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<sst xmlns="http://schemas.openxmlformats.org/spreadsheetml/2006/main" count="94" uniqueCount="52">
  <si>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Количество минеральных удобрений завезенных хозяйствами Канашского района</t>
  </si>
  <si>
    <t>№ п/п</t>
  </si>
  <si>
    <t>Наименование селькохозяйственной организации</t>
  </si>
  <si>
    <t>Завезено минеральных удобрений</t>
  </si>
  <si>
    <t>тонн ф.в.</t>
  </si>
  <si>
    <t>тонн.д.в.</t>
  </si>
  <si>
    <t>Наименование удобрений</t>
  </si>
  <si>
    <t xml:space="preserve">  </t>
  </si>
  <si>
    <t>(тонн в физ.весе и д.в-в)</t>
  </si>
  <si>
    <t xml:space="preserve"> </t>
  </si>
  <si>
    <t>КФХ Шпаков Олег Вас.</t>
  </si>
  <si>
    <t>СХПК Путь Ленина</t>
  </si>
  <si>
    <t>СХПК им " Кирова"</t>
  </si>
  <si>
    <t>ООО " Пионер"</t>
  </si>
  <si>
    <t>ООО " Агат"</t>
  </si>
  <si>
    <t>КФХ Никонов В.М</t>
  </si>
  <si>
    <t>КФХ Герасимов В.Н</t>
  </si>
  <si>
    <t>ООО " Хучель"</t>
  </si>
  <si>
    <t>ООО " Канмаш"</t>
  </si>
  <si>
    <t>КФХ Владимиров А.П</t>
  </si>
  <si>
    <t>КФХ Малов В.П</t>
  </si>
  <si>
    <t>КФХ Протасов И.В</t>
  </si>
  <si>
    <t>КФХ Николаев С.В</t>
  </si>
  <si>
    <t>СХПК Урюм</t>
  </si>
  <si>
    <t>КФХ Табаков В.В</t>
  </si>
  <si>
    <t>КФХ Степанов В.В</t>
  </si>
  <si>
    <t>КФХ Константинов С.Л</t>
  </si>
  <si>
    <t>ООО" АСК Канаш"</t>
  </si>
  <si>
    <t>ООО " КанашАгро"Кошноруйское с/п</t>
  </si>
  <si>
    <t>ИП.Матьянов Евгений Вл.</t>
  </si>
  <si>
    <t>КФХ Пахалов Ильшат</t>
  </si>
  <si>
    <t>ИП Шамуков Э.И</t>
  </si>
  <si>
    <t xml:space="preserve">ИП Владимирова Надежда </t>
  </si>
  <si>
    <t>Захаров Денис Ю</t>
  </si>
  <si>
    <t>Михайлов Александр В</t>
  </si>
  <si>
    <t>ООО " Авангард"</t>
  </si>
  <si>
    <t>ООО " ВДС"</t>
  </si>
  <si>
    <t>КФХ Николаев Сергей Владим</t>
  </si>
  <si>
    <t>КФХ Макаров Алексей Н</t>
  </si>
  <si>
    <t>КФХ Краснов Леонид Ю</t>
  </si>
  <si>
    <t>КФХ Яковлев Игорь А</t>
  </si>
  <si>
    <t>КФХ Лукиянов Иван Е</t>
  </si>
  <si>
    <t>ООО Цивиль"</t>
  </si>
  <si>
    <t>Нитроаммофоска</t>
  </si>
  <si>
    <t>НРК(16-16-16)</t>
  </si>
  <si>
    <t>КФХ Владимиров В.О</t>
  </si>
  <si>
    <t>Аммиачная селитра</t>
  </si>
  <si>
    <t>ООО " Август -Кайбицы"</t>
  </si>
  <si>
    <t>Другие КФХ</t>
  </si>
  <si>
    <t>Сульфат  аммония</t>
  </si>
  <si>
    <t>Азофоска</t>
  </si>
  <si>
    <t xml:space="preserve"> на 27. 03.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</si>
</sst>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tabSelected="1" zoomScalePageLayoutView="0" workbookViewId="0" topLeftCell="A19">
      <selection activeCell="C57" sqref="C57:D57"/>
    </sheetView>
  </sheetViews>
  <sheetFormatPr defaultColWidth="9.140625" defaultRowHeight="12.75"/>
  <cols>
    <col min="2" max="2" width="5.7109375" style="0" customWidth="1"/>
    <col min="4" max="4" width="31.28125" style="0" customWidth="1"/>
    <col min="7" max="7" width="6.421875" style="0" customWidth="1"/>
    <col min="8" max="8" width="13.28125" style="0" customWidth="1"/>
    <col min="9" max="9" width="11.421875" style="0" customWidth="1"/>
  </cols>
  <sheetData>
    <row r="2" spans="2:9" ht="15.75">
      <c r="B2" s="1" t="s">
        <v>0</v>
      </c>
      <c r="D2" s="1"/>
      <c r="E2" s="1"/>
      <c r="F2" s="1"/>
      <c r="G2" s="1"/>
      <c r="H2" s="1"/>
      <c r="I2" s="1"/>
    </row>
    <row r="3" spans="2:9" ht="15.75">
      <c r="B3" s="1"/>
      <c r="C3" s="1"/>
      <c r="D3" s="1"/>
      <c r="E3" s="25" t="s">
        <v>51</v>
      </c>
      <c r="F3" s="25"/>
      <c r="G3" s="1" t="s">
        <v>8</v>
      </c>
      <c r="H3" s="1"/>
      <c r="I3" s="1"/>
    </row>
    <row r="4" spans="2:10" ht="36.75" customHeight="1">
      <c r="B4" s="24" t="s">
        <v>1</v>
      </c>
      <c r="C4" s="17" t="s">
        <v>2</v>
      </c>
      <c r="D4" s="18"/>
      <c r="E4" s="24" t="s">
        <v>6</v>
      </c>
      <c r="F4" s="24"/>
      <c r="G4" s="24"/>
      <c r="H4" s="23" t="s">
        <v>3</v>
      </c>
      <c r="I4" s="23"/>
      <c r="J4" s="6"/>
    </row>
    <row r="5" spans="2:9" ht="15.75" customHeight="1" hidden="1">
      <c r="B5" s="24"/>
      <c r="C5" s="19"/>
      <c r="D5" s="20"/>
      <c r="E5" s="24"/>
      <c r="F5" s="24"/>
      <c r="G5" s="24"/>
      <c r="H5" s="2" t="s">
        <v>4</v>
      </c>
      <c r="I5" s="2" t="s">
        <v>5</v>
      </c>
    </row>
    <row r="6" spans="2:9" ht="18" customHeight="1">
      <c r="B6" s="10">
        <v>1</v>
      </c>
      <c r="C6" s="15" t="s">
        <v>17</v>
      </c>
      <c r="D6" s="16"/>
      <c r="E6" s="13" t="s">
        <v>46</v>
      </c>
      <c r="F6" s="14"/>
      <c r="G6" s="14"/>
      <c r="H6" s="3">
        <v>70</v>
      </c>
      <c r="I6" s="5">
        <f>H6*34.4/100</f>
        <v>24.08</v>
      </c>
    </row>
    <row r="7" spans="2:9" ht="13.5" customHeight="1">
      <c r="B7" s="10"/>
      <c r="C7" s="11"/>
      <c r="D7" s="11"/>
      <c r="E7" s="13"/>
      <c r="F7" s="14"/>
      <c r="G7" s="14"/>
      <c r="H7" s="3"/>
      <c r="I7" s="5">
        <f>H7*41/100</f>
        <v>0</v>
      </c>
    </row>
    <row r="8" spans="2:9" ht="20.25" customHeight="1">
      <c r="B8" s="10">
        <v>2</v>
      </c>
      <c r="C8" s="15" t="s">
        <v>10</v>
      </c>
      <c r="D8" s="16"/>
      <c r="E8" s="13" t="s">
        <v>46</v>
      </c>
      <c r="F8" s="14"/>
      <c r="G8" s="14"/>
      <c r="H8" s="3">
        <v>35</v>
      </c>
      <c r="I8" s="5">
        <f>H8*34.4/100</f>
        <v>12.04</v>
      </c>
    </row>
    <row r="9" spans="2:9" ht="23.25" customHeight="1">
      <c r="B9" s="10"/>
      <c r="C9" s="15"/>
      <c r="D9" s="16"/>
      <c r="E9" s="13"/>
      <c r="F9" s="14"/>
      <c r="G9" s="14"/>
      <c r="H9" s="3"/>
      <c r="I9" s="5">
        <f>H9*64/100</f>
        <v>0</v>
      </c>
    </row>
    <row r="10" spans="2:9" ht="23.25" customHeight="1">
      <c r="B10" s="10">
        <v>3</v>
      </c>
      <c r="C10" s="15" t="s">
        <v>11</v>
      </c>
      <c r="D10" s="16"/>
      <c r="E10" s="13" t="s">
        <v>46</v>
      </c>
      <c r="F10" s="14"/>
      <c r="G10" s="14"/>
      <c r="H10" s="3">
        <v>40</v>
      </c>
      <c r="I10" s="5">
        <f>H10*34.4/100</f>
        <v>13.76</v>
      </c>
    </row>
    <row r="11" spans="2:9" ht="25.5" customHeight="1">
      <c r="B11" s="10"/>
      <c r="C11" s="15"/>
      <c r="D11" s="16"/>
      <c r="E11" s="13" t="s">
        <v>50</v>
      </c>
      <c r="F11" s="14"/>
      <c r="G11" s="14"/>
      <c r="H11" s="3">
        <v>20</v>
      </c>
      <c r="I11" s="5">
        <f>H11*47/100</f>
        <v>9.4</v>
      </c>
    </row>
    <row r="12" spans="1:9" ht="25.5" customHeight="1">
      <c r="A12" t="s">
        <v>7</v>
      </c>
      <c r="B12" s="10">
        <v>4</v>
      </c>
      <c r="C12" s="15" t="s">
        <v>12</v>
      </c>
      <c r="D12" s="16"/>
      <c r="E12" s="13" t="s">
        <v>46</v>
      </c>
      <c r="F12" s="14"/>
      <c r="G12" s="14"/>
      <c r="H12" s="3">
        <v>230</v>
      </c>
      <c r="I12" s="5">
        <f>H12*34.4/100</f>
        <v>79.12</v>
      </c>
    </row>
    <row r="13" spans="2:9" ht="28.5" customHeight="1">
      <c r="B13" s="10"/>
      <c r="C13" s="15"/>
      <c r="D13" s="16"/>
      <c r="E13" s="13" t="s">
        <v>43</v>
      </c>
      <c r="F13" s="14"/>
      <c r="G13" s="14"/>
      <c r="H13" s="3">
        <v>25</v>
      </c>
      <c r="I13" s="5">
        <f>H13*48/100</f>
        <v>12</v>
      </c>
    </row>
    <row r="14" spans="2:9" ht="28.5" customHeight="1">
      <c r="B14" s="10">
        <v>5</v>
      </c>
      <c r="C14" s="15" t="s">
        <v>13</v>
      </c>
      <c r="D14" s="16"/>
      <c r="E14" s="13" t="s">
        <v>46</v>
      </c>
      <c r="F14" s="14"/>
      <c r="G14" s="14"/>
      <c r="H14" s="3">
        <v>60</v>
      </c>
      <c r="I14" s="5">
        <f>H14*34.4/100</f>
        <v>20.64</v>
      </c>
    </row>
    <row r="15" spans="2:10" ht="24.75" customHeight="1">
      <c r="B15" s="10"/>
      <c r="C15" s="15"/>
      <c r="D15" s="16"/>
      <c r="E15" s="13" t="s">
        <v>50</v>
      </c>
      <c r="F15" s="14"/>
      <c r="G15" s="14"/>
      <c r="H15" s="3">
        <v>20</v>
      </c>
      <c r="I15" s="5">
        <f>H15*48/100</f>
        <v>9.6</v>
      </c>
      <c r="J15" t="s">
        <v>9</v>
      </c>
    </row>
    <row r="16" spans="2:9" ht="24.75" customHeight="1">
      <c r="B16" s="10"/>
      <c r="C16" s="15"/>
      <c r="D16" s="16"/>
      <c r="E16" s="13" t="s">
        <v>49</v>
      </c>
      <c r="F16" s="14"/>
      <c r="G16" s="14"/>
      <c r="H16" s="3">
        <v>20</v>
      </c>
      <c r="I16" s="5">
        <f>H16*20/100</f>
        <v>4</v>
      </c>
    </row>
    <row r="17" spans="2:9" ht="24.75" customHeight="1">
      <c r="B17" s="10">
        <v>7</v>
      </c>
      <c r="C17" s="15" t="s">
        <v>14</v>
      </c>
      <c r="D17" s="16"/>
      <c r="E17" s="13" t="s">
        <v>46</v>
      </c>
      <c r="F17" s="14"/>
      <c r="G17" s="14"/>
      <c r="H17" s="3">
        <v>50</v>
      </c>
      <c r="I17" s="5">
        <f>H17*34.4/100</f>
        <v>17.2</v>
      </c>
    </row>
    <row r="18" spans="2:9" ht="24.75" customHeight="1">
      <c r="B18" s="10"/>
      <c r="C18" s="15"/>
      <c r="D18" s="16"/>
      <c r="E18" s="13" t="s">
        <v>43</v>
      </c>
      <c r="F18" s="14"/>
      <c r="G18" s="14"/>
      <c r="H18" s="3">
        <v>20</v>
      </c>
      <c r="I18" s="5">
        <f>H18*48/100</f>
        <v>9.6</v>
      </c>
    </row>
    <row r="19" spans="2:9" ht="24.75" customHeight="1">
      <c r="B19" s="10">
        <v>8</v>
      </c>
      <c r="C19" s="15" t="s">
        <v>15</v>
      </c>
      <c r="D19" s="16"/>
      <c r="E19" s="13" t="s">
        <v>46</v>
      </c>
      <c r="F19" s="14"/>
      <c r="G19" s="14"/>
      <c r="H19" s="3">
        <v>25</v>
      </c>
      <c r="I19" s="5">
        <f>H19*34.4/100</f>
        <v>8.6</v>
      </c>
    </row>
    <row r="20" spans="2:9" ht="24.75" customHeight="1">
      <c r="B20" s="12"/>
      <c r="C20" s="15"/>
      <c r="D20" s="16"/>
      <c r="E20" s="13" t="s">
        <v>43</v>
      </c>
      <c r="F20" s="14"/>
      <c r="G20" s="14"/>
      <c r="H20" s="4">
        <v>36</v>
      </c>
      <c r="I20" s="5">
        <f>H20*48/100</f>
        <v>17.28</v>
      </c>
    </row>
    <row r="21" spans="2:9" ht="24.75" customHeight="1">
      <c r="B21" s="12">
        <v>9</v>
      </c>
      <c r="C21" s="15" t="s">
        <v>16</v>
      </c>
      <c r="D21" s="16"/>
      <c r="E21" s="13" t="s">
        <v>46</v>
      </c>
      <c r="F21" s="14"/>
      <c r="G21" s="14"/>
      <c r="H21" s="7">
        <v>30</v>
      </c>
      <c r="I21" s="5">
        <f>H21*34.4/100</f>
        <v>10.32</v>
      </c>
    </row>
    <row r="22" spans="2:9" ht="24.75" customHeight="1">
      <c r="B22" s="12"/>
      <c r="C22" s="15"/>
      <c r="D22" s="16"/>
      <c r="E22" s="13" t="s">
        <v>43</v>
      </c>
      <c r="F22" s="14"/>
      <c r="G22" s="14"/>
      <c r="H22" s="5">
        <v>10</v>
      </c>
      <c r="I22" s="5">
        <f>H22*48/100</f>
        <v>4.8</v>
      </c>
    </row>
    <row r="23" spans="2:9" ht="24.75" customHeight="1">
      <c r="B23" s="12">
        <v>10</v>
      </c>
      <c r="C23" s="15" t="s">
        <v>28</v>
      </c>
      <c r="D23" s="16"/>
      <c r="E23" s="13" t="s">
        <v>46</v>
      </c>
      <c r="F23" s="14"/>
      <c r="G23" s="14"/>
      <c r="H23" s="5">
        <v>100</v>
      </c>
      <c r="I23" s="5">
        <f>H23*34.4/100</f>
        <v>34.4</v>
      </c>
    </row>
    <row r="24" spans="2:9" ht="24.75" customHeight="1">
      <c r="B24" s="12"/>
      <c r="C24" s="15"/>
      <c r="D24" s="16"/>
      <c r="E24" s="13" t="s">
        <v>43</v>
      </c>
      <c r="F24" s="14"/>
      <c r="G24" s="14"/>
      <c r="H24" s="5">
        <v>40</v>
      </c>
      <c r="I24" s="5">
        <f>H24*48/100</f>
        <v>19.2</v>
      </c>
    </row>
    <row r="25" spans="2:9" ht="24.75" customHeight="1">
      <c r="B25" s="12">
        <v>11</v>
      </c>
      <c r="C25" s="15" t="s">
        <v>18</v>
      </c>
      <c r="D25" s="16"/>
      <c r="E25" s="13" t="s">
        <v>46</v>
      </c>
      <c r="F25" s="14"/>
      <c r="G25" s="14"/>
      <c r="H25" s="5">
        <v>100</v>
      </c>
      <c r="I25" s="5">
        <f>H25*34.4/100</f>
        <v>34.4</v>
      </c>
    </row>
    <row r="26" spans="2:9" ht="24.75" customHeight="1">
      <c r="B26" s="12"/>
      <c r="C26" s="15"/>
      <c r="D26" s="16"/>
      <c r="E26" s="13"/>
      <c r="F26" s="14"/>
      <c r="G26" s="14"/>
      <c r="H26" s="5"/>
      <c r="I26" s="5">
        <f>H26*41/100</f>
        <v>0</v>
      </c>
    </row>
    <row r="27" spans="2:9" ht="24.75" customHeight="1">
      <c r="B27" s="12">
        <v>12</v>
      </c>
      <c r="C27" s="15" t="s">
        <v>19</v>
      </c>
      <c r="D27" s="16"/>
      <c r="E27" s="13" t="s">
        <v>46</v>
      </c>
      <c r="F27" s="14"/>
      <c r="G27" s="14"/>
      <c r="H27" s="5">
        <v>30</v>
      </c>
      <c r="I27" s="5">
        <f>H27*34.4/100</f>
        <v>10.32</v>
      </c>
    </row>
    <row r="28" spans="2:9" ht="24.75" customHeight="1">
      <c r="B28" s="12"/>
      <c r="C28" s="15"/>
      <c r="D28" s="16"/>
      <c r="E28" s="13"/>
      <c r="F28" s="14"/>
      <c r="G28" s="14"/>
      <c r="H28" s="5"/>
      <c r="I28" s="5">
        <f>H28*41/100</f>
        <v>0</v>
      </c>
    </row>
    <row r="29" spans="2:9" ht="24.75" customHeight="1">
      <c r="B29" s="12"/>
      <c r="C29" s="15"/>
      <c r="D29" s="16"/>
      <c r="E29" s="13"/>
      <c r="F29" s="14"/>
      <c r="G29" s="14"/>
      <c r="H29" s="5"/>
      <c r="I29" s="5">
        <f>H29*48/100</f>
        <v>0</v>
      </c>
    </row>
    <row r="30" spans="2:9" ht="24.75" customHeight="1">
      <c r="B30" s="12">
        <v>13</v>
      </c>
      <c r="C30" s="15" t="s">
        <v>20</v>
      </c>
      <c r="D30" s="16"/>
      <c r="E30" s="13" t="s">
        <v>46</v>
      </c>
      <c r="F30" s="14"/>
      <c r="G30" s="14"/>
      <c r="H30" s="5">
        <v>20</v>
      </c>
      <c r="I30" s="5">
        <f>H30*34.4/100</f>
        <v>6.88</v>
      </c>
    </row>
    <row r="31" spans="2:9" ht="24.75" customHeight="1">
      <c r="B31" s="12"/>
      <c r="C31" s="15"/>
      <c r="D31" s="16"/>
      <c r="E31" s="13"/>
      <c r="F31" s="14"/>
      <c r="G31" s="14"/>
      <c r="H31" s="5"/>
      <c r="I31" s="5">
        <f>H31*41/100</f>
        <v>0</v>
      </c>
    </row>
    <row r="32" spans="2:9" ht="24.75" customHeight="1">
      <c r="B32" s="12">
        <v>14</v>
      </c>
      <c r="C32" s="15" t="s">
        <v>21</v>
      </c>
      <c r="D32" s="16"/>
      <c r="E32" s="13" t="s">
        <v>46</v>
      </c>
      <c r="F32" s="14"/>
      <c r="G32" s="14"/>
      <c r="H32" s="5">
        <v>150</v>
      </c>
      <c r="I32" s="5">
        <f>H32*34.4/100</f>
        <v>51.6</v>
      </c>
    </row>
    <row r="33" spans="2:10" ht="24.75" customHeight="1">
      <c r="B33" s="12"/>
      <c r="C33" s="15" t="s">
        <v>41</v>
      </c>
      <c r="D33" s="16"/>
      <c r="E33" s="13" t="s">
        <v>46</v>
      </c>
      <c r="F33" s="14"/>
      <c r="G33" s="14"/>
      <c r="H33" s="5">
        <v>150</v>
      </c>
      <c r="I33" s="5">
        <f>H33*34.4/100</f>
        <v>51.6</v>
      </c>
      <c r="J33" t="s">
        <v>9</v>
      </c>
    </row>
    <row r="34" spans="2:9" ht="24.75" customHeight="1">
      <c r="B34" s="12">
        <v>15</v>
      </c>
      <c r="C34" s="15" t="s">
        <v>22</v>
      </c>
      <c r="D34" s="16"/>
      <c r="E34" s="13" t="s">
        <v>46</v>
      </c>
      <c r="F34" s="14"/>
      <c r="G34" s="14"/>
      <c r="H34" s="5">
        <v>60</v>
      </c>
      <c r="I34" s="5">
        <f>H34*34.4/100</f>
        <v>20.64</v>
      </c>
    </row>
    <row r="35" spans="2:9" ht="24.75" customHeight="1">
      <c r="B35" s="12"/>
      <c r="C35" s="15"/>
      <c r="D35" s="16"/>
      <c r="E35" s="13"/>
      <c r="F35" s="14"/>
      <c r="G35" s="14"/>
      <c r="H35" s="5"/>
      <c r="I35" s="5">
        <f>H35*48/100</f>
        <v>0</v>
      </c>
    </row>
    <row r="36" spans="2:9" ht="24.75" customHeight="1">
      <c r="B36" s="12">
        <v>16</v>
      </c>
      <c r="C36" s="15" t="s">
        <v>23</v>
      </c>
      <c r="D36" s="16"/>
      <c r="E36" s="13" t="s">
        <v>46</v>
      </c>
      <c r="F36" s="14"/>
      <c r="G36" s="14"/>
      <c r="H36" s="5">
        <v>30</v>
      </c>
      <c r="I36" s="5">
        <f>H36*34.4/100</f>
        <v>10.32</v>
      </c>
    </row>
    <row r="37" spans="2:9" ht="24.75" customHeight="1">
      <c r="B37" s="12"/>
      <c r="C37" s="15" t="s">
        <v>24</v>
      </c>
      <c r="D37" s="16"/>
      <c r="E37" s="13" t="s">
        <v>46</v>
      </c>
      <c r="F37" s="14"/>
      <c r="G37" s="14"/>
      <c r="H37" s="5">
        <v>15</v>
      </c>
      <c r="I37" s="5">
        <f>H37*34.4/100</f>
        <v>5.16</v>
      </c>
    </row>
    <row r="38" spans="2:9" ht="24.75" customHeight="1">
      <c r="B38" s="12">
        <v>17</v>
      </c>
      <c r="C38" s="15" t="s">
        <v>25</v>
      </c>
      <c r="D38" s="16"/>
      <c r="E38" s="13" t="s">
        <v>46</v>
      </c>
      <c r="F38" s="14"/>
      <c r="G38" s="14"/>
      <c r="H38" s="5">
        <v>10</v>
      </c>
      <c r="I38" s="5">
        <f>H38*48/100</f>
        <v>4.8</v>
      </c>
    </row>
    <row r="39" spans="2:9" ht="24.75" customHeight="1">
      <c r="B39" s="12"/>
      <c r="C39" s="15"/>
      <c r="D39" s="16"/>
      <c r="E39" s="13"/>
      <c r="F39" s="14"/>
      <c r="G39" s="14"/>
      <c r="H39" s="5"/>
      <c r="I39" s="5">
        <f>H39*34.4/100</f>
        <v>0</v>
      </c>
    </row>
    <row r="40" spans="2:9" ht="24.75" customHeight="1">
      <c r="B40" s="12">
        <v>18</v>
      </c>
      <c r="C40" s="15" t="s">
        <v>42</v>
      </c>
      <c r="D40" s="16"/>
      <c r="E40" s="13" t="s">
        <v>46</v>
      </c>
      <c r="F40" s="14"/>
      <c r="G40" s="14"/>
      <c r="H40" s="5">
        <v>30</v>
      </c>
      <c r="I40" s="5">
        <f>H40*34.4/100</f>
        <v>10.32</v>
      </c>
    </row>
    <row r="41" spans="2:9" ht="24.75" customHeight="1">
      <c r="B41" s="12"/>
      <c r="C41" s="15"/>
      <c r="D41" s="16"/>
      <c r="E41" s="13"/>
      <c r="F41" s="14"/>
      <c r="G41" s="14"/>
      <c r="H41" s="5"/>
      <c r="I41" s="5">
        <f>H41*41/100</f>
        <v>0</v>
      </c>
    </row>
    <row r="42" spans="2:9" ht="24.75" customHeight="1">
      <c r="B42" s="12">
        <v>19</v>
      </c>
      <c r="C42" s="15" t="s">
        <v>26</v>
      </c>
      <c r="D42" s="16"/>
      <c r="E42" s="13" t="s">
        <v>46</v>
      </c>
      <c r="F42" s="14"/>
      <c r="G42" s="14"/>
      <c r="H42" s="5">
        <v>20</v>
      </c>
      <c r="I42" s="5">
        <f>H42*34.4/100</f>
        <v>6.88</v>
      </c>
    </row>
    <row r="43" spans="2:9" ht="24.75" customHeight="1">
      <c r="B43" s="12"/>
      <c r="C43" s="15"/>
      <c r="D43" s="16"/>
      <c r="E43" s="13"/>
      <c r="F43" s="14"/>
      <c r="G43" s="14"/>
      <c r="H43" s="5"/>
      <c r="I43" s="5">
        <f>H43*48/100</f>
        <v>0</v>
      </c>
    </row>
    <row r="44" spans="2:9" ht="24.75" customHeight="1">
      <c r="B44" s="12">
        <v>20</v>
      </c>
      <c r="C44" s="15" t="s">
        <v>27</v>
      </c>
      <c r="D44" s="16"/>
      <c r="E44" s="13" t="s">
        <v>46</v>
      </c>
      <c r="F44" s="14"/>
      <c r="G44" s="14"/>
      <c r="H44" s="5">
        <v>30</v>
      </c>
      <c r="I44" s="5">
        <f>H44*34.4/100</f>
        <v>10.32</v>
      </c>
    </row>
    <row r="45" spans="2:9" ht="24.75" customHeight="1">
      <c r="B45" s="12"/>
      <c r="C45" s="15"/>
      <c r="D45" s="16"/>
      <c r="E45" s="13" t="s">
        <v>44</v>
      </c>
      <c r="F45" s="14"/>
      <c r="G45" s="14"/>
      <c r="H45" s="5">
        <v>70</v>
      </c>
      <c r="I45" s="5">
        <f>H45*48/100</f>
        <v>33.6</v>
      </c>
    </row>
    <row r="46" spans="2:9" ht="24.75" customHeight="1">
      <c r="B46" s="12">
        <v>21</v>
      </c>
      <c r="C46" s="15" t="s">
        <v>45</v>
      </c>
      <c r="D46" s="16"/>
      <c r="E46" s="13" t="s">
        <v>46</v>
      </c>
      <c r="F46" s="14"/>
      <c r="G46" s="14"/>
      <c r="H46" s="5">
        <v>20</v>
      </c>
      <c r="I46" s="5">
        <f>H46*45/100</f>
        <v>9</v>
      </c>
    </row>
    <row r="47" spans="2:9" ht="24.75" customHeight="1">
      <c r="B47" s="12"/>
      <c r="C47" s="15"/>
      <c r="D47" s="16"/>
      <c r="E47" s="13"/>
      <c r="F47" s="14"/>
      <c r="G47" s="14"/>
      <c r="H47" s="5"/>
      <c r="I47" s="5">
        <f>H47*46/100</f>
        <v>0</v>
      </c>
    </row>
    <row r="48" spans="2:9" ht="24.75" customHeight="1">
      <c r="B48" s="10">
        <v>22</v>
      </c>
      <c r="C48" s="15" t="s">
        <v>47</v>
      </c>
      <c r="D48" s="16"/>
      <c r="E48" s="13" t="s">
        <v>46</v>
      </c>
      <c r="F48" s="14"/>
      <c r="G48" s="14"/>
      <c r="H48" s="5">
        <v>100</v>
      </c>
      <c r="I48" s="5">
        <f>H48*41/100</f>
        <v>41</v>
      </c>
    </row>
    <row r="49" spans="2:9" ht="24.75" customHeight="1">
      <c r="B49" s="10"/>
      <c r="C49" s="15"/>
      <c r="D49" s="16"/>
      <c r="E49" s="13" t="s">
        <v>44</v>
      </c>
      <c r="F49" s="14"/>
      <c r="G49" s="14"/>
      <c r="H49" s="5">
        <v>100</v>
      </c>
      <c r="I49" s="5">
        <f>H49*48/100</f>
        <v>48</v>
      </c>
    </row>
    <row r="50" spans="2:9" ht="24.75" customHeight="1">
      <c r="B50" s="10">
        <v>23</v>
      </c>
      <c r="C50" s="15"/>
      <c r="D50" s="16"/>
      <c r="E50" s="13"/>
      <c r="F50" s="14"/>
      <c r="G50" s="14"/>
      <c r="H50" s="4"/>
      <c r="I50" s="5">
        <f>H50*34.4/100</f>
        <v>0</v>
      </c>
    </row>
    <row r="51" spans="2:9" ht="24.75" customHeight="1">
      <c r="B51" s="10"/>
      <c r="C51" s="15"/>
      <c r="D51" s="16"/>
      <c r="E51" s="13"/>
      <c r="F51" s="14"/>
      <c r="G51" s="14"/>
      <c r="H51" s="4"/>
      <c r="I51" s="5">
        <f>H51*48/100</f>
        <v>0</v>
      </c>
    </row>
    <row r="52" spans="2:9" ht="24.75" customHeight="1">
      <c r="B52" s="10"/>
      <c r="C52" s="15"/>
      <c r="D52" s="16"/>
      <c r="E52" s="13"/>
      <c r="F52" s="14"/>
      <c r="G52" s="14"/>
      <c r="H52" s="4"/>
      <c r="I52" s="5">
        <f>H52*46.2/100</f>
        <v>0</v>
      </c>
    </row>
    <row r="53" spans="2:9" ht="24.75" customHeight="1">
      <c r="B53" s="10">
        <v>27</v>
      </c>
      <c r="C53" s="15" t="s">
        <v>29</v>
      </c>
      <c r="D53" s="16"/>
      <c r="E53" s="13" t="s">
        <v>46</v>
      </c>
      <c r="F53" s="14"/>
      <c r="G53" s="14"/>
      <c r="H53" s="4">
        <v>30</v>
      </c>
      <c r="I53" s="5">
        <f>H53*34.4/100</f>
        <v>10.32</v>
      </c>
    </row>
    <row r="54" spans="2:9" ht="24.75" customHeight="1">
      <c r="B54" s="10"/>
      <c r="C54" s="15"/>
      <c r="D54" s="16"/>
      <c r="E54" s="13"/>
      <c r="F54" s="14"/>
      <c r="G54" s="14"/>
      <c r="H54" s="4"/>
      <c r="I54" s="5">
        <f>H54*64/100</f>
        <v>0</v>
      </c>
    </row>
    <row r="55" spans="2:9" ht="24.75" customHeight="1">
      <c r="B55" s="10">
        <v>28</v>
      </c>
      <c r="C55" s="21" t="s">
        <v>30</v>
      </c>
      <c r="D55" s="21"/>
      <c r="E55" s="13" t="s">
        <v>46</v>
      </c>
      <c r="F55" s="14"/>
      <c r="G55" s="14"/>
      <c r="H55" s="8">
        <v>20</v>
      </c>
      <c r="I55" s="5">
        <f>H55*34.4/100</f>
        <v>6.88</v>
      </c>
    </row>
    <row r="56" spans="2:9" ht="24.75" customHeight="1">
      <c r="B56" s="10"/>
      <c r="C56" s="21"/>
      <c r="D56" s="21"/>
      <c r="E56" s="22"/>
      <c r="F56" s="22"/>
      <c r="G56" s="22"/>
      <c r="H56" s="4"/>
      <c r="I56" s="5">
        <f>H56*41/100</f>
        <v>0</v>
      </c>
    </row>
    <row r="57" spans="2:9" ht="15.75">
      <c r="B57" s="10">
        <v>29</v>
      </c>
      <c r="C57" s="15" t="s">
        <v>31</v>
      </c>
      <c r="D57" s="16"/>
      <c r="E57" s="13" t="s">
        <v>46</v>
      </c>
      <c r="F57" s="14"/>
      <c r="G57" s="14"/>
      <c r="H57" s="8">
        <v>30</v>
      </c>
      <c r="I57" s="5">
        <f>H57*34.4/100</f>
        <v>10.32</v>
      </c>
    </row>
    <row r="58" spans="2:9" ht="15.75">
      <c r="B58" s="10"/>
      <c r="C58" s="15"/>
      <c r="D58" s="16"/>
      <c r="E58" s="13"/>
      <c r="F58" s="14"/>
      <c r="G58" s="14"/>
      <c r="H58" s="8"/>
      <c r="I58" s="5">
        <f>H58*48/100</f>
        <v>0</v>
      </c>
    </row>
    <row r="59" spans="2:9" ht="15.75">
      <c r="B59" s="10">
        <v>30</v>
      </c>
      <c r="C59" s="15" t="s">
        <v>33</v>
      </c>
      <c r="D59" s="16"/>
      <c r="E59" s="13" t="s">
        <v>46</v>
      </c>
      <c r="F59" s="14"/>
      <c r="G59" s="14"/>
      <c r="H59" s="8">
        <v>20</v>
      </c>
      <c r="I59" s="5">
        <f>H59*34.4/100</f>
        <v>6.88</v>
      </c>
    </row>
    <row r="60" spans="2:9" ht="15.75">
      <c r="B60" s="10">
        <v>31</v>
      </c>
      <c r="C60" s="15" t="s">
        <v>34</v>
      </c>
      <c r="D60" s="16"/>
      <c r="E60" s="13" t="s">
        <v>46</v>
      </c>
      <c r="F60" s="14"/>
      <c r="G60" s="14"/>
      <c r="H60" s="8">
        <v>25</v>
      </c>
      <c r="I60" s="5">
        <f>H60*34.4/100</f>
        <v>8.6</v>
      </c>
    </row>
    <row r="61" spans="2:9" ht="15.75">
      <c r="B61" s="10"/>
      <c r="C61" s="15"/>
      <c r="D61" s="16"/>
      <c r="E61" s="13"/>
      <c r="F61" s="14"/>
      <c r="G61" s="14"/>
      <c r="H61" s="8"/>
      <c r="I61" s="5">
        <f>H61*64/100</f>
        <v>0</v>
      </c>
    </row>
    <row r="62" spans="2:9" ht="15.75">
      <c r="B62" s="10">
        <v>32</v>
      </c>
      <c r="C62" s="15" t="s">
        <v>32</v>
      </c>
      <c r="D62" s="16"/>
      <c r="E62" s="13" t="s">
        <v>46</v>
      </c>
      <c r="F62" s="14"/>
      <c r="G62" s="14"/>
      <c r="H62" s="8">
        <v>20</v>
      </c>
      <c r="I62" s="5">
        <f>H62*34.4/100</f>
        <v>6.88</v>
      </c>
    </row>
    <row r="63" spans="2:9" ht="15.75">
      <c r="B63" s="10">
        <v>33</v>
      </c>
      <c r="C63" s="15" t="s">
        <v>35</v>
      </c>
      <c r="D63" s="16"/>
      <c r="E63" s="13" t="s">
        <v>46</v>
      </c>
      <c r="F63" s="14"/>
      <c r="G63" s="14"/>
      <c r="H63" s="8">
        <v>50</v>
      </c>
      <c r="I63" s="5">
        <f>H63*34.4/100</f>
        <v>17.2</v>
      </c>
    </row>
    <row r="64" spans="2:9" ht="15.75">
      <c r="B64" s="10"/>
      <c r="C64" s="15"/>
      <c r="D64" s="16"/>
      <c r="E64" s="13"/>
      <c r="F64" s="14"/>
      <c r="G64" s="14"/>
      <c r="H64" s="8"/>
      <c r="I64" s="5">
        <f>H64*48/100</f>
        <v>0</v>
      </c>
    </row>
    <row r="65" spans="2:9" ht="15.75">
      <c r="B65" s="10">
        <v>34</v>
      </c>
      <c r="C65" s="15" t="s">
        <v>36</v>
      </c>
      <c r="D65" s="16"/>
      <c r="E65" s="13" t="s">
        <v>46</v>
      </c>
      <c r="F65" s="14"/>
      <c r="G65" s="14"/>
      <c r="H65" s="8">
        <v>100</v>
      </c>
      <c r="I65" s="5">
        <f>H65*34.4/100</f>
        <v>34.4</v>
      </c>
    </row>
    <row r="66" spans="2:9" ht="15.75">
      <c r="B66" s="10"/>
      <c r="C66" s="15"/>
      <c r="D66" s="16"/>
      <c r="E66" s="13"/>
      <c r="F66" s="14"/>
      <c r="G66" s="14"/>
      <c r="H66" s="8"/>
      <c r="I66" s="5">
        <f>H66*34.4/100</f>
        <v>0</v>
      </c>
    </row>
    <row r="67" spans="2:9" ht="15.75">
      <c r="B67" s="10">
        <v>35</v>
      </c>
      <c r="C67" s="15" t="s">
        <v>37</v>
      </c>
      <c r="D67" s="16"/>
      <c r="E67" s="13" t="s">
        <v>46</v>
      </c>
      <c r="F67" s="14"/>
      <c r="G67" s="14"/>
      <c r="H67" s="9">
        <v>30</v>
      </c>
      <c r="I67" s="5">
        <f>H67*34.4/100</f>
        <v>10.32</v>
      </c>
    </row>
    <row r="68" spans="2:9" ht="15.75">
      <c r="B68" s="10"/>
      <c r="C68" s="21"/>
      <c r="D68" s="21"/>
      <c r="E68" s="13"/>
      <c r="F68" s="14"/>
      <c r="G68" s="14"/>
      <c r="H68" s="8"/>
      <c r="I68" s="5">
        <f>H68*48/100</f>
        <v>0</v>
      </c>
    </row>
    <row r="69" spans="2:9" ht="15.75">
      <c r="B69" s="10">
        <v>36</v>
      </c>
      <c r="C69" s="15" t="s">
        <v>38</v>
      </c>
      <c r="D69" s="16"/>
      <c r="E69" s="13" t="s">
        <v>46</v>
      </c>
      <c r="F69" s="14"/>
      <c r="G69" s="14"/>
      <c r="H69" s="9">
        <v>30</v>
      </c>
      <c r="I69" s="5">
        <f>H69*34.4/100</f>
        <v>10.32</v>
      </c>
    </row>
    <row r="70" spans="2:9" ht="15.75">
      <c r="B70" s="10"/>
      <c r="C70" s="15"/>
      <c r="D70" s="16"/>
      <c r="E70" s="13"/>
      <c r="F70" s="14"/>
      <c r="G70" s="14"/>
      <c r="H70" s="8"/>
      <c r="I70" s="5">
        <f>H70*48/100</f>
        <v>0</v>
      </c>
    </row>
    <row r="71" spans="2:9" ht="15.75">
      <c r="B71" s="10"/>
      <c r="C71" s="15"/>
      <c r="D71" s="16"/>
      <c r="E71" s="13"/>
      <c r="F71" s="14"/>
      <c r="G71" s="14"/>
      <c r="H71" s="8"/>
      <c r="I71" s="5">
        <f>H71*64/100</f>
        <v>0</v>
      </c>
    </row>
    <row r="72" spans="2:9" ht="15.75">
      <c r="B72" s="10">
        <v>37</v>
      </c>
      <c r="C72" s="15" t="s">
        <v>39</v>
      </c>
      <c r="D72" s="16"/>
      <c r="E72" s="13" t="s">
        <v>46</v>
      </c>
      <c r="F72" s="14"/>
      <c r="G72" s="14"/>
      <c r="H72" s="8">
        <v>25</v>
      </c>
      <c r="I72" s="5">
        <f>H72*34.4/100</f>
        <v>8.6</v>
      </c>
    </row>
    <row r="73" spans="2:9" ht="15.75">
      <c r="B73" s="10">
        <v>38</v>
      </c>
      <c r="C73" s="15" t="s">
        <v>40</v>
      </c>
      <c r="D73" s="16"/>
      <c r="E73" s="13" t="s">
        <v>46</v>
      </c>
      <c r="F73" s="14"/>
      <c r="G73" s="14"/>
      <c r="H73" s="8">
        <v>30</v>
      </c>
      <c r="I73" s="5">
        <f>H73*34.4/100</f>
        <v>10.32</v>
      </c>
    </row>
    <row r="74" spans="2:9" ht="15.75">
      <c r="B74" s="10"/>
      <c r="C74" s="15"/>
      <c r="D74" s="16"/>
      <c r="E74" s="13"/>
      <c r="F74" s="14"/>
      <c r="G74" s="31"/>
      <c r="H74" s="8"/>
      <c r="I74" s="5"/>
    </row>
    <row r="75" spans="2:9" ht="15.75">
      <c r="B75" s="10">
        <v>39</v>
      </c>
      <c r="C75" s="29" t="s">
        <v>48</v>
      </c>
      <c r="D75" s="30"/>
      <c r="E75" s="13" t="s">
        <v>46</v>
      </c>
      <c r="F75" s="14"/>
      <c r="G75" s="14"/>
      <c r="H75" s="8">
        <v>150</v>
      </c>
      <c r="I75" s="5">
        <f>H75*34.4/100</f>
        <v>51.6</v>
      </c>
    </row>
    <row r="76" spans="2:9" ht="15.75">
      <c r="B76" s="10"/>
      <c r="C76" s="15"/>
      <c r="D76" s="16"/>
      <c r="E76" s="26"/>
      <c r="F76" s="27"/>
      <c r="G76" s="28"/>
      <c r="H76" s="9">
        <f>SUM(H6:H75)</f>
        <v>2326</v>
      </c>
      <c r="I76" s="5">
        <f>SUM(I6:I75)</f>
        <v>853.5200000000004</v>
      </c>
    </row>
  </sheetData>
  <sheetProtection/>
  <mergeCells count="146">
    <mergeCell ref="E43:G43"/>
    <mergeCell ref="E44:G44"/>
    <mergeCell ref="E67:G67"/>
    <mergeCell ref="C72:D72"/>
    <mergeCell ref="C73:D73"/>
    <mergeCell ref="C58:D58"/>
    <mergeCell ref="E68:G68"/>
    <mergeCell ref="E66:G66"/>
    <mergeCell ref="E63:G63"/>
    <mergeCell ref="C62:D62"/>
    <mergeCell ref="E57:G57"/>
    <mergeCell ref="E58:G58"/>
    <mergeCell ref="C57:D57"/>
    <mergeCell ref="E61:G61"/>
    <mergeCell ref="C46:D46"/>
    <mergeCell ref="C48:D48"/>
    <mergeCell ref="E73:G73"/>
    <mergeCell ref="E76:G76"/>
    <mergeCell ref="C71:D71"/>
    <mergeCell ref="C75:D75"/>
    <mergeCell ref="E75:G75"/>
    <mergeCell ref="C69:D69"/>
    <mergeCell ref="C70:D70"/>
    <mergeCell ref="E74:G74"/>
    <mergeCell ref="C74:D74"/>
    <mergeCell ref="C38:D38"/>
    <mergeCell ref="E34:G34"/>
    <mergeCell ref="E37:G37"/>
    <mergeCell ref="C34:D34"/>
    <mergeCell ref="C36:D36"/>
    <mergeCell ref="C76:D76"/>
    <mergeCell ref="E69:G69"/>
    <mergeCell ref="E70:G70"/>
    <mergeCell ref="E71:G71"/>
    <mergeCell ref="E72:G72"/>
    <mergeCell ref="E35:G35"/>
    <mergeCell ref="E27:G27"/>
    <mergeCell ref="E30:G30"/>
    <mergeCell ref="E32:G32"/>
    <mergeCell ref="E36:G36"/>
    <mergeCell ref="C33:D33"/>
    <mergeCell ref="E31:G31"/>
    <mergeCell ref="C27:D27"/>
    <mergeCell ref="C31:D31"/>
    <mergeCell ref="E25:G25"/>
    <mergeCell ref="E18:G18"/>
    <mergeCell ref="C35:D35"/>
    <mergeCell ref="E21:G21"/>
    <mergeCell ref="E24:G24"/>
    <mergeCell ref="C30:D30"/>
    <mergeCell ref="E28:G28"/>
    <mergeCell ref="E29:G29"/>
    <mergeCell ref="E26:G26"/>
    <mergeCell ref="E33:G33"/>
    <mergeCell ref="C13:D13"/>
    <mergeCell ref="C22:D22"/>
    <mergeCell ref="C18:D18"/>
    <mergeCell ref="C21:D21"/>
    <mergeCell ref="C24:D24"/>
    <mergeCell ref="E13:G13"/>
    <mergeCell ref="E22:G22"/>
    <mergeCell ref="E23:G23"/>
    <mergeCell ref="E20:G20"/>
    <mergeCell ref="B4:B5"/>
    <mergeCell ref="E12:G12"/>
    <mergeCell ref="E8:G8"/>
    <mergeCell ref="E15:G15"/>
    <mergeCell ref="E19:G19"/>
    <mergeCell ref="C61:D61"/>
    <mergeCell ref="C8:D8"/>
    <mergeCell ref="C9:D9"/>
    <mergeCell ref="E16:G16"/>
    <mergeCell ref="C41:D41"/>
    <mergeCell ref="E3:F3"/>
    <mergeCell ref="E6:G6"/>
    <mergeCell ref="E7:G7"/>
    <mergeCell ref="E9:G9"/>
    <mergeCell ref="E14:G14"/>
    <mergeCell ref="E10:G10"/>
    <mergeCell ref="E11:G11"/>
    <mergeCell ref="C68:D68"/>
    <mergeCell ref="E62:G62"/>
    <mergeCell ref="C60:D60"/>
    <mergeCell ref="C59:D59"/>
    <mergeCell ref="E59:G59"/>
    <mergeCell ref="E60:G60"/>
    <mergeCell ref="E38:G38"/>
    <mergeCell ref="E39:G39"/>
    <mergeCell ref="E50:G50"/>
    <mergeCell ref="C43:D43"/>
    <mergeCell ref="C44:D44"/>
    <mergeCell ref="H4:I4"/>
    <mergeCell ref="E4:G5"/>
    <mergeCell ref="C45:D45"/>
    <mergeCell ref="C32:D32"/>
    <mergeCell ref="E17:G17"/>
    <mergeCell ref="C53:D53"/>
    <mergeCell ref="E47:G47"/>
    <mergeCell ref="C39:D39"/>
    <mergeCell ref="E42:G42"/>
    <mergeCell ref="E41:G41"/>
    <mergeCell ref="E48:G48"/>
    <mergeCell ref="E46:G46"/>
    <mergeCell ref="C42:D42"/>
    <mergeCell ref="E40:G40"/>
    <mergeCell ref="E45:G45"/>
    <mergeCell ref="C17:D17"/>
    <mergeCell ref="C14:D14"/>
    <mergeCell ref="C11:D11"/>
    <mergeCell ref="E56:G56"/>
    <mergeCell ref="E51:G51"/>
    <mergeCell ref="E53:G53"/>
    <mergeCell ref="C51:D51"/>
    <mergeCell ref="C55:D55"/>
    <mergeCell ref="E49:G49"/>
    <mergeCell ref="C50:D50"/>
    <mergeCell ref="C63:D63"/>
    <mergeCell ref="C64:D64"/>
    <mergeCell ref="C65:D65"/>
    <mergeCell ref="C6:D6"/>
    <mergeCell ref="C26:D26"/>
    <mergeCell ref="C25:D25"/>
    <mergeCell ref="C23:D23"/>
    <mergeCell ref="C20:D20"/>
    <mergeCell ref="C40:D40"/>
    <mergeCell ref="C29:D29"/>
    <mergeCell ref="C16:D16"/>
    <mergeCell ref="C15:D15"/>
    <mergeCell ref="C19:D19"/>
    <mergeCell ref="C10:D10"/>
    <mergeCell ref="C67:D67"/>
    <mergeCell ref="C37:D37"/>
    <mergeCell ref="C49:D49"/>
    <mergeCell ref="C47:D47"/>
    <mergeCell ref="C12:D12"/>
    <mergeCell ref="C28:D28"/>
    <mergeCell ref="E65:G65"/>
    <mergeCell ref="E64:G64"/>
    <mergeCell ref="C66:D66"/>
    <mergeCell ref="C4:D5"/>
    <mergeCell ref="E52:G52"/>
    <mergeCell ref="E54:G54"/>
    <mergeCell ref="E55:G55"/>
    <mergeCell ref="C54:D54"/>
    <mergeCell ref="C56:D56"/>
    <mergeCell ref="C52:D52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В.Долгов</cp:lastModifiedBy>
  <cp:lastPrinted>2022-04-11T04:41:20Z</cp:lastPrinted>
  <dcterms:created xsi:type="dcterms:W3CDTF">1996-10-08T23:32:33Z</dcterms:created>
  <dcterms:modified xsi:type="dcterms:W3CDTF">2023-03-27T05:20:33Z</dcterms:modified>
  <cp:category/>
  <cp:version/>
  <cp:contentType/>
  <cp:contentStatus/>
</cp:coreProperties>
</file>