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43" i="1" l="1"/>
  <c r="G39" i="1" s="1"/>
  <c r="F39" i="1"/>
  <c r="E39" i="1"/>
  <c r="D39" i="1"/>
  <c r="C39" i="1"/>
  <c r="G38" i="1"/>
  <c r="E37" i="1"/>
  <c r="D37" i="1"/>
  <c r="G18" i="1"/>
  <c r="F18" i="1"/>
  <c r="E18" i="1"/>
  <c r="D18" i="1"/>
  <c r="C18" i="1"/>
  <c r="G13" i="1"/>
  <c r="F13" i="1"/>
  <c r="F9" i="1" s="1"/>
  <c r="E13" i="1"/>
  <c r="D13" i="1"/>
  <c r="D9" i="1" s="1"/>
  <c r="C13" i="1"/>
  <c r="G9" i="1"/>
  <c r="E9" i="1"/>
  <c r="C9" i="1"/>
</calcChain>
</file>

<file path=xl/sharedStrings.xml><?xml version="1.0" encoding="utf-8"?>
<sst xmlns="http://schemas.openxmlformats.org/spreadsheetml/2006/main" count="75" uniqueCount="73">
  <si>
    <t>Прогноз баланса трудовых ресурсов Чувашской Республики на 2025 - 2027 годы</t>
  </si>
  <si>
    <t>№ п/п</t>
  </si>
  <si>
    <t>Наименование показателя</t>
  </si>
  <si>
    <t>Очередной год</t>
  </si>
  <si>
    <t>Первый год планового периода</t>
  </si>
  <si>
    <t>Второй год планового периода</t>
  </si>
  <si>
    <t>Справочно</t>
  </si>
  <si>
    <t>текущий год</t>
  </si>
  <si>
    <t>отчетный год</t>
  </si>
  <si>
    <t>I. Формирование трудовых ресурсов</t>
  </si>
  <si>
    <t>1.</t>
  </si>
  <si>
    <t>Численность трудовых ресурсов - всего (сумма строк 1.1-1.3)</t>
  </si>
  <si>
    <t>в том числе:</t>
  </si>
  <si>
    <t>1.1.</t>
  </si>
  <si>
    <t>Трудоспособное население в трудоспособном возрасте</t>
  </si>
  <si>
    <t>1.2.</t>
  </si>
  <si>
    <t>Иностранные трудовые мигранты</t>
  </si>
  <si>
    <t>1.3.</t>
  </si>
  <si>
    <t>Численность лиц старше трудоспособного возраста и подростков, занятых в экономике (сумма строк 1.3.1. - 1.3.2.)</t>
  </si>
  <si>
    <t>1.3.1.</t>
  </si>
  <si>
    <t>пенсионеры старше трудоспособного возраста</t>
  </si>
  <si>
    <t>1.3.2.</t>
  </si>
  <si>
    <t>подростки моложе трудоспособного возраста</t>
  </si>
  <si>
    <t>II. Распределение трудовых ресурсов</t>
  </si>
  <si>
    <t>2.</t>
  </si>
  <si>
    <t>Численност занятых в экономике - всего</t>
  </si>
  <si>
    <t>в том числе по разделам ОКВЭД:</t>
  </si>
  <si>
    <t>2.1.</t>
  </si>
  <si>
    <t>сельское, лесное хозяйство, охота, рыболовство и рыбоводство</t>
  </si>
  <si>
    <t>2.2.</t>
  </si>
  <si>
    <t>добыча полезных ископаемых</t>
  </si>
  <si>
    <t>2.3.</t>
  </si>
  <si>
    <t>обрабатывающие производства</t>
  </si>
  <si>
    <t>2.4.</t>
  </si>
  <si>
    <t>обеспечение электроческой энергией, газом и паром; кондиционирование воздуха</t>
  </si>
  <si>
    <t>2.5.</t>
  </si>
  <si>
    <t>водоснабжение; водоотведение, организация сбора и утилизация отходов, деятельность по ликвидации загрязнений</t>
  </si>
  <si>
    <t>2.6.</t>
  </si>
  <si>
    <t>строительство</t>
  </si>
  <si>
    <t>2.7.</t>
  </si>
  <si>
    <t>торговля оптовая и розничная; ремонт автотранспортных средств и мотоциклов</t>
  </si>
  <si>
    <t>2.8.</t>
  </si>
  <si>
    <t>транспортирвка и хранение</t>
  </si>
  <si>
    <t>2.9.</t>
  </si>
  <si>
    <t>деятельность гостиниц и предприятий общественного питания</t>
  </si>
  <si>
    <t>2.10.</t>
  </si>
  <si>
    <t>деятельность в области информации и связи</t>
  </si>
  <si>
    <t>2.11.</t>
  </si>
  <si>
    <t>финансовая и страховая деятельность</t>
  </si>
  <si>
    <t>2.12.</t>
  </si>
  <si>
    <t>деятельность по операциям с недвижимым имуществом</t>
  </si>
  <si>
    <t>2.13.</t>
  </si>
  <si>
    <t>профессиональная, научная и техническая деятельность</t>
  </si>
  <si>
    <t>2.14.</t>
  </si>
  <si>
    <t>административная деятельность и сопутствующие дополнительные услуги</t>
  </si>
  <si>
    <t>2.15.</t>
  </si>
  <si>
    <t xml:space="preserve">государственное управление и обеспечение военной безопасности; социальное обеспечение </t>
  </si>
  <si>
    <t>2.16.</t>
  </si>
  <si>
    <t>образование</t>
  </si>
  <si>
    <t>2.17.</t>
  </si>
  <si>
    <t>деятельность в области здравоохранения и социальных услуг</t>
  </si>
  <si>
    <t>2.18.</t>
  </si>
  <si>
    <t>деятельность в области культуры, спорта, организации досуга и развлечений</t>
  </si>
  <si>
    <t>2.19</t>
  </si>
  <si>
    <t>прочие виды экономической деятельности</t>
  </si>
  <si>
    <t>3.</t>
  </si>
  <si>
    <t>Численность населения в трудоспособном возрасте, не занятого в экономике - всего (сумма строк 3.1 - 3.3)</t>
  </si>
  <si>
    <t>3.1.</t>
  </si>
  <si>
    <t>численность учащихся трудоспособного возраста, обучающихся с отрывом от производства</t>
  </si>
  <si>
    <t>3.2.</t>
  </si>
  <si>
    <t>численность безработных, зарегистрированных в органах службы занятости</t>
  </si>
  <si>
    <t>3.3.</t>
  </si>
  <si>
    <t>численность прочих категорий населения, трудоспособного возраста, не занятого в 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</si>
</sst>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3"/>
      <color theme="1"/>
      <name val="Times New Roman"/>
    </font>
    <font>
      <b/>
      <sz val="11"/>
      <color theme="1"/>
      <name val="Times New Roman"/>
    </font>
    <font>
      <sz val="7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view="pageBreakPreview" topLeftCell="A2" workbookViewId="0">
      <selection activeCell="I21" sqref="I21"/>
    </sheetView>
  </sheetViews>
  <sheetFormatPr defaultColWidth="8.85546875" defaultRowHeight="15" x14ac:dyDescent="0.25"/>
  <cols>
    <col min="1" max="1" width="5.28515625" style="1" customWidth="1"/>
    <col min="2" max="2" width="44.5703125" style="1" customWidth="1"/>
    <col min="3" max="7" width="15" style="1" customWidth="1"/>
    <col min="8" max="16384" width="8.85546875" style="1"/>
  </cols>
  <sheetData>
    <row r="1" spans="1:16" x14ac:dyDescent="0.25">
      <c r="C1" s="2"/>
      <c r="D1" s="2"/>
      <c r="E1" s="2"/>
      <c r="F1" s="2"/>
      <c r="G1" s="2"/>
    </row>
    <row r="2" spans="1:16" ht="16.5" x14ac:dyDescent="0.25">
      <c r="A2" s="11" t="s">
        <v>0</v>
      </c>
      <c r="B2" s="11"/>
      <c r="C2" s="11"/>
      <c r="D2" s="11"/>
      <c r="E2" s="11"/>
      <c r="F2" s="11"/>
      <c r="G2" s="11"/>
    </row>
    <row r="3" spans="1:16" x14ac:dyDescent="0.25">
      <c r="C3" s="2"/>
      <c r="D3" s="2"/>
      <c r="E3" s="2"/>
      <c r="F3" s="2"/>
      <c r="G3" s="2"/>
    </row>
    <row r="4" spans="1:16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/>
    </row>
    <row r="5" spans="1:16" ht="34.9" customHeight="1" x14ac:dyDescent="0.25">
      <c r="A5" s="12"/>
      <c r="B5" s="12"/>
      <c r="C5" s="12"/>
      <c r="D5" s="12"/>
      <c r="E5" s="12"/>
      <c r="F5" s="3" t="s">
        <v>7</v>
      </c>
      <c r="G5" s="3" t="s">
        <v>8</v>
      </c>
    </row>
    <row r="6" spans="1:16" ht="18" customHeight="1" x14ac:dyDescent="0.25">
      <c r="A6" s="12"/>
      <c r="B6" s="12"/>
      <c r="C6" s="3">
        <v>2025</v>
      </c>
      <c r="D6" s="3">
        <v>2026</v>
      </c>
      <c r="E6" s="3">
        <v>2027</v>
      </c>
      <c r="F6" s="3">
        <v>2024</v>
      </c>
      <c r="G6" s="3">
        <v>2023</v>
      </c>
    </row>
    <row r="7" spans="1:16" s="4" customFormat="1" ht="10.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16" x14ac:dyDescent="0.25">
      <c r="A8" s="13" t="s">
        <v>9</v>
      </c>
      <c r="B8" s="14"/>
      <c r="C8" s="14"/>
      <c r="D8" s="14"/>
      <c r="E8" s="14"/>
      <c r="F8" s="14"/>
      <c r="G8" s="15"/>
    </row>
    <row r="9" spans="1:16" ht="30" x14ac:dyDescent="0.25">
      <c r="A9" s="16" t="s">
        <v>10</v>
      </c>
      <c r="B9" s="6" t="s">
        <v>11</v>
      </c>
      <c r="C9" s="7">
        <f>C11+C12+C13</f>
        <v>623323</v>
      </c>
      <c r="D9" s="7">
        <f>D11+D12+D13</f>
        <v>624250</v>
      </c>
      <c r="E9" s="7">
        <f>E11+E12+E13</f>
        <v>625300</v>
      </c>
      <c r="F9" s="7">
        <f>F11+F12+F13</f>
        <v>622300</v>
      </c>
      <c r="G9" s="7">
        <f>G11+G12+G13</f>
        <v>620011</v>
      </c>
      <c r="I9" s="2"/>
      <c r="J9" s="2"/>
      <c r="K9" s="2"/>
      <c r="L9" s="2"/>
      <c r="M9" s="2"/>
      <c r="N9" s="2"/>
      <c r="O9" s="2"/>
      <c r="P9" s="2"/>
    </row>
    <row r="10" spans="1:16" x14ac:dyDescent="0.25">
      <c r="A10" s="17"/>
      <c r="B10" s="8" t="s">
        <v>12</v>
      </c>
      <c r="C10" s="9"/>
      <c r="D10" s="9"/>
      <c r="E10" s="9"/>
      <c r="F10" s="9"/>
      <c r="G10" s="9"/>
    </row>
    <row r="11" spans="1:16" ht="30" x14ac:dyDescent="0.25">
      <c r="A11" s="10" t="s">
        <v>13</v>
      </c>
      <c r="B11" s="6" t="s">
        <v>14</v>
      </c>
      <c r="C11" s="9">
        <v>573450</v>
      </c>
      <c r="D11" s="9">
        <v>574600</v>
      </c>
      <c r="E11" s="9">
        <v>575700</v>
      </c>
      <c r="F11" s="9">
        <v>572300</v>
      </c>
      <c r="G11" s="9">
        <v>570602</v>
      </c>
    </row>
    <row r="12" spans="1:16" x14ac:dyDescent="0.25">
      <c r="A12" s="10" t="s">
        <v>15</v>
      </c>
      <c r="B12" s="8" t="s">
        <v>16</v>
      </c>
      <c r="C12" s="9">
        <v>2473</v>
      </c>
      <c r="D12" s="9">
        <v>2500</v>
      </c>
      <c r="E12" s="9">
        <v>2600</v>
      </c>
      <c r="F12" s="9">
        <v>2450</v>
      </c>
      <c r="G12" s="9">
        <v>1757</v>
      </c>
    </row>
    <row r="13" spans="1:16" ht="45" x14ac:dyDescent="0.25">
      <c r="A13" s="18" t="s">
        <v>17</v>
      </c>
      <c r="B13" s="6" t="s">
        <v>18</v>
      </c>
      <c r="C13" s="20">
        <f>SUM(C15:C16)</f>
        <v>47400</v>
      </c>
      <c r="D13" s="20">
        <f>SUM(D15:D16)</f>
        <v>47150</v>
      </c>
      <c r="E13" s="20">
        <f>SUM(E15:E16)</f>
        <v>47000</v>
      </c>
      <c r="F13" s="20">
        <f>SUM(F15:F16)</f>
        <v>47550</v>
      </c>
      <c r="G13" s="20">
        <f>SUM(G15:G16)</f>
        <v>47652</v>
      </c>
    </row>
    <row r="14" spans="1:16" x14ac:dyDescent="0.25">
      <c r="A14" s="19"/>
      <c r="B14" s="8" t="s">
        <v>12</v>
      </c>
      <c r="C14" s="21"/>
      <c r="D14" s="21"/>
      <c r="E14" s="21"/>
      <c r="F14" s="21"/>
      <c r="G14" s="21"/>
    </row>
    <row r="15" spans="1:16" x14ac:dyDescent="0.25">
      <c r="A15" s="10" t="s">
        <v>19</v>
      </c>
      <c r="B15" s="8" t="s">
        <v>20</v>
      </c>
      <c r="C15" s="9">
        <v>46800</v>
      </c>
      <c r="D15" s="9">
        <v>46500</v>
      </c>
      <c r="E15" s="9">
        <v>46300</v>
      </c>
      <c r="F15" s="9">
        <v>47000</v>
      </c>
      <c r="G15" s="9">
        <v>47153</v>
      </c>
    </row>
    <row r="16" spans="1:16" x14ac:dyDescent="0.25">
      <c r="A16" s="10" t="s">
        <v>21</v>
      </c>
      <c r="B16" s="8" t="s">
        <v>22</v>
      </c>
      <c r="C16" s="9">
        <v>600</v>
      </c>
      <c r="D16" s="9">
        <v>650</v>
      </c>
      <c r="E16" s="9">
        <v>700</v>
      </c>
      <c r="F16" s="9">
        <v>550</v>
      </c>
      <c r="G16" s="9">
        <v>499</v>
      </c>
    </row>
    <row r="17" spans="1:15" x14ac:dyDescent="0.25">
      <c r="A17" s="13" t="s">
        <v>23</v>
      </c>
      <c r="B17" s="14"/>
      <c r="C17" s="14"/>
      <c r="D17" s="14"/>
      <c r="E17" s="14"/>
      <c r="F17" s="14"/>
      <c r="G17" s="15"/>
    </row>
    <row r="18" spans="1:15" x14ac:dyDescent="0.25">
      <c r="A18" s="18" t="s">
        <v>24</v>
      </c>
      <c r="B18" s="6" t="s">
        <v>25</v>
      </c>
      <c r="C18" s="22">
        <f>SUM(C20:C38)</f>
        <v>512023</v>
      </c>
      <c r="D18" s="22">
        <f>SUM(D20:D38)</f>
        <v>513450</v>
      </c>
      <c r="E18" s="22">
        <f>SUM(E20:E38)</f>
        <v>514200</v>
      </c>
      <c r="F18" s="22">
        <f>SUM(F20:F38)</f>
        <v>511000</v>
      </c>
      <c r="G18" s="22">
        <f>SUM(G20:G38)</f>
        <v>508712</v>
      </c>
      <c r="H18" s="2"/>
      <c r="I18" s="2"/>
      <c r="J18" s="2"/>
      <c r="K18" s="2"/>
      <c r="L18" s="2"/>
    </row>
    <row r="19" spans="1:15" x14ac:dyDescent="0.25">
      <c r="A19" s="19"/>
      <c r="B19" s="6" t="s">
        <v>26</v>
      </c>
      <c r="C19" s="23"/>
      <c r="D19" s="23"/>
      <c r="E19" s="23"/>
      <c r="F19" s="23"/>
      <c r="G19" s="23"/>
      <c r="H19" s="2"/>
      <c r="I19" s="2"/>
      <c r="J19" s="2"/>
      <c r="K19" s="2"/>
      <c r="L19" s="2"/>
      <c r="M19" s="2"/>
      <c r="N19" s="2"/>
      <c r="O19" s="2"/>
    </row>
    <row r="20" spans="1:15" ht="30" x14ac:dyDescent="0.25">
      <c r="A20" s="10" t="s">
        <v>27</v>
      </c>
      <c r="B20" s="6" t="s">
        <v>28</v>
      </c>
      <c r="C20" s="9">
        <v>43135</v>
      </c>
      <c r="D20" s="9">
        <v>43150</v>
      </c>
      <c r="E20" s="9">
        <v>43165</v>
      </c>
      <c r="F20" s="9">
        <v>43115</v>
      </c>
      <c r="G20" s="9">
        <v>43078</v>
      </c>
    </row>
    <row r="21" spans="1:15" x14ac:dyDescent="0.25">
      <c r="A21" s="10" t="s">
        <v>29</v>
      </c>
      <c r="B21" s="6" t="s">
        <v>30</v>
      </c>
      <c r="C21" s="9">
        <v>350</v>
      </c>
      <c r="D21" s="9">
        <v>350</v>
      </c>
      <c r="E21" s="9">
        <v>350</v>
      </c>
      <c r="F21" s="9">
        <v>350</v>
      </c>
      <c r="G21" s="9">
        <v>341</v>
      </c>
    </row>
    <row r="22" spans="1:15" x14ac:dyDescent="0.25">
      <c r="A22" s="10" t="s">
        <v>31</v>
      </c>
      <c r="B22" s="6" t="s">
        <v>32</v>
      </c>
      <c r="C22" s="9">
        <v>101150</v>
      </c>
      <c r="D22" s="9">
        <v>101650</v>
      </c>
      <c r="E22" s="9">
        <v>102200</v>
      </c>
      <c r="F22" s="9">
        <v>100660</v>
      </c>
      <c r="G22" s="9">
        <v>100158</v>
      </c>
    </row>
    <row r="23" spans="1:15" ht="30" x14ac:dyDescent="0.25">
      <c r="A23" s="10" t="s">
        <v>33</v>
      </c>
      <c r="B23" s="6" t="s">
        <v>34</v>
      </c>
      <c r="C23" s="9">
        <v>9000</v>
      </c>
      <c r="D23" s="9">
        <v>9000</v>
      </c>
      <c r="E23" s="9">
        <v>9000</v>
      </c>
      <c r="F23" s="9">
        <v>8900</v>
      </c>
      <c r="G23" s="9">
        <v>8897</v>
      </c>
    </row>
    <row r="24" spans="1:15" ht="45" x14ac:dyDescent="0.25">
      <c r="A24" s="10" t="s">
        <v>35</v>
      </c>
      <c r="B24" s="6" t="s">
        <v>36</v>
      </c>
      <c r="C24" s="9">
        <v>4260</v>
      </c>
      <c r="D24" s="9">
        <v>4200</v>
      </c>
      <c r="E24" s="9">
        <v>4170</v>
      </c>
      <c r="F24" s="9">
        <v>4300</v>
      </c>
      <c r="G24" s="9">
        <v>4352</v>
      </c>
    </row>
    <row r="25" spans="1:15" x14ac:dyDescent="0.25">
      <c r="A25" s="10" t="s">
        <v>37</v>
      </c>
      <c r="B25" s="6" t="s">
        <v>38</v>
      </c>
      <c r="C25" s="9">
        <v>51450</v>
      </c>
      <c r="D25" s="9">
        <v>50900</v>
      </c>
      <c r="E25" s="9">
        <v>50350</v>
      </c>
      <c r="F25" s="9">
        <v>52050</v>
      </c>
      <c r="G25" s="9">
        <v>51776</v>
      </c>
    </row>
    <row r="26" spans="1:15" ht="30" x14ac:dyDescent="0.25">
      <c r="A26" s="10" t="s">
        <v>39</v>
      </c>
      <c r="B26" s="6" t="s">
        <v>40</v>
      </c>
      <c r="C26" s="9">
        <v>89517</v>
      </c>
      <c r="D26" s="9">
        <v>91000</v>
      </c>
      <c r="E26" s="9">
        <v>92040</v>
      </c>
      <c r="F26" s="9">
        <v>88630</v>
      </c>
      <c r="G26" s="9">
        <v>86553</v>
      </c>
    </row>
    <row r="27" spans="1:15" x14ac:dyDescent="0.25">
      <c r="A27" s="10" t="s">
        <v>41</v>
      </c>
      <c r="B27" s="6" t="s">
        <v>42</v>
      </c>
      <c r="C27" s="9">
        <v>28040</v>
      </c>
      <c r="D27" s="9">
        <v>28140</v>
      </c>
      <c r="E27" s="9">
        <v>28200</v>
      </c>
      <c r="F27" s="9">
        <v>28000</v>
      </c>
      <c r="G27" s="9">
        <v>27909</v>
      </c>
    </row>
    <row r="28" spans="1:15" ht="30" x14ac:dyDescent="0.25">
      <c r="A28" s="10" t="s">
        <v>43</v>
      </c>
      <c r="B28" s="6" t="s">
        <v>44</v>
      </c>
      <c r="C28" s="9">
        <v>13798</v>
      </c>
      <c r="D28" s="9">
        <v>14045</v>
      </c>
      <c r="E28" s="9">
        <v>14400</v>
      </c>
      <c r="F28" s="9">
        <v>13435</v>
      </c>
      <c r="G28" s="9">
        <v>13044</v>
      </c>
    </row>
    <row r="29" spans="1:15" x14ac:dyDescent="0.25">
      <c r="A29" s="10" t="s">
        <v>45</v>
      </c>
      <c r="B29" s="6" t="s">
        <v>46</v>
      </c>
      <c r="C29" s="9">
        <v>9573</v>
      </c>
      <c r="D29" s="9">
        <v>9560</v>
      </c>
      <c r="E29" s="9">
        <v>9570</v>
      </c>
      <c r="F29" s="9">
        <v>9560</v>
      </c>
      <c r="G29" s="9">
        <v>9651</v>
      </c>
    </row>
    <row r="30" spans="1:15" x14ac:dyDescent="0.25">
      <c r="A30" s="10" t="s">
        <v>47</v>
      </c>
      <c r="B30" s="6" t="s">
        <v>48</v>
      </c>
      <c r="C30" s="9">
        <v>8400</v>
      </c>
      <c r="D30" s="9">
        <v>8300</v>
      </c>
      <c r="E30" s="9">
        <v>8200</v>
      </c>
      <c r="F30" s="9">
        <v>8400</v>
      </c>
      <c r="G30" s="9">
        <v>8535</v>
      </c>
    </row>
    <row r="31" spans="1:15" ht="30" x14ac:dyDescent="0.25">
      <c r="A31" s="10" t="s">
        <v>49</v>
      </c>
      <c r="B31" s="6" t="s">
        <v>50</v>
      </c>
      <c r="C31" s="9">
        <v>12500</v>
      </c>
      <c r="D31" s="9">
        <v>12400</v>
      </c>
      <c r="E31" s="9">
        <v>12300</v>
      </c>
      <c r="F31" s="9">
        <v>12500</v>
      </c>
      <c r="G31" s="9">
        <v>12599</v>
      </c>
    </row>
    <row r="32" spans="1:15" ht="30" x14ac:dyDescent="0.25">
      <c r="A32" s="10" t="s">
        <v>51</v>
      </c>
      <c r="B32" s="6" t="s">
        <v>52</v>
      </c>
      <c r="C32" s="9">
        <v>14100</v>
      </c>
      <c r="D32" s="9">
        <v>14400</v>
      </c>
      <c r="E32" s="9">
        <v>14440</v>
      </c>
      <c r="F32" s="9">
        <v>13900</v>
      </c>
      <c r="G32" s="9">
        <v>14019</v>
      </c>
    </row>
    <row r="33" spans="1:7" ht="30" x14ac:dyDescent="0.25">
      <c r="A33" s="10" t="s">
        <v>53</v>
      </c>
      <c r="B33" s="6" t="s">
        <v>54</v>
      </c>
      <c r="C33" s="9">
        <v>10850</v>
      </c>
      <c r="D33" s="9">
        <v>10900</v>
      </c>
      <c r="E33" s="9">
        <v>11000</v>
      </c>
      <c r="F33" s="9">
        <v>10800</v>
      </c>
      <c r="G33" s="9">
        <v>10664</v>
      </c>
    </row>
    <row r="34" spans="1:7" ht="45" x14ac:dyDescent="0.25">
      <c r="A34" s="10" t="s">
        <v>55</v>
      </c>
      <c r="B34" s="6" t="s">
        <v>56</v>
      </c>
      <c r="C34" s="9">
        <v>24100</v>
      </c>
      <c r="D34" s="9">
        <v>23600</v>
      </c>
      <c r="E34" s="9">
        <v>23100</v>
      </c>
      <c r="F34" s="9">
        <v>24600</v>
      </c>
      <c r="G34" s="9">
        <v>25084</v>
      </c>
    </row>
    <row r="35" spans="1:7" x14ac:dyDescent="0.25">
      <c r="A35" s="10" t="s">
        <v>57</v>
      </c>
      <c r="B35" s="6" t="s">
        <v>58</v>
      </c>
      <c r="C35" s="9">
        <v>41600</v>
      </c>
      <c r="D35" s="9">
        <v>41650</v>
      </c>
      <c r="E35" s="9">
        <v>41663</v>
      </c>
      <c r="F35" s="9">
        <v>41500</v>
      </c>
      <c r="G35" s="9">
        <v>41407</v>
      </c>
    </row>
    <row r="36" spans="1:7" ht="30" x14ac:dyDescent="0.25">
      <c r="A36" s="10" t="s">
        <v>59</v>
      </c>
      <c r="B36" s="6" t="s">
        <v>60</v>
      </c>
      <c r="C36" s="9">
        <v>35700</v>
      </c>
      <c r="D36" s="9">
        <v>35600</v>
      </c>
      <c r="E36" s="9">
        <v>35500</v>
      </c>
      <c r="F36" s="9">
        <v>35800</v>
      </c>
      <c r="G36" s="9">
        <v>36069</v>
      </c>
    </row>
    <row r="37" spans="1:7" ht="30" x14ac:dyDescent="0.25">
      <c r="A37" s="10" t="s">
        <v>61</v>
      </c>
      <c r="B37" s="6" t="s">
        <v>62</v>
      </c>
      <c r="C37" s="9">
        <v>6000</v>
      </c>
      <c r="D37" s="9">
        <f>3340+2765</f>
        <v>6105</v>
      </c>
      <c r="E37" s="9">
        <f>3340+2812</f>
        <v>6152</v>
      </c>
      <c r="F37" s="9">
        <v>5900</v>
      </c>
      <c r="G37" s="9">
        <v>5749</v>
      </c>
    </row>
    <row r="38" spans="1:7" x14ac:dyDescent="0.25">
      <c r="A38" s="10" t="s">
        <v>63</v>
      </c>
      <c r="B38" s="6" t="s">
        <v>64</v>
      </c>
      <c r="C38" s="9">
        <v>8500</v>
      </c>
      <c r="D38" s="9">
        <v>8500</v>
      </c>
      <c r="E38" s="9">
        <v>8400</v>
      </c>
      <c r="F38" s="9">
        <v>8600</v>
      </c>
      <c r="G38" s="9">
        <f>8563+264</f>
        <v>8827</v>
      </c>
    </row>
    <row r="39" spans="1:7" ht="45" x14ac:dyDescent="0.25">
      <c r="A39" s="16" t="s">
        <v>65</v>
      </c>
      <c r="B39" s="6" t="s">
        <v>66</v>
      </c>
      <c r="C39" s="22">
        <f>SUM(C41:C43)</f>
        <v>111300</v>
      </c>
      <c r="D39" s="22">
        <f>SUM(D41:D43)</f>
        <v>110800</v>
      </c>
      <c r="E39" s="22">
        <f>SUM(E41:E43)</f>
        <v>111100</v>
      </c>
      <c r="F39" s="22">
        <f>SUM(F41:F43)</f>
        <v>111300</v>
      </c>
      <c r="G39" s="22">
        <f>SUM(G41:G43)</f>
        <v>111299</v>
      </c>
    </row>
    <row r="40" spans="1:7" x14ac:dyDescent="0.25">
      <c r="A40" s="17"/>
      <c r="B40" s="8" t="s">
        <v>12</v>
      </c>
      <c r="C40" s="23"/>
      <c r="D40" s="23"/>
      <c r="E40" s="23"/>
      <c r="F40" s="23"/>
      <c r="G40" s="23"/>
    </row>
    <row r="41" spans="1:7" ht="45" x14ac:dyDescent="0.25">
      <c r="A41" s="8" t="s">
        <v>67</v>
      </c>
      <c r="B41" s="6" t="s">
        <v>68</v>
      </c>
      <c r="C41" s="9">
        <v>52600</v>
      </c>
      <c r="D41" s="9">
        <v>52500</v>
      </c>
      <c r="E41" s="9">
        <v>53000</v>
      </c>
      <c r="F41" s="9">
        <v>52300</v>
      </c>
      <c r="G41" s="9">
        <v>52252</v>
      </c>
    </row>
    <row r="42" spans="1:7" ht="31.15" customHeight="1" x14ac:dyDescent="0.25">
      <c r="A42" s="8" t="s">
        <v>69</v>
      </c>
      <c r="B42" s="6" t="s">
        <v>70</v>
      </c>
      <c r="C42" s="9">
        <v>2900</v>
      </c>
      <c r="D42" s="9">
        <v>2800</v>
      </c>
      <c r="E42" s="9">
        <v>2700</v>
      </c>
      <c r="F42" s="9">
        <v>3000</v>
      </c>
      <c r="G42" s="9">
        <v>2800</v>
      </c>
    </row>
    <row r="43" spans="1:7" ht="45" x14ac:dyDescent="0.25">
      <c r="A43" s="8" t="s">
        <v>71</v>
      </c>
      <c r="B43" s="6" t="s">
        <v>72</v>
      </c>
      <c r="C43" s="9">
        <v>55800</v>
      </c>
      <c r="D43" s="9">
        <v>55500</v>
      </c>
      <c r="E43" s="9">
        <v>55400</v>
      </c>
      <c r="F43" s="9">
        <v>56000</v>
      </c>
      <c r="G43" s="9">
        <f>59047-G42</f>
        <v>56247</v>
      </c>
    </row>
  </sheetData>
  <mergeCells count="28">
    <mergeCell ref="G39:G40"/>
    <mergeCell ref="A39:A40"/>
    <mergeCell ref="C39:C40"/>
    <mergeCell ref="D39:D40"/>
    <mergeCell ref="E39:E40"/>
    <mergeCell ref="F39:F40"/>
    <mergeCell ref="A17:G17"/>
    <mergeCell ref="A18:A19"/>
    <mergeCell ref="C18:C19"/>
    <mergeCell ref="D18:D19"/>
    <mergeCell ref="E18:E19"/>
    <mergeCell ref="F18:F19"/>
    <mergeCell ref="G18:G19"/>
    <mergeCell ref="A8:G8"/>
    <mergeCell ref="A9:A10"/>
    <mergeCell ref="A13:A14"/>
    <mergeCell ref="C13:C14"/>
    <mergeCell ref="D13:D14"/>
    <mergeCell ref="E13:E14"/>
    <mergeCell ref="F13:F14"/>
    <mergeCell ref="G13:G14"/>
    <mergeCell ref="A2:G2"/>
    <mergeCell ref="A4:A6"/>
    <mergeCell ref="B4:B6"/>
    <mergeCell ref="C4:C5"/>
    <mergeCell ref="D4:D5"/>
    <mergeCell ref="E4:E5"/>
    <mergeCell ref="F4:G4"/>
  </mergeCells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L. Petrova</dc:creator>
  <cp:lastModifiedBy>Оксана Николаевна Ершова</cp:lastModifiedBy>
  <cp:revision>2</cp:revision>
  <dcterms:created xsi:type="dcterms:W3CDTF">2019-11-06T07:43:59Z</dcterms:created>
  <dcterms:modified xsi:type="dcterms:W3CDTF">2024-11-08T14:14:36Z</dcterms:modified>
</cp:coreProperties>
</file>