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2" sheetId="2" r:id="rId1"/>
    <sheet name="Лист3" sheetId="3" r:id="rId2"/>
  </sheets>
  <definedNames>
    <definedName name="_xlnm.Print_Area" localSheetId="0">Лист2!$A$1:$E$55</definedName>
  </definedNames>
  <calcPr calcId="125725"/>
</workbook>
</file>

<file path=xl/calcChain.xml><?xml version="1.0" encoding="utf-8"?>
<calcChain xmlns="http://schemas.openxmlformats.org/spreadsheetml/2006/main">
  <c r="F14" i="2"/>
  <c r="G79"/>
  <c r="C46"/>
  <c r="H79"/>
  <c r="I79"/>
  <c r="J79"/>
  <c r="C54" s="1"/>
  <c r="K79"/>
  <c r="L79"/>
  <c r="M79"/>
  <c r="N79"/>
  <c r="O79"/>
  <c r="P79"/>
  <c r="Q79"/>
  <c r="R79"/>
  <c r="S79"/>
  <c r="T79"/>
  <c r="E49"/>
  <c r="D49"/>
  <c r="C49"/>
  <c r="E48"/>
  <c r="D48"/>
  <c r="C48"/>
  <c r="C50" l="1"/>
  <c r="C51"/>
  <c r="C52"/>
  <c r="D50"/>
  <c r="D51"/>
  <c r="D52"/>
  <c r="E50"/>
  <c r="E51"/>
  <c r="E52"/>
  <c r="F79"/>
  <c r="C17"/>
  <c r="D23"/>
  <c r="E23"/>
  <c r="C23"/>
  <c r="E53"/>
  <c r="D53"/>
  <c r="E46"/>
  <c r="D46"/>
  <c r="E35"/>
  <c r="D35"/>
  <c r="E31"/>
  <c r="D31"/>
  <c r="E28"/>
  <c r="D28"/>
  <c r="E17"/>
  <c r="D17"/>
  <c r="E15"/>
  <c r="D15"/>
  <c r="E13"/>
  <c r="D13"/>
  <c r="H14" l="1"/>
  <c r="G14"/>
  <c r="E44"/>
  <c r="E43" s="1"/>
  <c r="D44"/>
  <c r="D43" s="1"/>
  <c r="E11"/>
  <c r="D11"/>
  <c r="C31"/>
  <c r="D55" l="1"/>
  <c r="E55"/>
  <c r="C35"/>
  <c r="C28" l="1"/>
  <c r="C53"/>
  <c r="C44"/>
  <c r="C15"/>
  <c r="C13"/>
  <c r="C11" l="1"/>
  <c r="C43"/>
  <c r="C55" l="1"/>
</calcChain>
</file>

<file path=xl/sharedStrings.xml><?xml version="1.0" encoding="utf-8"?>
<sst xmlns="http://schemas.openxmlformats.org/spreadsheetml/2006/main" count="112" uniqueCount="96">
  <si>
    <t>Наименование доходов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</si>
  <si>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</si>
  <si>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</si>
  <si>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</si>
  <si>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</si>
  <si>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</si>
  <si>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Транспортный налог</t>
  </si>
  <si>
    <t>Налог на добычу полезных ископаемых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</si>
  <si>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</si>
  <si>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</si>
  <si>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</si>
  <si>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</si>
  <si>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</si>
  <si>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</si>
  <si>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</si>
  <si>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</si>
  <si>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ПРОГНОЗИРУЕМЫЕ ОБЪЕМЫ</t>
  </si>
  <si>
    <t>(рублей)</t>
  </si>
  <si>
    <t xml:space="preserve">Коды бюджетной классификации </t>
  </si>
  <si>
    <t>Сумма</t>
  </si>
  <si>
    <r>
      <t>НАЛОГОВЫЕ И НЕНАЛОГОВЫЕ ДОХОДЫ</t>
    </r>
    <r>
      <rPr>
        <sz val="12"/>
        <rFont val="Times New Roman"/>
        <family val="1"/>
        <charset val="204"/>
      </rPr>
      <t>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всего</t>
    </r>
  </si>
  <si>
    <t>в том числе:</t>
  </si>
  <si>
    <t>Акцизы по подакцизным товарам (продукции), производимым на территории Российской Федерации</t>
  </si>
  <si>
    <t>из них: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</si>
  <si>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</si>
  <si>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БЕЗВОЗМЕЗДНЫЕ ПОСТУПЛЕНИЯ</t>
    </r>
    <r>
      <rPr>
        <sz val="12"/>
        <rFont val="Times New Roman"/>
        <family val="1"/>
        <charset val="204"/>
      </rPr>
      <t>, всего</t>
    </r>
  </si>
  <si>
    <r>
      <t>БЕЗВОЗМЕЗДНЫЕ ПОСТУПЛЕНИЯ ОТ ДРУГИХ БЮДЖЕТОВ БЮДЖЕТНОЙ СИСТЕМЫ РОССИЙСКОЙ ФЕДЕРАЦИИ</t>
    </r>
    <r>
      <rPr>
        <sz val="12"/>
        <rFont val="Times New Roman"/>
        <family val="1"/>
        <charset val="204"/>
      </rPr>
      <t>, всего</t>
    </r>
  </si>
  <si>
    <r>
      <t>Дотации бюджетам бюджетной системы Российской Федерации</t>
    </r>
    <r>
      <rPr>
        <sz val="12"/>
        <rFont val="Times New Roman"/>
        <family val="1"/>
        <charset val="204"/>
      </rPr>
      <t>, всего</t>
    </r>
    <r>
      <rPr>
        <b/>
        <sz val="12"/>
        <rFont val="Times New Roman"/>
        <family val="1"/>
        <charset val="204"/>
      </rPr>
      <t xml:space="preserve">
</t>
    </r>
  </si>
  <si>
    <t>Субвенции бюджетам бюджетной системы Российской Федерации</t>
  </si>
  <si>
    <t>ПРОЧИЕ БЕЗВОЗМЕЗДНЫЕ ПОСТУПЛЕНИЯ</t>
  </si>
  <si>
    <t>Доходы бюджета - Всего</t>
  </si>
  <si>
    <r>
      <t>НАЛОГИ НА СОВОКУПНЫЙ ДОХОД</t>
    </r>
    <r>
      <rPr>
        <sz val="12"/>
        <rFont val="Times New Roman"/>
        <family val="1"/>
        <charset val="204"/>
      </rPr>
      <t>, всего</t>
    </r>
  </si>
  <si>
    <t xml:space="preserve"> ГОСУДАРСТВЕННАЯ ПОШЛИНА
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</si>
  <si>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</si>
  <si>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</si>
  <si>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</si>
  <si>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</si>
  <si>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</si>
  <si>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</si>
  <si>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</si>
  <si>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</si>
  <si>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1 05 02000 02 0000 110</t>
  </si>
  <si>
    <t>1 05 03000 01 0000 110</t>
  </si>
  <si>
    <t>1 05 04000 02 0000 110</t>
  </si>
  <si>
    <t>1 06 00000 00 0000 000</t>
  </si>
  <si>
    <t>1 06 04000 02 0000 110</t>
  </si>
  <si>
    <t>1 07 00000 00 0000 000</t>
  </si>
  <si>
    <t>1 07 01000 01 0000 110</t>
  </si>
  <si>
    <t>1 08 00000 00 0000 000</t>
  </si>
  <si>
    <t>1 11 00000 00 0000 000</t>
  </si>
  <si>
    <t>1 11 05000 00 0000 120</t>
  </si>
  <si>
    <t>1 12 00000 00 0000 000</t>
  </si>
  <si>
    <t>1 12 01000 01 0000 120</t>
  </si>
  <si>
    <t>1 13 00000 00 0000 000</t>
  </si>
  <si>
    <t>1 14 00000 00 0000 000</t>
  </si>
  <si>
    <t>1 14 02000 00 0000 000</t>
  </si>
  <si>
    <t>1 14 06000 00 0000 430</t>
  </si>
  <si>
    <t>1 16 00000 00 0000 000</t>
  </si>
  <si>
    <t>2 00 00000 00 0000 000</t>
  </si>
  <si>
    <t>2 02 00000 00 0000 000</t>
  </si>
  <si>
    <t>НАЛОГИ НА ПРИБЫЛЬ, ДОХОДЫ</t>
  </si>
  <si>
    <t>Налог, взимаемый в связи с применением патентной системы налогообложения</t>
  </si>
  <si>
    <t xml:space="preserve">НАЛОГИ, СБОРЫ И РЕГУЛЯРНЫЕ ПЛАТЕЖИ ЗА ПОЛЬЗОВАНИЕ ПРИРОДНЫМИ РЕСУРСАМИ
</t>
  </si>
  <si>
    <t>2 02 10000 00 0000 150</t>
  </si>
  <si>
    <t>2 02 20000 00 0000 150</t>
  </si>
  <si>
    <t>2 02 30000 00 0000 150</t>
  </si>
  <si>
    <t>2 02 40000 00 0000 150</t>
  </si>
  <si>
    <t>1 11 01050 05 0000 120</t>
  </si>
  <si>
    <t xml:space="preserve"> 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муниципальных районам</t>
  </si>
  <si>
    <t>1 17 00000 00 0000 000</t>
  </si>
  <si>
    <t xml:space="preserve"> ПРОЧИЕ НЕНАЛОГОВЫЕ ДОХОДЫ</t>
  </si>
  <si>
    <t>1 05 01000 01 0000 110</t>
  </si>
  <si>
    <t>Налог, взимаемый в связи с применением упрощенной системы налогообложения</t>
  </si>
  <si>
    <t>2 07 00000 00 0000 150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</si>
  <si>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</si>
  <si>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</si>
  <si>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2024 год</t>
  </si>
  <si>
    <t>2025 год</t>
  </si>
  <si>
    <t>1 06 01000 00 0000 110</t>
  </si>
  <si>
    <t>Налог на имущество физических лиц</t>
  </si>
  <si>
    <t>1 06 06000 00 0000 110</t>
  </si>
  <si>
    <t>Земельный налог</t>
  </si>
  <si>
    <t>поступлений доходов в бюджет Комсомольского муниципального округа Чувашской Республики                                                                                              на на 2024 год и на плановый период 2025 и 2026 годов</t>
  </si>
  <si>
    <t>2026 год</t>
  </si>
  <si>
    <t>дотация</t>
  </si>
  <si>
    <t>субсидия</t>
  </si>
  <si>
    <t>субвенция</t>
  </si>
  <si>
    <t>ИМТ</t>
  </si>
  <si>
    <t>Прочие</t>
  </si>
  <si>
    <t>2 02 15001 14 0000 150</t>
  </si>
  <si>
    <t>2 02 15002 14 0000 150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</si>
  <si>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</si>
  <si>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Дотации бюджетам муниципальных округов на поддержку мер по обеспечению сбалансированности бюджетов</t>
  </si>
  <si>
    <t>2 07 05000 14 0000 150</t>
  </si>
  <si>
    <t xml:space="preserve">Прочие безвозмездные поступления в бюджеты муниципальных округов
</t>
  </si>
  <si>
    <t xml:space="preserve">Приложение 1
к  проекту Собрания депутатов
Комсомольского муниципального округа Чувашской Республики
первого созыва "О бюджете Комсомольского муниципального округа
 Чувашской Республики на 2024 год и на плановый период 2025 и 2026 годов"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</si>
</sst>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wrapText="1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/>
    <xf numFmtId="0" fontId="4" fillId="0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" fontId="1" fillId="0" borderId="0" xfId="0" applyNumberFormat="1" applyFont="1"/>
    <xf numFmtId="4" fontId="3" fillId="0" borderId="3" xfId="0" applyNumberFormat="1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5"/>
  <sheetViews>
    <sheetView tabSelected="1" topLeftCell="D22" zoomScaleNormal="100" workbookViewId="0">
      <selection activeCell="F1" sqref="F1:T1048576"/>
    </sheetView>
  </sheetViews>
  <sheetFormatPr defaultRowHeight="12.75"/>
  <cols>
    <col min="1" max="1" width="27.7109375" style="1" customWidth="1"/>
    <col min="2" max="2" width="60" style="8" customWidth="1"/>
    <col min="3" max="3" width="22.42578125" style="7" customWidth="1"/>
    <col min="4" max="4" width="20" style="1" customWidth="1"/>
    <col min="5" max="5" width="17.7109375" style="1" customWidth="1"/>
    <col min="6" max="6" width="15.7109375" style="1" hidden="1" customWidth="1"/>
    <col min="7" max="7" width="15.42578125" style="1" hidden="1" customWidth="1"/>
    <col min="8" max="8" width="14.85546875" style="1" hidden="1" customWidth="1"/>
    <col min="9" max="9" width="13.5703125" style="1" hidden="1" customWidth="1"/>
    <col min="10" max="10" width="11.7109375" style="1" hidden="1" customWidth="1"/>
    <col min="11" max="11" width="13.5703125" style="1" hidden="1" customWidth="1"/>
    <col min="12" max="12" width="15.7109375" style="1" hidden="1" customWidth="1"/>
    <col min="13" max="13" width="14.85546875" style="1" hidden="1" customWidth="1"/>
    <col min="14" max="14" width="13.5703125" style="1" hidden="1" customWidth="1"/>
    <col min="15" max="15" width="0" style="1" hidden="1" customWidth="1"/>
    <col min="16" max="16" width="13.5703125" style="1" hidden="1" customWidth="1"/>
    <col min="17" max="18" width="14.85546875" style="1" hidden="1" customWidth="1"/>
    <col min="19" max="19" width="13.5703125" style="1" hidden="1" customWidth="1"/>
    <col min="20" max="20" width="0" style="1" hidden="1" customWidth="1"/>
    <col min="21" max="255" width="9.140625" style="1"/>
    <col min="256" max="256" width="27.85546875" style="1" customWidth="1"/>
    <col min="257" max="257" width="67.42578125" style="1" customWidth="1"/>
    <col min="258" max="258" width="12.85546875" style="1" customWidth="1"/>
    <col min="259" max="511" width="9.140625" style="1"/>
    <col min="512" max="512" width="27.85546875" style="1" customWidth="1"/>
    <col min="513" max="513" width="67.42578125" style="1" customWidth="1"/>
    <col min="514" max="514" width="12.85546875" style="1" customWidth="1"/>
    <col min="515" max="767" width="9.140625" style="1"/>
    <col min="768" max="768" width="27.85546875" style="1" customWidth="1"/>
    <col min="769" max="769" width="67.42578125" style="1" customWidth="1"/>
    <col min="770" max="770" width="12.85546875" style="1" customWidth="1"/>
    <col min="771" max="1023" width="9.140625" style="1"/>
    <col min="1024" max="1024" width="27.85546875" style="1" customWidth="1"/>
    <col min="1025" max="1025" width="67.42578125" style="1" customWidth="1"/>
    <col min="1026" max="1026" width="12.85546875" style="1" customWidth="1"/>
    <col min="1027" max="1279" width="9.140625" style="1"/>
    <col min="1280" max="1280" width="27.85546875" style="1" customWidth="1"/>
    <col min="1281" max="1281" width="67.42578125" style="1" customWidth="1"/>
    <col min="1282" max="1282" width="12.85546875" style="1" customWidth="1"/>
    <col min="1283" max="1535" width="9.140625" style="1"/>
    <col min="1536" max="1536" width="27.85546875" style="1" customWidth="1"/>
    <col min="1537" max="1537" width="67.42578125" style="1" customWidth="1"/>
    <col min="1538" max="1538" width="12.85546875" style="1" customWidth="1"/>
    <col min="1539" max="1791" width="9.140625" style="1"/>
    <col min="1792" max="1792" width="27.85546875" style="1" customWidth="1"/>
    <col min="1793" max="1793" width="67.42578125" style="1" customWidth="1"/>
    <col min="1794" max="1794" width="12.85546875" style="1" customWidth="1"/>
    <col min="1795" max="2047" width="9.140625" style="1"/>
    <col min="2048" max="2048" width="27.85546875" style="1" customWidth="1"/>
    <col min="2049" max="2049" width="67.42578125" style="1" customWidth="1"/>
    <col min="2050" max="2050" width="12.85546875" style="1" customWidth="1"/>
    <col min="2051" max="2303" width="9.140625" style="1"/>
    <col min="2304" max="2304" width="27.85546875" style="1" customWidth="1"/>
    <col min="2305" max="2305" width="67.42578125" style="1" customWidth="1"/>
    <col min="2306" max="2306" width="12.85546875" style="1" customWidth="1"/>
    <col min="2307" max="2559" width="9.140625" style="1"/>
    <col min="2560" max="2560" width="27.85546875" style="1" customWidth="1"/>
    <col min="2561" max="2561" width="67.42578125" style="1" customWidth="1"/>
    <col min="2562" max="2562" width="12.85546875" style="1" customWidth="1"/>
    <col min="2563" max="2815" width="9.140625" style="1"/>
    <col min="2816" max="2816" width="27.85546875" style="1" customWidth="1"/>
    <col min="2817" max="2817" width="67.42578125" style="1" customWidth="1"/>
    <col min="2818" max="2818" width="12.85546875" style="1" customWidth="1"/>
    <col min="2819" max="3071" width="9.140625" style="1"/>
    <col min="3072" max="3072" width="27.85546875" style="1" customWidth="1"/>
    <col min="3073" max="3073" width="67.42578125" style="1" customWidth="1"/>
    <col min="3074" max="3074" width="12.85546875" style="1" customWidth="1"/>
    <col min="3075" max="3327" width="9.140625" style="1"/>
    <col min="3328" max="3328" width="27.85546875" style="1" customWidth="1"/>
    <col min="3329" max="3329" width="67.42578125" style="1" customWidth="1"/>
    <col min="3330" max="3330" width="12.85546875" style="1" customWidth="1"/>
    <col min="3331" max="3583" width="9.140625" style="1"/>
    <col min="3584" max="3584" width="27.85546875" style="1" customWidth="1"/>
    <col min="3585" max="3585" width="67.42578125" style="1" customWidth="1"/>
    <col min="3586" max="3586" width="12.85546875" style="1" customWidth="1"/>
    <col min="3587" max="3839" width="9.140625" style="1"/>
    <col min="3840" max="3840" width="27.85546875" style="1" customWidth="1"/>
    <col min="3841" max="3841" width="67.42578125" style="1" customWidth="1"/>
    <col min="3842" max="3842" width="12.85546875" style="1" customWidth="1"/>
    <col min="3843" max="4095" width="9.140625" style="1"/>
    <col min="4096" max="4096" width="27.85546875" style="1" customWidth="1"/>
    <col min="4097" max="4097" width="67.42578125" style="1" customWidth="1"/>
    <col min="4098" max="4098" width="12.85546875" style="1" customWidth="1"/>
    <col min="4099" max="4351" width="9.140625" style="1"/>
    <col min="4352" max="4352" width="27.85546875" style="1" customWidth="1"/>
    <col min="4353" max="4353" width="67.42578125" style="1" customWidth="1"/>
    <col min="4354" max="4354" width="12.85546875" style="1" customWidth="1"/>
    <col min="4355" max="4607" width="9.140625" style="1"/>
    <col min="4608" max="4608" width="27.85546875" style="1" customWidth="1"/>
    <col min="4609" max="4609" width="67.42578125" style="1" customWidth="1"/>
    <col min="4610" max="4610" width="12.85546875" style="1" customWidth="1"/>
    <col min="4611" max="4863" width="9.140625" style="1"/>
    <col min="4864" max="4864" width="27.85546875" style="1" customWidth="1"/>
    <col min="4865" max="4865" width="67.42578125" style="1" customWidth="1"/>
    <col min="4866" max="4866" width="12.85546875" style="1" customWidth="1"/>
    <col min="4867" max="5119" width="9.140625" style="1"/>
    <col min="5120" max="5120" width="27.85546875" style="1" customWidth="1"/>
    <col min="5121" max="5121" width="67.42578125" style="1" customWidth="1"/>
    <col min="5122" max="5122" width="12.85546875" style="1" customWidth="1"/>
    <col min="5123" max="5375" width="9.140625" style="1"/>
    <col min="5376" max="5376" width="27.85546875" style="1" customWidth="1"/>
    <col min="5377" max="5377" width="67.42578125" style="1" customWidth="1"/>
    <col min="5378" max="5378" width="12.85546875" style="1" customWidth="1"/>
    <col min="5379" max="5631" width="9.140625" style="1"/>
    <col min="5632" max="5632" width="27.85546875" style="1" customWidth="1"/>
    <col min="5633" max="5633" width="67.42578125" style="1" customWidth="1"/>
    <col min="5634" max="5634" width="12.85546875" style="1" customWidth="1"/>
    <col min="5635" max="5887" width="9.140625" style="1"/>
    <col min="5888" max="5888" width="27.85546875" style="1" customWidth="1"/>
    <col min="5889" max="5889" width="67.42578125" style="1" customWidth="1"/>
    <col min="5890" max="5890" width="12.85546875" style="1" customWidth="1"/>
    <col min="5891" max="6143" width="9.140625" style="1"/>
    <col min="6144" max="6144" width="27.85546875" style="1" customWidth="1"/>
    <col min="6145" max="6145" width="67.42578125" style="1" customWidth="1"/>
    <col min="6146" max="6146" width="12.85546875" style="1" customWidth="1"/>
    <col min="6147" max="6399" width="9.140625" style="1"/>
    <col min="6400" max="6400" width="27.85546875" style="1" customWidth="1"/>
    <col min="6401" max="6401" width="67.42578125" style="1" customWidth="1"/>
    <col min="6402" max="6402" width="12.85546875" style="1" customWidth="1"/>
    <col min="6403" max="6655" width="9.140625" style="1"/>
    <col min="6656" max="6656" width="27.85546875" style="1" customWidth="1"/>
    <col min="6657" max="6657" width="67.42578125" style="1" customWidth="1"/>
    <col min="6658" max="6658" width="12.85546875" style="1" customWidth="1"/>
    <col min="6659" max="6911" width="9.140625" style="1"/>
    <col min="6912" max="6912" width="27.85546875" style="1" customWidth="1"/>
    <col min="6913" max="6913" width="67.42578125" style="1" customWidth="1"/>
    <col min="6914" max="6914" width="12.85546875" style="1" customWidth="1"/>
    <col min="6915" max="7167" width="9.140625" style="1"/>
    <col min="7168" max="7168" width="27.85546875" style="1" customWidth="1"/>
    <col min="7169" max="7169" width="67.42578125" style="1" customWidth="1"/>
    <col min="7170" max="7170" width="12.85546875" style="1" customWidth="1"/>
    <col min="7171" max="7423" width="9.140625" style="1"/>
    <col min="7424" max="7424" width="27.85546875" style="1" customWidth="1"/>
    <col min="7425" max="7425" width="67.42578125" style="1" customWidth="1"/>
    <col min="7426" max="7426" width="12.85546875" style="1" customWidth="1"/>
    <col min="7427" max="7679" width="9.140625" style="1"/>
    <col min="7680" max="7680" width="27.85546875" style="1" customWidth="1"/>
    <col min="7681" max="7681" width="67.42578125" style="1" customWidth="1"/>
    <col min="7682" max="7682" width="12.85546875" style="1" customWidth="1"/>
    <col min="7683" max="7935" width="9.140625" style="1"/>
    <col min="7936" max="7936" width="27.85546875" style="1" customWidth="1"/>
    <col min="7937" max="7937" width="67.42578125" style="1" customWidth="1"/>
    <col min="7938" max="7938" width="12.85546875" style="1" customWidth="1"/>
    <col min="7939" max="8191" width="9.140625" style="1"/>
    <col min="8192" max="8192" width="27.85546875" style="1" customWidth="1"/>
    <col min="8193" max="8193" width="67.42578125" style="1" customWidth="1"/>
    <col min="8194" max="8194" width="12.85546875" style="1" customWidth="1"/>
    <col min="8195" max="8447" width="9.140625" style="1"/>
    <col min="8448" max="8448" width="27.85546875" style="1" customWidth="1"/>
    <col min="8449" max="8449" width="67.42578125" style="1" customWidth="1"/>
    <col min="8450" max="8450" width="12.85546875" style="1" customWidth="1"/>
    <col min="8451" max="8703" width="9.140625" style="1"/>
    <col min="8704" max="8704" width="27.85546875" style="1" customWidth="1"/>
    <col min="8705" max="8705" width="67.42578125" style="1" customWidth="1"/>
    <col min="8706" max="8706" width="12.85546875" style="1" customWidth="1"/>
    <col min="8707" max="8959" width="9.140625" style="1"/>
    <col min="8960" max="8960" width="27.85546875" style="1" customWidth="1"/>
    <col min="8961" max="8961" width="67.42578125" style="1" customWidth="1"/>
    <col min="8962" max="8962" width="12.85546875" style="1" customWidth="1"/>
    <col min="8963" max="9215" width="9.140625" style="1"/>
    <col min="9216" max="9216" width="27.85546875" style="1" customWidth="1"/>
    <col min="9217" max="9217" width="67.42578125" style="1" customWidth="1"/>
    <col min="9218" max="9218" width="12.85546875" style="1" customWidth="1"/>
    <col min="9219" max="9471" width="9.140625" style="1"/>
    <col min="9472" max="9472" width="27.85546875" style="1" customWidth="1"/>
    <col min="9473" max="9473" width="67.42578125" style="1" customWidth="1"/>
    <col min="9474" max="9474" width="12.85546875" style="1" customWidth="1"/>
    <col min="9475" max="9727" width="9.140625" style="1"/>
    <col min="9728" max="9728" width="27.85546875" style="1" customWidth="1"/>
    <col min="9729" max="9729" width="67.42578125" style="1" customWidth="1"/>
    <col min="9730" max="9730" width="12.85546875" style="1" customWidth="1"/>
    <col min="9731" max="9983" width="9.140625" style="1"/>
    <col min="9984" max="9984" width="27.85546875" style="1" customWidth="1"/>
    <col min="9985" max="9985" width="67.42578125" style="1" customWidth="1"/>
    <col min="9986" max="9986" width="12.85546875" style="1" customWidth="1"/>
    <col min="9987" max="10239" width="9.140625" style="1"/>
    <col min="10240" max="10240" width="27.85546875" style="1" customWidth="1"/>
    <col min="10241" max="10241" width="67.42578125" style="1" customWidth="1"/>
    <col min="10242" max="10242" width="12.85546875" style="1" customWidth="1"/>
    <col min="10243" max="10495" width="9.140625" style="1"/>
    <col min="10496" max="10496" width="27.85546875" style="1" customWidth="1"/>
    <col min="10497" max="10497" width="67.42578125" style="1" customWidth="1"/>
    <col min="10498" max="10498" width="12.85546875" style="1" customWidth="1"/>
    <col min="10499" max="10751" width="9.140625" style="1"/>
    <col min="10752" max="10752" width="27.85546875" style="1" customWidth="1"/>
    <col min="10753" max="10753" width="67.42578125" style="1" customWidth="1"/>
    <col min="10754" max="10754" width="12.85546875" style="1" customWidth="1"/>
    <col min="10755" max="11007" width="9.140625" style="1"/>
    <col min="11008" max="11008" width="27.85546875" style="1" customWidth="1"/>
    <col min="11009" max="11009" width="67.42578125" style="1" customWidth="1"/>
    <col min="11010" max="11010" width="12.85546875" style="1" customWidth="1"/>
    <col min="11011" max="11263" width="9.140625" style="1"/>
    <col min="11264" max="11264" width="27.85546875" style="1" customWidth="1"/>
    <col min="11265" max="11265" width="67.42578125" style="1" customWidth="1"/>
    <col min="11266" max="11266" width="12.85546875" style="1" customWidth="1"/>
    <col min="11267" max="11519" width="9.140625" style="1"/>
    <col min="11520" max="11520" width="27.85546875" style="1" customWidth="1"/>
    <col min="11521" max="11521" width="67.42578125" style="1" customWidth="1"/>
    <col min="11522" max="11522" width="12.85546875" style="1" customWidth="1"/>
    <col min="11523" max="11775" width="9.140625" style="1"/>
    <col min="11776" max="11776" width="27.85546875" style="1" customWidth="1"/>
    <col min="11777" max="11777" width="67.42578125" style="1" customWidth="1"/>
    <col min="11778" max="11778" width="12.85546875" style="1" customWidth="1"/>
    <col min="11779" max="12031" width="9.140625" style="1"/>
    <col min="12032" max="12032" width="27.85546875" style="1" customWidth="1"/>
    <col min="12033" max="12033" width="67.42578125" style="1" customWidth="1"/>
    <col min="12034" max="12034" width="12.85546875" style="1" customWidth="1"/>
    <col min="12035" max="12287" width="9.140625" style="1"/>
    <col min="12288" max="12288" width="27.85546875" style="1" customWidth="1"/>
    <col min="12289" max="12289" width="67.42578125" style="1" customWidth="1"/>
    <col min="12290" max="12290" width="12.85546875" style="1" customWidth="1"/>
    <col min="12291" max="12543" width="9.140625" style="1"/>
    <col min="12544" max="12544" width="27.85546875" style="1" customWidth="1"/>
    <col min="12545" max="12545" width="67.42578125" style="1" customWidth="1"/>
    <col min="12546" max="12546" width="12.85546875" style="1" customWidth="1"/>
    <col min="12547" max="12799" width="9.140625" style="1"/>
    <col min="12800" max="12800" width="27.85546875" style="1" customWidth="1"/>
    <col min="12801" max="12801" width="67.42578125" style="1" customWidth="1"/>
    <col min="12802" max="12802" width="12.85546875" style="1" customWidth="1"/>
    <col min="12803" max="13055" width="9.140625" style="1"/>
    <col min="13056" max="13056" width="27.85546875" style="1" customWidth="1"/>
    <col min="13057" max="13057" width="67.42578125" style="1" customWidth="1"/>
    <col min="13058" max="13058" width="12.85546875" style="1" customWidth="1"/>
    <col min="13059" max="13311" width="9.140625" style="1"/>
    <col min="13312" max="13312" width="27.85546875" style="1" customWidth="1"/>
    <col min="13313" max="13313" width="67.42578125" style="1" customWidth="1"/>
    <col min="13314" max="13314" width="12.85546875" style="1" customWidth="1"/>
    <col min="13315" max="13567" width="9.140625" style="1"/>
    <col min="13568" max="13568" width="27.85546875" style="1" customWidth="1"/>
    <col min="13569" max="13569" width="67.42578125" style="1" customWidth="1"/>
    <col min="13570" max="13570" width="12.85546875" style="1" customWidth="1"/>
    <col min="13571" max="13823" width="9.140625" style="1"/>
    <col min="13824" max="13824" width="27.85546875" style="1" customWidth="1"/>
    <col min="13825" max="13825" width="67.42578125" style="1" customWidth="1"/>
    <col min="13826" max="13826" width="12.85546875" style="1" customWidth="1"/>
    <col min="13827" max="14079" width="9.140625" style="1"/>
    <col min="14080" max="14080" width="27.85546875" style="1" customWidth="1"/>
    <col min="14081" max="14081" width="67.42578125" style="1" customWidth="1"/>
    <col min="14082" max="14082" width="12.85546875" style="1" customWidth="1"/>
    <col min="14083" max="14335" width="9.140625" style="1"/>
    <col min="14336" max="14336" width="27.85546875" style="1" customWidth="1"/>
    <col min="14337" max="14337" width="67.42578125" style="1" customWidth="1"/>
    <col min="14338" max="14338" width="12.85546875" style="1" customWidth="1"/>
    <col min="14339" max="14591" width="9.140625" style="1"/>
    <col min="14592" max="14592" width="27.85546875" style="1" customWidth="1"/>
    <col min="14593" max="14593" width="67.42578125" style="1" customWidth="1"/>
    <col min="14594" max="14594" width="12.85546875" style="1" customWidth="1"/>
    <col min="14595" max="14847" width="9.140625" style="1"/>
    <col min="14848" max="14848" width="27.85546875" style="1" customWidth="1"/>
    <col min="14849" max="14849" width="67.42578125" style="1" customWidth="1"/>
    <col min="14850" max="14850" width="12.85546875" style="1" customWidth="1"/>
    <col min="14851" max="15103" width="9.140625" style="1"/>
    <col min="15104" max="15104" width="27.85546875" style="1" customWidth="1"/>
    <col min="15105" max="15105" width="67.42578125" style="1" customWidth="1"/>
    <col min="15106" max="15106" width="12.85546875" style="1" customWidth="1"/>
    <col min="15107" max="15359" width="9.140625" style="1"/>
    <col min="15360" max="15360" width="27.85546875" style="1" customWidth="1"/>
    <col min="15361" max="15361" width="67.42578125" style="1" customWidth="1"/>
    <col min="15362" max="15362" width="12.85546875" style="1" customWidth="1"/>
    <col min="15363" max="15615" width="9.140625" style="1"/>
    <col min="15616" max="15616" width="27.85546875" style="1" customWidth="1"/>
    <col min="15617" max="15617" width="67.42578125" style="1" customWidth="1"/>
    <col min="15618" max="15618" width="12.85546875" style="1" customWidth="1"/>
    <col min="15619" max="15871" width="9.140625" style="1"/>
    <col min="15872" max="15872" width="27.85546875" style="1" customWidth="1"/>
    <col min="15873" max="15873" width="67.42578125" style="1" customWidth="1"/>
    <col min="15874" max="15874" width="12.85546875" style="1" customWidth="1"/>
    <col min="15875" max="16127" width="9.140625" style="1"/>
    <col min="16128" max="16128" width="27.85546875" style="1" customWidth="1"/>
    <col min="16129" max="16129" width="67.42578125" style="1" customWidth="1"/>
    <col min="16130" max="16130" width="12.85546875" style="1" customWidth="1"/>
    <col min="16131" max="16384" width="9.140625" style="1"/>
  </cols>
  <sheetData>
    <row r="1" spans="1:8" s="23" customFormat="1" ht="12.75" customHeight="1">
      <c r="B1" s="30"/>
      <c r="C1" s="30"/>
    </row>
    <row r="2" spans="1:8" ht="96.75" customHeight="1">
      <c r="A2" s="22"/>
      <c r="B2" s="43" t="s">
        <v>95</v>
      </c>
      <c r="C2" s="43"/>
      <c r="D2" s="43"/>
      <c r="E2" s="43"/>
    </row>
    <row r="3" spans="1:8" ht="12.75" customHeight="1">
      <c r="A3" s="23"/>
      <c r="B3" s="44"/>
      <c r="C3" s="44"/>
    </row>
    <row r="4" spans="1:8" ht="21" customHeight="1">
      <c r="A4" s="48" t="s">
        <v>16</v>
      </c>
      <c r="B4" s="48"/>
      <c r="C4" s="48"/>
      <c r="D4" s="48"/>
      <c r="E4" s="48"/>
    </row>
    <row r="5" spans="1:8" ht="42" customHeight="1">
      <c r="A5" s="47" t="s">
        <v>82</v>
      </c>
      <c r="B5" s="47"/>
      <c r="C5" s="47"/>
      <c r="D5" s="47"/>
      <c r="E5" s="47"/>
    </row>
    <row r="6" spans="1:8" ht="16.5" customHeight="1">
      <c r="A6" s="21"/>
      <c r="B6" s="21"/>
      <c r="C6" s="21"/>
    </row>
    <row r="7" spans="1:8" ht="17.25" customHeight="1">
      <c r="A7" s="32"/>
      <c r="B7" s="21"/>
      <c r="C7" s="1"/>
      <c r="E7" s="33" t="s">
        <v>17</v>
      </c>
    </row>
    <row r="8" spans="1:8" ht="17.25" customHeight="1">
      <c r="A8" s="46" t="s">
        <v>18</v>
      </c>
      <c r="B8" s="45" t="s">
        <v>0</v>
      </c>
      <c r="C8" s="45" t="s">
        <v>19</v>
      </c>
      <c r="D8" s="45"/>
      <c r="E8" s="45"/>
    </row>
    <row r="9" spans="1:8" ht="15.75">
      <c r="A9" s="46"/>
      <c r="B9" s="45"/>
      <c r="C9" s="2" t="s">
        <v>76</v>
      </c>
      <c r="D9" s="2" t="s">
        <v>77</v>
      </c>
      <c r="E9" s="2" t="s">
        <v>83</v>
      </c>
    </row>
    <row r="10" spans="1:8" ht="16.5" customHeight="1">
      <c r="A10" s="3">
        <v>1</v>
      </c>
      <c r="B10" s="4">
        <v>2</v>
      </c>
      <c r="C10" s="2">
        <v>3</v>
      </c>
      <c r="D10" s="2">
        <v>3</v>
      </c>
      <c r="E10" s="2">
        <v>4</v>
      </c>
    </row>
    <row r="11" spans="1:8" ht="15.75" customHeight="1">
      <c r="A11" s="11" t="s">
        <v>35</v>
      </c>
      <c r="B11" s="16" t="s">
        <v>20</v>
      </c>
      <c r="C11" s="29">
        <f>C13+C15+C17+C23+C28+C30+C31+C35+C37+C38+C41+C42</f>
        <v>151448983</v>
      </c>
      <c r="D11" s="29">
        <f>D13+D15+D17+D23+D28+D30+D31+D35+D37+D38+D41+D42</f>
        <v>174285500</v>
      </c>
      <c r="E11" s="29">
        <f>E13+E15+E17+E23+E28+E30+E31+E35+E37+E38+E41+E42</f>
        <v>179069800</v>
      </c>
    </row>
    <row r="12" spans="1:8" ht="15.75" customHeight="1">
      <c r="A12" s="12"/>
      <c r="B12" s="17" t="s">
        <v>21</v>
      </c>
      <c r="C12" s="29"/>
      <c r="D12" s="29"/>
      <c r="E12" s="29"/>
    </row>
    <row r="13" spans="1:8" ht="15.75">
      <c r="A13" s="13" t="s">
        <v>36</v>
      </c>
      <c r="B13" s="16" t="s">
        <v>60</v>
      </c>
      <c r="C13" s="20">
        <f>C14</f>
        <v>87120000</v>
      </c>
      <c r="D13" s="20">
        <f>D14</f>
        <v>102700000</v>
      </c>
      <c r="E13" s="20">
        <f>E14</f>
        <v>105500000</v>
      </c>
    </row>
    <row r="14" spans="1:8" ht="18" customHeight="1">
      <c r="A14" s="14" t="s">
        <v>37</v>
      </c>
      <c r="B14" s="17" t="s">
        <v>1</v>
      </c>
      <c r="C14" s="28">
        <v>87120000</v>
      </c>
      <c r="D14" s="28">
        <v>102700000</v>
      </c>
      <c r="E14" s="28">
        <v>105500000</v>
      </c>
      <c r="F14" s="34">
        <f>C14+C15+C17+C23+C28+C30</f>
        <v>139308600</v>
      </c>
      <c r="G14" s="34">
        <f t="shared" ref="G14:H14" si="0">D14+D15+D17+D23+D28+D30</f>
        <v>163307700</v>
      </c>
      <c r="H14" s="34">
        <f t="shared" si="0"/>
        <v>168092000</v>
      </c>
    </row>
    <row r="15" spans="1:8" ht="51.75" customHeight="1">
      <c r="A15" s="13" t="s">
        <v>38</v>
      </c>
      <c r="B15" s="16" t="s">
        <v>2</v>
      </c>
      <c r="C15" s="20">
        <f>C16</f>
        <v>9645600</v>
      </c>
      <c r="D15" s="20">
        <f>D16</f>
        <v>9897700</v>
      </c>
      <c r="E15" s="20">
        <f>E16</f>
        <v>10152000</v>
      </c>
    </row>
    <row r="16" spans="1:8" ht="32.25" customHeight="1">
      <c r="A16" s="14" t="s">
        <v>39</v>
      </c>
      <c r="B16" s="17" t="s">
        <v>22</v>
      </c>
      <c r="C16" s="28">
        <v>9645600</v>
      </c>
      <c r="D16" s="28">
        <v>9897700</v>
      </c>
      <c r="E16" s="28">
        <v>10152000</v>
      </c>
    </row>
    <row r="17" spans="1:6" ht="15.75">
      <c r="A17" s="13" t="s">
        <v>40</v>
      </c>
      <c r="B17" s="16" t="s">
        <v>31</v>
      </c>
      <c r="C17" s="20">
        <f>C20+C21+C22+C19</f>
        <v>20873000</v>
      </c>
      <c r="D17" s="20">
        <f>D20+D21+D22+D19</f>
        <v>28840000</v>
      </c>
      <c r="E17" s="20">
        <f>E20+E21+E22+E19</f>
        <v>30350000</v>
      </c>
      <c r="F17" s="5"/>
    </row>
    <row r="18" spans="1:6" ht="15.75">
      <c r="A18" s="13"/>
      <c r="B18" s="17" t="s">
        <v>23</v>
      </c>
      <c r="C18" s="20"/>
      <c r="D18" s="20"/>
      <c r="E18" s="20"/>
      <c r="F18" s="5"/>
    </row>
    <row r="19" spans="1:6" ht="31.5">
      <c r="A19" s="14" t="s">
        <v>71</v>
      </c>
      <c r="B19" s="17" t="s">
        <v>72</v>
      </c>
      <c r="C19" s="28">
        <v>16500000</v>
      </c>
      <c r="D19" s="28">
        <v>17000000</v>
      </c>
      <c r="E19" s="28">
        <v>17500000</v>
      </c>
      <c r="F19" s="5"/>
    </row>
    <row r="20" spans="1:6" ht="31.5" hidden="1">
      <c r="A20" s="14" t="s">
        <v>41</v>
      </c>
      <c r="B20" s="17" t="s">
        <v>3</v>
      </c>
      <c r="C20" s="28">
        <v>0</v>
      </c>
      <c r="D20" s="28"/>
      <c r="E20" s="28"/>
      <c r="F20" s="5"/>
    </row>
    <row r="21" spans="1:6" ht="15.75">
      <c r="A21" s="14" t="s">
        <v>42</v>
      </c>
      <c r="B21" s="17" t="s">
        <v>4</v>
      </c>
      <c r="C21" s="28">
        <v>2543000</v>
      </c>
      <c r="D21" s="28">
        <v>10000000</v>
      </c>
      <c r="E21" s="28">
        <v>11000000</v>
      </c>
    </row>
    <row r="22" spans="1:6" ht="31.5" customHeight="1">
      <c r="A22" s="14" t="s">
        <v>43</v>
      </c>
      <c r="B22" s="17" t="s">
        <v>61</v>
      </c>
      <c r="C22" s="28">
        <v>1830000</v>
      </c>
      <c r="D22" s="28">
        <v>1840000</v>
      </c>
      <c r="E22" s="28">
        <v>1850000</v>
      </c>
    </row>
    <row r="23" spans="1:6" ht="15.75">
      <c r="A23" s="13" t="s">
        <v>44</v>
      </c>
      <c r="B23" s="16" t="s">
        <v>5</v>
      </c>
      <c r="C23" s="20">
        <f>C26+C25+C27</f>
        <v>16100000</v>
      </c>
      <c r="D23" s="20">
        <f>D26+D25+D27</f>
        <v>16300000</v>
      </c>
      <c r="E23" s="20">
        <f t="shared" ref="E23" si="1">E26+E25+E27</f>
        <v>16500000</v>
      </c>
    </row>
    <row r="24" spans="1:6" ht="15.75">
      <c r="A24" s="14"/>
      <c r="B24" s="17" t="s">
        <v>23</v>
      </c>
      <c r="C24" s="28"/>
      <c r="D24" s="28"/>
      <c r="E24" s="28"/>
    </row>
    <row r="25" spans="1:6" ht="15.75">
      <c r="A25" s="14" t="s">
        <v>78</v>
      </c>
      <c r="B25" s="17" t="s">
        <v>79</v>
      </c>
      <c r="C25" s="28">
        <v>6700000</v>
      </c>
      <c r="D25" s="28">
        <v>6800000</v>
      </c>
      <c r="E25" s="28">
        <v>6900000</v>
      </c>
    </row>
    <row r="26" spans="1:6" ht="15.75">
      <c r="A26" s="14" t="s">
        <v>45</v>
      </c>
      <c r="B26" s="17" t="s">
        <v>6</v>
      </c>
      <c r="C26" s="28">
        <v>2600000</v>
      </c>
      <c r="D26" s="28">
        <v>2700000</v>
      </c>
      <c r="E26" s="28">
        <v>2800000</v>
      </c>
    </row>
    <row r="27" spans="1:6" ht="15.75">
      <c r="A27" s="14" t="s">
        <v>80</v>
      </c>
      <c r="B27" s="17" t="s">
        <v>81</v>
      </c>
      <c r="C27" s="28">
        <v>6800000</v>
      </c>
      <c r="D27" s="28">
        <v>6800000</v>
      </c>
      <c r="E27" s="28">
        <v>6800000</v>
      </c>
    </row>
    <row r="28" spans="1:6" ht="32.450000000000003" customHeight="1">
      <c r="A28" s="13" t="s">
        <v>46</v>
      </c>
      <c r="B28" s="16" t="s">
        <v>62</v>
      </c>
      <c r="C28" s="20">
        <f>C29</f>
        <v>3700000</v>
      </c>
      <c r="D28" s="20">
        <f>D29</f>
        <v>3700000</v>
      </c>
      <c r="E28" s="20">
        <f>E29</f>
        <v>3700000</v>
      </c>
    </row>
    <row r="29" spans="1:6" ht="15.75">
      <c r="A29" s="14" t="s">
        <v>47</v>
      </c>
      <c r="B29" s="17" t="s">
        <v>7</v>
      </c>
      <c r="C29" s="28">
        <v>3700000</v>
      </c>
      <c r="D29" s="28">
        <v>3700000</v>
      </c>
      <c r="E29" s="28">
        <v>3700000</v>
      </c>
    </row>
    <row r="30" spans="1:6" ht="18.75" customHeight="1">
      <c r="A30" s="13" t="s">
        <v>48</v>
      </c>
      <c r="B30" s="16" t="s">
        <v>32</v>
      </c>
      <c r="C30" s="20">
        <v>1870000</v>
      </c>
      <c r="D30" s="20">
        <v>1870000</v>
      </c>
      <c r="E30" s="20">
        <v>1890000</v>
      </c>
    </row>
    <row r="31" spans="1:6" ht="49.5" customHeight="1">
      <c r="A31" s="13" t="s">
        <v>49</v>
      </c>
      <c r="B31" s="16" t="s">
        <v>8</v>
      </c>
      <c r="C31" s="20">
        <f>C33+C34</f>
        <v>3287800</v>
      </c>
      <c r="D31" s="20">
        <f>D33+D34</f>
        <v>3287800</v>
      </c>
      <c r="E31" s="20">
        <f>E33+E34</f>
        <v>3287800</v>
      </c>
    </row>
    <row r="32" spans="1:6" ht="63.75" hidden="1" customHeight="1">
      <c r="A32" s="14" t="s">
        <v>67</v>
      </c>
      <c r="B32" s="17" t="s">
        <v>68</v>
      </c>
      <c r="C32" s="28"/>
      <c r="D32" s="28"/>
      <c r="E32" s="28"/>
    </row>
    <row r="33" spans="1:20" ht="96" customHeight="1">
      <c r="A33" s="14" t="s">
        <v>50</v>
      </c>
      <c r="B33" s="10" t="s">
        <v>24</v>
      </c>
      <c r="C33" s="28">
        <v>3077600</v>
      </c>
      <c r="D33" s="28">
        <v>3077600</v>
      </c>
      <c r="E33" s="28">
        <v>3077600</v>
      </c>
    </row>
    <row r="34" spans="1:20" ht="94.5">
      <c r="A34" s="14" t="s">
        <v>74</v>
      </c>
      <c r="B34" s="10" t="s">
        <v>75</v>
      </c>
      <c r="C34" s="28">
        <v>210200</v>
      </c>
      <c r="D34" s="28">
        <v>210200</v>
      </c>
      <c r="E34" s="28">
        <v>210200</v>
      </c>
    </row>
    <row r="35" spans="1:20" ht="34.5" customHeight="1">
      <c r="A35" s="13" t="s">
        <v>51</v>
      </c>
      <c r="B35" s="9" t="s">
        <v>9</v>
      </c>
      <c r="C35" s="20">
        <f>C36</f>
        <v>210000</v>
      </c>
      <c r="D35" s="20">
        <f>D36</f>
        <v>310000</v>
      </c>
      <c r="E35" s="20">
        <f>E36</f>
        <v>310000</v>
      </c>
    </row>
    <row r="36" spans="1:20" ht="20.25" customHeight="1">
      <c r="A36" s="14" t="s">
        <v>52</v>
      </c>
      <c r="B36" s="10" t="s">
        <v>10</v>
      </c>
      <c r="C36" s="28">
        <v>210000</v>
      </c>
      <c r="D36" s="28">
        <v>310000</v>
      </c>
      <c r="E36" s="28">
        <v>310000</v>
      </c>
    </row>
    <row r="37" spans="1:20" ht="33" customHeight="1">
      <c r="A37" s="13" t="s">
        <v>53</v>
      </c>
      <c r="B37" s="9" t="s">
        <v>11</v>
      </c>
      <c r="C37" s="20">
        <v>3330000</v>
      </c>
      <c r="D37" s="20">
        <v>3330000</v>
      </c>
      <c r="E37" s="20">
        <v>3330000</v>
      </c>
    </row>
    <row r="38" spans="1:20" ht="30.75" customHeight="1">
      <c r="A38" s="13" t="s">
        <v>54</v>
      </c>
      <c r="B38" s="9" t="s">
        <v>12</v>
      </c>
      <c r="C38" s="20">
        <v>2300000</v>
      </c>
      <c r="D38" s="20">
        <v>2050000</v>
      </c>
      <c r="E38" s="20">
        <v>2050000</v>
      </c>
    </row>
    <row r="39" spans="1:20" ht="96.75" hidden="1" customHeight="1">
      <c r="A39" s="14" t="s">
        <v>55</v>
      </c>
      <c r="B39" s="10" t="s">
        <v>34</v>
      </c>
      <c r="C39" s="28"/>
      <c r="D39" s="28"/>
      <c r="E39" s="28"/>
    </row>
    <row r="40" spans="1:20" ht="34.5" hidden="1" customHeight="1">
      <c r="A40" s="14" t="s">
        <v>56</v>
      </c>
      <c r="B40" s="10" t="s">
        <v>33</v>
      </c>
      <c r="C40" s="28">
        <v>1100000</v>
      </c>
      <c r="D40" s="28">
        <v>1700000</v>
      </c>
      <c r="E40" s="28">
        <v>1700000</v>
      </c>
    </row>
    <row r="41" spans="1:20" ht="24" customHeight="1">
      <c r="A41" s="13" t="s">
        <v>57</v>
      </c>
      <c r="B41" s="9" t="s">
        <v>13</v>
      </c>
      <c r="C41" s="20">
        <v>1100000</v>
      </c>
      <c r="D41" s="20">
        <v>2000000</v>
      </c>
      <c r="E41" s="20">
        <v>2000000</v>
      </c>
    </row>
    <row r="42" spans="1:20" ht="24" customHeight="1">
      <c r="A42" s="13" t="s">
        <v>69</v>
      </c>
      <c r="B42" s="9" t="s">
        <v>70</v>
      </c>
      <c r="C42" s="20">
        <v>1912583</v>
      </c>
      <c r="D42" s="20">
        <v>0</v>
      </c>
      <c r="E42" s="20">
        <v>0</v>
      </c>
    </row>
    <row r="43" spans="1:20" ht="18.75" customHeight="1">
      <c r="A43" s="13" t="s">
        <v>58</v>
      </c>
      <c r="B43" s="18" t="s">
        <v>25</v>
      </c>
      <c r="C43" s="20">
        <f>C44+C53</f>
        <v>629656592.32000005</v>
      </c>
      <c r="D43" s="20">
        <f>D44+D53</f>
        <v>424344582.78999996</v>
      </c>
      <c r="E43" s="20">
        <f>E44+E53</f>
        <v>676431998.6099999</v>
      </c>
    </row>
    <row r="44" spans="1:20" ht="51.75" customHeight="1">
      <c r="A44" s="13" t="s">
        <v>59</v>
      </c>
      <c r="B44" s="18" t="s">
        <v>26</v>
      </c>
      <c r="C44" s="20">
        <f>C46+C50+C51+C52</f>
        <v>622935052.32000005</v>
      </c>
      <c r="D44" s="20">
        <f>D46+D50+D51+D52</f>
        <v>424344582.78999996</v>
      </c>
      <c r="E44" s="20">
        <f>E46+E50+E51+E52</f>
        <v>676431998.6099999</v>
      </c>
      <c r="F44" s="41" t="s">
        <v>76</v>
      </c>
      <c r="G44" s="42"/>
      <c r="H44" s="42"/>
      <c r="I44" s="42"/>
      <c r="J44" s="42"/>
      <c r="K44" s="41" t="s">
        <v>77</v>
      </c>
      <c r="L44" s="42"/>
      <c r="M44" s="42"/>
      <c r="N44" s="42"/>
      <c r="O44" s="42"/>
      <c r="P44" s="41" t="s">
        <v>83</v>
      </c>
      <c r="Q44" s="42"/>
      <c r="R44" s="42"/>
      <c r="S44" s="42"/>
      <c r="T44" s="42"/>
    </row>
    <row r="45" spans="1:20" ht="18" customHeight="1">
      <c r="A45" s="13"/>
      <c r="B45" s="19" t="s">
        <v>21</v>
      </c>
      <c r="C45" s="20"/>
      <c r="D45" s="20"/>
      <c r="E45" s="20"/>
      <c r="F45" s="1" t="s">
        <v>84</v>
      </c>
      <c r="G45" s="1" t="s">
        <v>85</v>
      </c>
      <c r="H45" s="1" t="s">
        <v>86</v>
      </c>
      <c r="I45" s="1" t="s">
        <v>87</v>
      </c>
      <c r="J45" s="1" t="s">
        <v>88</v>
      </c>
      <c r="K45" s="1" t="s">
        <v>84</v>
      </c>
      <c r="L45" s="1" t="s">
        <v>85</v>
      </c>
      <c r="M45" s="1" t="s">
        <v>86</v>
      </c>
      <c r="N45" s="1" t="s">
        <v>87</v>
      </c>
      <c r="O45" s="1" t="s">
        <v>88</v>
      </c>
      <c r="P45" s="1" t="s">
        <v>84</v>
      </c>
      <c r="Q45" s="1" t="s">
        <v>85</v>
      </c>
      <c r="R45" s="1" t="s">
        <v>86</v>
      </c>
      <c r="S45" s="1" t="s">
        <v>87</v>
      </c>
      <c r="T45" s="1" t="s">
        <v>88</v>
      </c>
    </row>
    <row r="46" spans="1:20" ht="33" customHeight="1">
      <c r="A46" s="13" t="s">
        <v>63</v>
      </c>
      <c r="B46" s="18" t="s">
        <v>27</v>
      </c>
      <c r="C46" s="20">
        <f>C48+C49</f>
        <v>89254800</v>
      </c>
      <c r="D46" s="20">
        <f>D48+D49</f>
        <v>38109300</v>
      </c>
      <c r="E46" s="20">
        <f>E48+E49</f>
        <v>35394200</v>
      </c>
      <c r="F46" s="34">
        <v>72408500</v>
      </c>
      <c r="G46" s="34">
        <v>13757100</v>
      </c>
      <c r="H46" s="34">
        <v>900</v>
      </c>
      <c r="I46" s="34">
        <v>16170800</v>
      </c>
      <c r="J46" s="34">
        <v>300000</v>
      </c>
      <c r="K46" s="34">
        <v>38109300</v>
      </c>
      <c r="L46" s="34">
        <v>13757100</v>
      </c>
      <c r="M46" s="34">
        <v>900</v>
      </c>
      <c r="N46" s="34">
        <v>16170800</v>
      </c>
      <c r="O46" s="34"/>
      <c r="P46" s="34">
        <v>35394200</v>
      </c>
      <c r="Q46" s="34">
        <v>18845300</v>
      </c>
      <c r="R46" s="34">
        <v>900</v>
      </c>
      <c r="S46" s="34">
        <v>16170800</v>
      </c>
      <c r="T46" s="34"/>
    </row>
    <row r="47" spans="1:20" ht="15.75" customHeight="1">
      <c r="A47" s="36"/>
      <c r="B47" s="37" t="s">
        <v>23</v>
      </c>
      <c r="C47" s="20"/>
      <c r="D47" s="20"/>
      <c r="E47" s="28"/>
      <c r="F47" s="34">
        <v>16846300</v>
      </c>
      <c r="G47" s="34">
        <v>10864900</v>
      </c>
      <c r="H47" s="34">
        <v>1260100</v>
      </c>
      <c r="I47" s="34">
        <v>2398400</v>
      </c>
      <c r="J47" s="34">
        <v>6421540</v>
      </c>
      <c r="K47" s="34"/>
      <c r="L47" s="34">
        <v>10864900</v>
      </c>
      <c r="M47" s="34">
        <v>1296800</v>
      </c>
      <c r="N47" s="34">
        <v>2398400</v>
      </c>
      <c r="O47" s="34"/>
      <c r="P47" s="34"/>
      <c r="Q47" s="34">
        <v>10864900</v>
      </c>
      <c r="R47" s="34">
        <v>226100</v>
      </c>
      <c r="S47" s="34">
        <v>2724900</v>
      </c>
      <c r="T47" s="34"/>
    </row>
    <row r="48" spans="1:20" ht="33" customHeight="1">
      <c r="A48" s="14" t="s">
        <v>89</v>
      </c>
      <c r="B48" s="40" t="s">
        <v>91</v>
      </c>
      <c r="C48" s="35">
        <f>F46</f>
        <v>72408500</v>
      </c>
      <c r="D48" s="28">
        <f>K46</f>
        <v>38109300</v>
      </c>
      <c r="E48" s="28">
        <f>P46</f>
        <v>35394200</v>
      </c>
      <c r="F48" s="34"/>
      <c r="G48" s="34">
        <v>7484600</v>
      </c>
      <c r="H48" s="34">
        <v>218000</v>
      </c>
      <c r="I48" s="34">
        <v>24200</v>
      </c>
      <c r="J48" s="34"/>
      <c r="K48" s="34"/>
      <c r="L48" s="34">
        <v>7484600</v>
      </c>
      <c r="M48" s="34">
        <v>226100</v>
      </c>
      <c r="N48" s="34">
        <v>24200</v>
      </c>
      <c r="O48" s="34"/>
      <c r="P48" s="34"/>
      <c r="Q48" s="34">
        <v>10692300</v>
      </c>
      <c r="R48" s="34">
        <v>87700</v>
      </c>
      <c r="S48" s="34">
        <v>205100</v>
      </c>
      <c r="T48" s="34"/>
    </row>
    <row r="49" spans="1:20" ht="35.25" customHeight="1">
      <c r="A49" s="14" t="s">
        <v>90</v>
      </c>
      <c r="B49" s="40" t="s">
        <v>92</v>
      </c>
      <c r="C49" s="35">
        <f>F47</f>
        <v>16846300</v>
      </c>
      <c r="D49" s="28">
        <f>K47</f>
        <v>0</v>
      </c>
      <c r="E49" s="28">
        <f>P47</f>
        <v>0</v>
      </c>
      <c r="F49" s="34"/>
      <c r="G49" s="34">
        <v>2612200</v>
      </c>
      <c r="H49" s="34">
        <v>85200</v>
      </c>
      <c r="I49" s="34"/>
      <c r="J49" s="34"/>
      <c r="K49" s="34"/>
      <c r="L49" s="34">
        <v>2612200</v>
      </c>
      <c r="M49" s="34">
        <v>87700</v>
      </c>
      <c r="N49" s="34"/>
      <c r="O49" s="34"/>
      <c r="P49" s="34"/>
      <c r="Q49" s="34">
        <v>2612200</v>
      </c>
      <c r="R49" s="34">
        <v>31800</v>
      </c>
      <c r="S49" s="34"/>
      <c r="T49" s="34"/>
    </row>
    <row r="50" spans="1:20" ht="33" customHeight="1">
      <c r="A50" s="38" t="s">
        <v>64</v>
      </c>
      <c r="B50" s="39" t="s">
        <v>14</v>
      </c>
      <c r="C50" s="20">
        <f>G79</f>
        <v>191507205.22</v>
      </c>
      <c r="D50" s="20">
        <f>L79</f>
        <v>58460238.089999996</v>
      </c>
      <c r="E50" s="20">
        <f>Q79</f>
        <v>308496355.90999997</v>
      </c>
      <c r="F50" s="34"/>
      <c r="G50" s="34">
        <v>691200</v>
      </c>
      <c r="H50" s="34">
        <v>2600</v>
      </c>
      <c r="I50" s="34"/>
      <c r="J50" s="34"/>
      <c r="K50" s="34"/>
      <c r="L50" s="34">
        <v>691200</v>
      </c>
      <c r="M50" s="34">
        <v>2700</v>
      </c>
      <c r="N50" s="34"/>
      <c r="O50" s="34"/>
      <c r="P50" s="34"/>
      <c r="Q50" s="34">
        <v>691200</v>
      </c>
      <c r="R50" s="34">
        <v>250100</v>
      </c>
      <c r="S50" s="34"/>
      <c r="T50" s="34"/>
    </row>
    <row r="51" spans="1:20" ht="32.25" customHeight="1">
      <c r="A51" s="13" t="s">
        <v>65</v>
      </c>
      <c r="B51" s="18" t="s">
        <v>28</v>
      </c>
      <c r="C51" s="20">
        <f>H79</f>
        <v>323579647.10000002</v>
      </c>
      <c r="D51" s="20">
        <f>M79</f>
        <v>309181644.69999999</v>
      </c>
      <c r="E51" s="20">
        <f>R79</f>
        <v>313440642.69999999</v>
      </c>
      <c r="F51" s="34"/>
      <c r="G51" s="34">
        <v>9538469.6500000004</v>
      </c>
      <c r="H51" s="34">
        <v>250100</v>
      </c>
      <c r="I51" s="34"/>
      <c r="J51" s="34"/>
      <c r="K51" s="34"/>
      <c r="L51" s="34"/>
      <c r="M51" s="34">
        <v>250100</v>
      </c>
      <c r="N51" s="34"/>
      <c r="O51" s="34"/>
      <c r="P51" s="34"/>
      <c r="Q51" s="34">
        <v>228807100</v>
      </c>
      <c r="R51" s="34">
        <v>9640928.6999999993</v>
      </c>
      <c r="S51" s="34"/>
      <c r="T51" s="34"/>
    </row>
    <row r="52" spans="1:20" ht="21" customHeight="1">
      <c r="A52" s="13" t="s">
        <v>66</v>
      </c>
      <c r="B52" s="18" t="s">
        <v>15</v>
      </c>
      <c r="C52" s="20">
        <f>I79</f>
        <v>18593400</v>
      </c>
      <c r="D52" s="20">
        <f>N79</f>
        <v>18593400</v>
      </c>
      <c r="E52" s="20">
        <f>S79</f>
        <v>19100800</v>
      </c>
      <c r="F52" s="34"/>
      <c r="G52" s="34">
        <v>4222191.2</v>
      </c>
      <c r="H52" s="34">
        <v>15719024.1</v>
      </c>
      <c r="I52" s="34"/>
      <c r="J52" s="34"/>
      <c r="K52" s="34"/>
      <c r="L52" s="34"/>
      <c r="M52" s="34">
        <v>6258146.7000000002</v>
      </c>
      <c r="N52" s="34"/>
      <c r="O52" s="34"/>
      <c r="P52" s="34"/>
      <c r="Q52" s="34">
        <v>17222000</v>
      </c>
      <c r="R52" s="34">
        <v>5401539</v>
      </c>
      <c r="S52" s="34"/>
      <c r="T52" s="34"/>
    </row>
    <row r="53" spans="1:20" ht="15.75">
      <c r="A53" s="13" t="s">
        <v>73</v>
      </c>
      <c r="B53" s="18" t="s">
        <v>29</v>
      </c>
      <c r="C53" s="20">
        <f>C54</f>
        <v>6721540</v>
      </c>
      <c r="D53" s="20">
        <f>D54</f>
        <v>0</v>
      </c>
      <c r="E53" s="20">
        <f>E54</f>
        <v>0</v>
      </c>
      <c r="F53" s="34"/>
      <c r="G53" s="34">
        <v>29849.9</v>
      </c>
      <c r="H53" s="34">
        <v>3601026</v>
      </c>
      <c r="I53" s="34"/>
      <c r="J53" s="34"/>
      <c r="K53" s="34"/>
      <c r="L53" s="34"/>
      <c r="M53" s="34">
        <v>5401539</v>
      </c>
      <c r="N53" s="34"/>
      <c r="O53" s="34"/>
      <c r="P53" s="34"/>
      <c r="Q53" s="34"/>
      <c r="R53" s="34">
        <v>8528850</v>
      </c>
      <c r="S53" s="34"/>
      <c r="T53" s="34"/>
    </row>
    <row r="54" spans="1:20" ht="34.5" customHeight="1">
      <c r="A54" s="14" t="s">
        <v>93</v>
      </c>
      <c r="B54" s="19" t="s">
        <v>94</v>
      </c>
      <c r="C54" s="28">
        <f>J79</f>
        <v>6721540</v>
      </c>
      <c r="D54" s="28">
        <v>0</v>
      </c>
      <c r="E54" s="28">
        <v>0</v>
      </c>
      <c r="F54" s="34"/>
      <c r="G54" s="34">
        <v>733200</v>
      </c>
      <c r="H54" s="34">
        <v>14948472</v>
      </c>
      <c r="I54" s="34"/>
      <c r="J54" s="34"/>
      <c r="K54" s="34"/>
      <c r="L54" s="34"/>
      <c r="M54" s="34">
        <v>7873734</v>
      </c>
      <c r="N54" s="34"/>
      <c r="O54" s="34"/>
      <c r="P54" s="34"/>
      <c r="Q54" s="34"/>
      <c r="R54" s="34">
        <v>1600</v>
      </c>
      <c r="S54" s="34"/>
      <c r="T54" s="34"/>
    </row>
    <row r="55" spans="1:20" ht="15.75">
      <c r="A55" s="15"/>
      <c r="B55" s="31" t="s">
        <v>30</v>
      </c>
      <c r="C55" s="20">
        <f>C11+C43</f>
        <v>781105575.32000005</v>
      </c>
      <c r="D55" s="20">
        <f>D11+D43</f>
        <v>598630082.78999996</v>
      </c>
      <c r="E55" s="20">
        <f>E11+E43</f>
        <v>855501798.6099999</v>
      </c>
      <c r="F55" s="34"/>
      <c r="G55" s="34">
        <v>2201855.96</v>
      </c>
      <c r="H55" s="34">
        <v>1600</v>
      </c>
      <c r="I55" s="34"/>
      <c r="J55" s="34"/>
      <c r="K55" s="34"/>
      <c r="L55" s="34">
        <v>2376688.58</v>
      </c>
      <c r="M55" s="34">
        <v>1600</v>
      </c>
      <c r="N55" s="34"/>
      <c r="O55" s="34"/>
      <c r="P55" s="34"/>
      <c r="Q55" s="34">
        <v>2386906.4</v>
      </c>
      <c r="R55" s="34">
        <v>1090600</v>
      </c>
      <c r="S55" s="34"/>
      <c r="T55" s="34"/>
    </row>
    <row r="56" spans="1:20" ht="15.75">
      <c r="A56" s="23"/>
      <c r="B56" s="24"/>
      <c r="C56" s="25"/>
      <c r="F56" s="34"/>
      <c r="G56" s="34">
        <v>1449954.51</v>
      </c>
      <c r="H56" s="34">
        <v>1024500</v>
      </c>
      <c r="I56" s="34"/>
      <c r="J56" s="34"/>
      <c r="K56" s="34"/>
      <c r="L56" s="34">
        <v>1449954.51</v>
      </c>
      <c r="M56" s="34">
        <v>1074100</v>
      </c>
      <c r="N56" s="34"/>
      <c r="O56" s="34"/>
      <c r="P56" s="34"/>
      <c r="Q56" s="34">
        <v>1449954.51</v>
      </c>
      <c r="R56" s="34">
        <v>500000</v>
      </c>
      <c r="S56" s="34"/>
      <c r="T56" s="34"/>
    </row>
    <row r="57" spans="1:20" ht="15.75">
      <c r="A57" s="23"/>
      <c r="B57" s="24"/>
      <c r="C57" s="25"/>
      <c r="F57" s="34"/>
      <c r="G57" s="34">
        <v>169300</v>
      </c>
      <c r="H57" s="34">
        <v>1779600</v>
      </c>
      <c r="I57" s="34"/>
      <c r="J57" s="34"/>
      <c r="K57" s="34"/>
      <c r="L57" s="34">
        <v>165200</v>
      </c>
      <c r="M57" s="34">
        <v>1952300</v>
      </c>
      <c r="N57" s="34"/>
      <c r="O57" s="34"/>
      <c r="P57" s="34"/>
      <c r="Q57" s="34">
        <v>165200</v>
      </c>
      <c r="R57" s="34">
        <v>910300</v>
      </c>
      <c r="S57" s="34"/>
      <c r="T57" s="34"/>
    </row>
    <row r="58" spans="1:20" ht="15.75">
      <c r="A58" s="23"/>
      <c r="B58" s="24"/>
      <c r="C58" s="25"/>
      <c r="F58" s="34"/>
      <c r="G58" s="34">
        <v>1700</v>
      </c>
      <c r="H58" s="34">
        <v>485900</v>
      </c>
      <c r="I58" s="34"/>
      <c r="J58" s="34"/>
      <c r="K58" s="34"/>
      <c r="L58" s="34">
        <v>5100</v>
      </c>
      <c r="M58" s="34">
        <v>500000</v>
      </c>
      <c r="N58" s="34"/>
      <c r="O58" s="34"/>
      <c r="P58" s="34"/>
      <c r="Q58" s="34">
        <v>12400</v>
      </c>
      <c r="R58" s="34">
        <v>980000</v>
      </c>
      <c r="S58" s="34"/>
      <c r="T58" s="34"/>
    </row>
    <row r="59" spans="1:20" ht="15">
      <c r="A59" s="22"/>
      <c r="B59" s="26"/>
      <c r="C59" s="27"/>
      <c r="F59" s="34"/>
      <c r="G59" s="34">
        <v>728400</v>
      </c>
      <c r="H59" s="34">
        <v>884700</v>
      </c>
      <c r="I59" s="34"/>
      <c r="J59" s="34"/>
      <c r="K59" s="34"/>
      <c r="L59" s="34">
        <v>5806200</v>
      </c>
      <c r="M59" s="34">
        <v>910300</v>
      </c>
      <c r="N59" s="34"/>
      <c r="O59" s="34"/>
      <c r="P59" s="34"/>
      <c r="Q59" s="34">
        <v>1857300</v>
      </c>
      <c r="R59" s="34">
        <v>52673500</v>
      </c>
      <c r="S59" s="34"/>
      <c r="T59" s="34"/>
    </row>
    <row r="60" spans="1:20" ht="15">
      <c r="A60" s="22"/>
      <c r="B60" s="26"/>
      <c r="C60" s="27"/>
      <c r="F60" s="34"/>
      <c r="G60" s="34">
        <v>0</v>
      </c>
      <c r="H60" s="34">
        <v>952300</v>
      </c>
      <c r="I60" s="34"/>
      <c r="J60" s="34"/>
      <c r="K60" s="34"/>
      <c r="L60" s="34">
        <v>179600</v>
      </c>
      <c r="M60" s="34">
        <v>980000</v>
      </c>
      <c r="N60" s="34"/>
      <c r="O60" s="34"/>
      <c r="P60" s="34"/>
      <c r="Q60" s="34">
        <v>139800</v>
      </c>
      <c r="R60" s="34">
        <v>221332400</v>
      </c>
      <c r="S60" s="34"/>
      <c r="T60" s="34"/>
    </row>
    <row r="61" spans="1:20" ht="15">
      <c r="A61" s="22"/>
      <c r="B61" s="26"/>
      <c r="C61" s="27"/>
      <c r="F61" s="34"/>
      <c r="G61" s="34">
        <v>2328700</v>
      </c>
      <c r="H61" s="34">
        <v>52673500</v>
      </c>
      <c r="I61" s="34"/>
      <c r="J61" s="34"/>
      <c r="K61" s="34"/>
      <c r="L61" s="34"/>
      <c r="M61" s="34">
        <v>52673500</v>
      </c>
      <c r="N61" s="34"/>
      <c r="O61" s="34"/>
      <c r="P61" s="34"/>
      <c r="Q61" s="34"/>
      <c r="R61" s="34">
        <v>337500</v>
      </c>
      <c r="S61" s="34"/>
      <c r="T61" s="34"/>
    </row>
    <row r="62" spans="1:20" ht="15">
      <c r="A62" s="22"/>
      <c r="B62" s="26"/>
      <c r="C62" s="27"/>
      <c r="F62" s="34"/>
      <c r="G62" s="34">
        <v>530700</v>
      </c>
      <c r="H62" s="34">
        <v>221332400</v>
      </c>
      <c r="I62" s="34"/>
      <c r="J62" s="34"/>
      <c r="K62" s="34"/>
      <c r="L62" s="34">
        <v>530700</v>
      </c>
      <c r="M62" s="34">
        <v>221332400</v>
      </c>
      <c r="N62" s="34"/>
      <c r="O62" s="34"/>
      <c r="P62" s="34"/>
      <c r="Q62" s="34">
        <v>530700</v>
      </c>
      <c r="R62" s="34">
        <v>812625</v>
      </c>
      <c r="S62" s="34"/>
      <c r="T62" s="34"/>
    </row>
    <row r="63" spans="1:20" ht="15">
      <c r="A63" s="22"/>
      <c r="B63" s="26"/>
      <c r="C63" s="27"/>
      <c r="F63" s="34"/>
      <c r="G63" s="34">
        <v>11661300</v>
      </c>
      <c r="H63" s="34">
        <v>337500</v>
      </c>
      <c r="I63" s="34"/>
      <c r="J63" s="34"/>
      <c r="K63" s="34"/>
      <c r="L63" s="34"/>
      <c r="M63" s="34">
        <v>337500</v>
      </c>
      <c r="N63" s="34"/>
      <c r="O63" s="34"/>
      <c r="P63" s="34"/>
      <c r="Q63" s="34"/>
      <c r="R63" s="34">
        <v>600000</v>
      </c>
      <c r="S63" s="34"/>
      <c r="T63" s="34"/>
    </row>
    <row r="64" spans="1:20" ht="15">
      <c r="A64" s="22"/>
      <c r="B64" s="26"/>
      <c r="C64" s="27"/>
      <c r="F64" s="34"/>
      <c r="G64" s="34">
        <v>190100</v>
      </c>
      <c r="H64" s="34">
        <v>812625</v>
      </c>
      <c r="I64" s="34"/>
      <c r="J64" s="34"/>
      <c r="K64" s="34"/>
      <c r="L64" s="34"/>
      <c r="M64" s="34">
        <v>812625</v>
      </c>
      <c r="N64" s="34"/>
      <c r="O64" s="34"/>
      <c r="P64" s="34"/>
      <c r="Q64" s="34"/>
      <c r="R64" s="34">
        <v>6609600</v>
      </c>
      <c r="S64" s="34"/>
      <c r="T64" s="34"/>
    </row>
    <row r="65" spans="1:20" ht="15">
      <c r="A65" s="22"/>
      <c r="B65" s="26"/>
      <c r="C65" s="27"/>
      <c r="F65" s="34"/>
      <c r="G65" s="34">
        <v>30159000</v>
      </c>
      <c r="H65" s="34">
        <v>600000</v>
      </c>
      <c r="I65" s="34"/>
      <c r="J65" s="34"/>
      <c r="K65" s="34"/>
      <c r="L65" s="34"/>
      <c r="M65" s="34">
        <v>600000</v>
      </c>
      <c r="N65" s="34"/>
      <c r="O65" s="34"/>
      <c r="P65" s="34"/>
      <c r="Q65" s="34"/>
      <c r="R65" s="34">
        <v>2127800</v>
      </c>
      <c r="S65" s="34"/>
      <c r="T65" s="34"/>
    </row>
    <row r="66" spans="1:20" ht="15">
      <c r="A66" s="22"/>
      <c r="B66" s="26"/>
      <c r="C66" s="27"/>
      <c r="F66" s="34"/>
      <c r="G66" s="34">
        <v>304600</v>
      </c>
      <c r="H66" s="34">
        <v>6609600</v>
      </c>
      <c r="I66" s="34"/>
      <c r="J66" s="34"/>
      <c r="K66" s="34"/>
      <c r="L66" s="34"/>
      <c r="M66" s="34">
        <v>6609600</v>
      </c>
      <c r="N66" s="34"/>
      <c r="O66" s="34"/>
      <c r="P66" s="34"/>
      <c r="Q66" s="34"/>
      <c r="R66" s="34">
        <v>1296800</v>
      </c>
      <c r="S66" s="34"/>
      <c r="T66" s="34"/>
    </row>
    <row r="67" spans="1:20" ht="15">
      <c r="A67" s="22"/>
      <c r="B67" s="26"/>
      <c r="C67" s="27"/>
      <c r="F67" s="34"/>
      <c r="G67" s="34">
        <v>536900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15">
      <c r="A68" s="22"/>
      <c r="B68" s="26"/>
      <c r="C68" s="27"/>
      <c r="F68" s="34"/>
      <c r="G68" s="34">
        <v>5400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15">
      <c r="A69" s="22"/>
      <c r="B69" s="26"/>
      <c r="C69" s="27"/>
      <c r="F69" s="34"/>
      <c r="G69" s="34">
        <v>1689795</v>
      </c>
      <c r="H69" s="34"/>
      <c r="I69" s="34"/>
      <c r="J69" s="34"/>
      <c r="K69" s="34"/>
      <c r="L69" s="34">
        <v>1689795</v>
      </c>
      <c r="M69" s="34"/>
      <c r="N69" s="34"/>
      <c r="O69" s="34"/>
      <c r="P69" s="34"/>
      <c r="Q69" s="34">
        <v>1689795</v>
      </c>
      <c r="R69" s="34"/>
      <c r="S69" s="34"/>
      <c r="T69" s="34"/>
    </row>
    <row r="70" spans="1:20" ht="15">
      <c r="A70" s="22"/>
      <c r="B70" s="26"/>
      <c r="C70" s="27"/>
      <c r="F70" s="34"/>
      <c r="G70" s="34">
        <v>10902000</v>
      </c>
      <c r="H70" s="34"/>
      <c r="I70" s="34"/>
      <c r="J70" s="34"/>
      <c r="K70" s="34"/>
      <c r="L70" s="34">
        <v>10681800</v>
      </c>
      <c r="M70" s="34"/>
      <c r="N70" s="34"/>
      <c r="O70" s="34"/>
      <c r="P70" s="34"/>
      <c r="Q70" s="34">
        <v>10147400</v>
      </c>
      <c r="R70" s="34"/>
      <c r="S70" s="34"/>
      <c r="T70" s="34"/>
    </row>
    <row r="71" spans="1:20" ht="15">
      <c r="A71" s="22"/>
      <c r="B71" s="26"/>
      <c r="C71" s="27"/>
      <c r="F71" s="34"/>
      <c r="G71" s="34">
        <v>55100</v>
      </c>
      <c r="H71" s="34"/>
      <c r="I71" s="34"/>
      <c r="J71" s="34"/>
      <c r="K71" s="34"/>
      <c r="L71" s="34">
        <v>165200</v>
      </c>
      <c r="M71" s="34"/>
      <c r="N71" s="34"/>
      <c r="O71" s="34"/>
      <c r="P71" s="34"/>
      <c r="Q71" s="34">
        <v>381900</v>
      </c>
      <c r="R71" s="34"/>
      <c r="S71" s="34"/>
      <c r="T71" s="34"/>
    </row>
    <row r="72" spans="1:20" ht="15">
      <c r="A72" s="22"/>
      <c r="B72" s="26"/>
      <c r="C72" s="27"/>
      <c r="F72" s="34"/>
      <c r="G72" s="34">
        <v>19740400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ht="15">
      <c r="A73" s="22"/>
      <c r="B73" s="26"/>
      <c r="C73" s="27"/>
      <c r="F73" s="34"/>
      <c r="G73" s="34">
        <v>57151700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 ht="15">
      <c r="A74" s="22"/>
      <c r="B74" s="26"/>
      <c r="C74" s="27"/>
      <c r="F74" s="34"/>
      <c r="G74" s="34">
        <v>577289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 ht="15">
      <c r="A75" s="22"/>
      <c r="B75" s="26"/>
      <c r="C75" s="27"/>
      <c r="F75" s="34"/>
      <c r="G75" s="34">
        <v>1177400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 ht="15">
      <c r="A76" s="22"/>
      <c r="B76" s="26"/>
      <c r="C76" s="27"/>
      <c r="F76" s="34"/>
      <c r="G76" s="34">
        <v>11900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ht="15">
      <c r="A77" s="22"/>
      <c r="B77" s="26"/>
      <c r="C77" s="27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 ht="15">
      <c r="A78" s="22"/>
      <c r="B78" s="26"/>
      <c r="C78" s="27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 ht="15">
      <c r="A79" s="22"/>
      <c r="B79" s="26"/>
      <c r="C79" s="27"/>
      <c r="F79" s="34">
        <f>SUM(F46:F62)</f>
        <v>89254800</v>
      </c>
      <c r="G79" s="34">
        <f>SUM(G46:G78)</f>
        <v>191507205.22</v>
      </c>
      <c r="H79" s="34">
        <f t="shared" ref="H79:T79" si="2">SUM(H46:H74)</f>
        <v>323579647.10000002</v>
      </c>
      <c r="I79" s="34">
        <f t="shared" si="2"/>
        <v>18593400</v>
      </c>
      <c r="J79" s="34">
        <f t="shared" si="2"/>
        <v>6721540</v>
      </c>
      <c r="K79" s="34">
        <f t="shared" si="2"/>
        <v>38109300</v>
      </c>
      <c r="L79" s="34">
        <f t="shared" si="2"/>
        <v>58460238.089999996</v>
      </c>
      <c r="M79" s="34">
        <f t="shared" si="2"/>
        <v>309181644.69999999</v>
      </c>
      <c r="N79" s="34">
        <f t="shared" si="2"/>
        <v>18593400</v>
      </c>
      <c r="O79" s="34">
        <f t="shared" si="2"/>
        <v>0</v>
      </c>
      <c r="P79" s="34">
        <f t="shared" si="2"/>
        <v>35394200</v>
      </c>
      <c r="Q79" s="34">
        <f t="shared" si="2"/>
        <v>308496355.90999997</v>
      </c>
      <c r="R79" s="34">
        <f t="shared" si="2"/>
        <v>313440642.69999999</v>
      </c>
      <c r="S79" s="34">
        <f t="shared" si="2"/>
        <v>19100800</v>
      </c>
      <c r="T79" s="34">
        <f t="shared" si="2"/>
        <v>0</v>
      </c>
    </row>
    <row r="80" spans="1:20" ht="15">
      <c r="A80" s="22"/>
      <c r="B80" s="26"/>
      <c r="C80" s="27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  <row r="112" spans="2:2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</sheetData>
  <mergeCells count="10">
    <mergeCell ref="A8:A9"/>
    <mergeCell ref="C8:E8"/>
    <mergeCell ref="A5:E5"/>
    <mergeCell ref="A4:E4"/>
    <mergeCell ref="F44:J44"/>
    <mergeCell ref="K44:O44"/>
    <mergeCell ref="P44:T44"/>
    <mergeCell ref="B2:E2"/>
    <mergeCell ref="B3:C3"/>
    <mergeCell ref="B8:B9"/>
  </mergeCells>
  <pageMargins left="0.78740157480314965" right="0.39370078740157483" top="0.78740157480314965" bottom="0.78740157480314965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2023-11-18T04:35:33Z</dcterms:modified>
</cp:coreProperties>
</file>