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7" i="1" l="1"/>
  <c r="B22" i="1" l="1"/>
  <c r="AH7" i="1" l="1"/>
  <c r="H7" i="1"/>
  <c r="C7" i="1"/>
  <c r="F7" i="1" l="1"/>
  <c r="I7" i="1"/>
  <c r="G7" i="1" l="1"/>
  <c r="B8" i="1" l="1"/>
  <c r="B10" i="1"/>
  <c r="D16" i="1" l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C16" i="1"/>
  <c r="B5" i="1"/>
  <c r="B6" i="1"/>
  <c r="B11" i="1"/>
  <c r="B12" i="1"/>
  <c r="B13" i="1"/>
  <c r="B14" i="1"/>
  <c r="B15" i="1"/>
  <c r="B17" i="1"/>
  <c r="B18" i="1"/>
  <c r="B19" i="1"/>
  <c r="B20" i="1"/>
  <c r="B21" i="1"/>
  <c r="B16" i="1" l="1"/>
  <c r="B7" i="1"/>
</calcChain>
</file>

<file path=xl/sharedStrings.xml><?xml version="1.0" encoding="utf-8"?>
<sst xmlns="http://schemas.openxmlformats.org/spreadsheetml/2006/main" count="60" uniqueCount="60">
  <si>
    <t>ПОКАЗАТЕЛИ</t>
  </si>
  <si>
    <t>в том числе</t>
  </si>
  <si>
    <t>ООО "Волит"</t>
  </si>
  <si>
    <t>СХПК "Гигант"</t>
  </si>
  <si>
    <t>СХА "Досаево"</t>
  </si>
  <si>
    <t>ООО "Караево"</t>
  </si>
  <si>
    <t>ООО "Красное Сормово"</t>
  </si>
  <si>
    <t>СХПК "Нива"</t>
  </si>
  <si>
    <t>ООО "Агрофирма Таябинка"</t>
  </si>
  <si>
    <t>КФХ Александров В. В.</t>
  </si>
  <si>
    <t>КФХ Васильев В. Генн.</t>
  </si>
  <si>
    <t>КФХ Васильев В. Герм.</t>
  </si>
  <si>
    <t>КФХ Егорова А. Г.</t>
  </si>
  <si>
    <t>КФХ Ермаков В. Ю.</t>
  </si>
  <si>
    <t>КФХ Петров А. Н.</t>
  </si>
  <si>
    <t>КФХ Игнатьев А. Н.</t>
  </si>
  <si>
    <t>КФХ Игнатьева И. В.</t>
  </si>
  <si>
    <t>КФХ Иванов Э. Г.</t>
  </si>
  <si>
    <t>КФХ Ильин В. М.</t>
  </si>
  <si>
    <t>КФХ Шумилов М. В.</t>
  </si>
  <si>
    <t>КФХ Николаев А. Н.</t>
  </si>
  <si>
    <t>КФХ Павлова И. В.</t>
  </si>
  <si>
    <t>КФХ Петров С. А.</t>
  </si>
  <si>
    <t>КФХ Посадский Л. И.</t>
  </si>
  <si>
    <t>КФХ Семенов А. А.</t>
  </si>
  <si>
    <t>КФХ Степанов В. Ю.</t>
  </si>
  <si>
    <t>КФХ Терентьев А. И.</t>
  </si>
  <si>
    <t>КФХ Харитонов В. А.</t>
  </si>
  <si>
    <t>КФХ Шумилов В. Н.</t>
  </si>
  <si>
    <t>КФХ Спиридонов Г. П.</t>
  </si>
  <si>
    <t>КФХ Иванов А. С.</t>
  </si>
  <si>
    <t>КФХ Григорьев И. Н.</t>
  </si>
  <si>
    <t>КФХ Михеев Ю. Г.</t>
  </si>
  <si>
    <t>СХПК "Прогресс"</t>
  </si>
  <si>
    <t>КФХ Степанов Аркадий В.</t>
  </si>
  <si>
    <t>ИП Степаноов Алексей В.</t>
  </si>
  <si>
    <t>ИП Васильев А. В.</t>
  </si>
  <si>
    <t>ИП Никифорова О. А.</t>
  </si>
  <si>
    <t>горох</t>
  </si>
  <si>
    <t>ИП Комисаров В. В.</t>
  </si>
  <si>
    <t>пшеница</t>
  </si>
  <si>
    <t>Протравлено семян, факт. тонн</t>
  </si>
  <si>
    <t>% к засыпке</t>
  </si>
  <si>
    <t>Яровизация семян картофеля, тонн</t>
  </si>
  <si>
    <t xml:space="preserve">Площадь посева озимых культур на зерно и з.к., га </t>
  </si>
  <si>
    <t>Подкормлено озимых, га</t>
  </si>
  <si>
    <t>% к посеву</t>
  </si>
  <si>
    <t>Пробороновано озимых культур, га</t>
  </si>
  <si>
    <t>Подкормлено многолетних трав, га</t>
  </si>
  <si>
    <t xml:space="preserve">Пробороновано многолетних трав, га      </t>
  </si>
  <si>
    <t>Боронование зяби, га</t>
  </si>
  <si>
    <t>Культивация зяби, га</t>
  </si>
  <si>
    <t>Посеяно яровых зерновых и зернобобовых культур, га</t>
  </si>
  <si>
    <t>ячмень</t>
  </si>
  <si>
    <t>кукуруза на зерно</t>
  </si>
  <si>
    <t>овес</t>
  </si>
  <si>
    <t>Всего период 2023 г.</t>
  </si>
  <si>
    <t>ИП Платонова Г. Г.</t>
  </si>
  <si>
    <t>Посеяно горчицы, га</t>
  </si>
  <si>
    <r>
      <t xml:space="preserve">Информация о сельскохозяйственных работах на  </t>
    </r>
    <r>
      <rPr>
        <b/>
        <sz val="16"/>
        <color theme="1"/>
        <rFont val="Times New Roman"/>
        <family val="1"/>
        <charset val="204"/>
      </rPr>
      <t>18</t>
    </r>
    <r>
      <rPr>
        <b/>
        <sz val="16"/>
        <rFont val="Times New Roman"/>
        <family val="1"/>
        <charset val="204"/>
      </rPr>
      <t>.04.2023 г.</t>
    </r>
    <r>
      <rPr>
        <sz val="16"/>
        <color theme="1"/>
        <rFont val="Times New Roman"/>
        <family val="1"/>
        <charset val="204"/>
      </rPr>
      <t xml:space="preserve"> (сельскохозяйственные организации и крупные К(Ф)Х)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</si>
</sst>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9" fontId="6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CCCC"/>
      <color rgb="FFFFFFCC"/>
      <color rgb="FFFF6699"/>
      <color rgb="FFFF7C8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2"/>
  <sheetViews>
    <sheetView showGridLines="0"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9" sqref="D19"/>
    </sheetView>
  </sheetViews>
  <sheetFormatPr defaultRowHeight="14.4" x14ac:dyDescent="0.3"/>
  <cols>
    <col min="1" max="1" width="49.44140625" customWidth="1"/>
    <col min="2" max="2" width="9.44140625" customWidth="1"/>
    <col min="3" max="3" width="8.77734375" customWidth="1"/>
    <col min="4" max="4" width="9" customWidth="1"/>
    <col min="5" max="6" width="9.109375" customWidth="1"/>
    <col min="7" max="7" width="9.5546875" customWidth="1"/>
    <col min="8" max="8" width="8.21875" customWidth="1"/>
    <col min="9" max="9" width="8.88671875" customWidth="1"/>
    <col min="10" max="11" width="8.44140625" customWidth="1"/>
    <col min="12" max="12" width="8.88671875" customWidth="1"/>
    <col min="13" max="13" width="8.77734375" customWidth="1"/>
    <col min="14" max="14" width="8.88671875" customWidth="1"/>
    <col min="16" max="16" width="8.5546875" customWidth="1"/>
    <col min="17" max="17" width="9.109375" customWidth="1"/>
    <col min="18" max="19" width="9.21875" customWidth="1"/>
    <col min="20" max="20" width="8.77734375" customWidth="1"/>
    <col min="21" max="22" width="9" customWidth="1"/>
    <col min="23" max="23" width="9.33203125" customWidth="1"/>
    <col min="24" max="24" width="8.33203125" customWidth="1"/>
    <col min="26" max="26" width="9" customWidth="1"/>
    <col min="27" max="27" width="8.5546875" customWidth="1"/>
    <col min="29" max="29" width="8.21875" customWidth="1"/>
    <col min="30" max="30" width="8.77734375" customWidth="1"/>
    <col min="31" max="32" width="9.109375" customWidth="1"/>
    <col min="33" max="33" width="9.21875" customWidth="1"/>
    <col min="34" max="34" width="9.109375" customWidth="1"/>
    <col min="35" max="35" width="8.44140625" customWidth="1"/>
    <col min="36" max="36" width="8" customWidth="1"/>
    <col min="37" max="37" width="8.33203125" customWidth="1"/>
    <col min="39" max="39" width="8.21875" customWidth="1"/>
    <col min="40" max="40" width="8.33203125" customWidth="1"/>
  </cols>
  <sheetData>
    <row r="1" spans="1:40" s="1" customFormat="1" ht="17.399999999999999" customHeight="1" x14ac:dyDescent="0.3">
      <c r="A1" s="13" t="s">
        <v>0</v>
      </c>
      <c r="B1" s="14" t="s">
        <v>56</v>
      </c>
      <c r="C1" s="15" t="s">
        <v>59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" customFormat="1" ht="15.6" customHeight="1" x14ac:dyDescent="0.3">
      <c r="A2" s="13"/>
      <c r="B2" s="14"/>
      <c r="C2" s="15" t="s">
        <v>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s="1" customFormat="1" ht="66.599999999999994" customHeight="1" x14ac:dyDescent="0.3">
      <c r="A3" s="13"/>
      <c r="B3" s="14"/>
      <c r="C3" s="12" t="s">
        <v>2</v>
      </c>
      <c r="D3" s="12" t="s">
        <v>3</v>
      </c>
      <c r="E3" s="12" t="s">
        <v>4</v>
      </c>
      <c r="F3" s="12" t="s">
        <v>5</v>
      </c>
      <c r="G3" s="11" t="s">
        <v>6</v>
      </c>
      <c r="H3" s="11" t="s">
        <v>7</v>
      </c>
      <c r="I3" s="11" t="s">
        <v>8</v>
      </c>
      <c r="J3" s="11" t="s">
        <v>33</v>
      </c>
      <c r="K3" s="12" t="s">
        <v>9</v>
      </c>
      <c r="L3" s="12" t="s">
        <v>36</v>
      </c>
      <c r="M3" s="12" t="s">
        <v>10</v>
      </c>
      <c r="N3" s="12" t="s">
        <v>11</v>
      </c>
      <c r="O3" s="12" t="s">
        <v>12</v>
      </c>
      <c r="P3" s="12" t="s">
        <v>13</v>
      </c>
      <c r="Q3" s="12" t="s">
        <v>15</v>
      </c>
      <c r="R3" s="12" t="s">
        <v>16</v>
      </c>
      <c r="S3" s="12" t="s">
        <v>17</v>
      </c>
      <c r="T3" s="12" t="s">
        <v>19</v>
      </c>
      <c r="U3" s="12" t="s">
        <v>20</v>
      </c>
      <c r="V3" s="12" t="s">
        <v>21</v>
      </c>
      <c r="W3" s="12" t="s">
        <v>57</v>
      </c>
      <c r="X3" s="12" t="s">
        <v>23</v>
      </c>
      <c r="Y3" s="12" t="s">
        <v>35</v>
      </c>
      <c r="Z3" s="12" t="s">
        <v>34</v>
      </c>
      <c r="AA3" s="12" t="s">
        <v>25</v>
      </c>
      <c r="AB3" s="12" t="s">
        <v>26</v>
      </c>
      <c r="AC3" s="12" t="s">
        <v>27</v>
      </c>
      <c r="AD3" s="11" t="s">
        <v>28</v>
      </c>
      <c r="AE3" s="11" t="s">
        <v>37</v>
      </c>
      <c r="AF3" s="11" t="s">
        <v>30</v>
      </c>
      <c r="AG3" s="12" t="s">
        <v>29</v>
      </c>
      <c r="AH3" s="12" t="s">
        <v>22</v>
      </c>
      <c r="AI3" s="12" t="s">
        <v>24</v>
      </c>
      <c r="AJ3" s="12" t="s">
        <v>14</v>
      </c>
      <c r="AK3" s="12" t="s">
        <v>18</v>
      </c>
      <c r="AL3" s="12" t="s">
        <v>31</v>
      </c>
      <c r="AM3" s="12" t="s">
        <v>32</v>
      </c>
      <c r="AN3" s="12" t="s">
        <v>39</v>
      </c>
    </row>
    <row r="4" spans="1:40" s="1" customFormat="1" ht="84.6" customHeight="1" x14ac:dyDescent="0.3">
      <c r="A4" s="13"/>
      <c r="B4" s="14"/>
      <c r="C4" s="12"/>
      <c r="D4" s="12"/>
      <c r="E4" s="12"/>
      <c r="F4" s="12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1"/>
      <c r="AE4" s="11"/>
      <c r="AF4" s="11"/>
      <c r="AG4" s="12"/>
      <c r="AH4" s="12"/>
      <c r="AI4" s="12"/>
      <c r="AJ4" s="12"/>
      <c r="AK4" s="12"/>
      <c r="AL4" s="12"/>
      <c r="AM4" s="12"/>
      <c r="AN4" s="12"/>
    </row>
    <row r="5" spans="1:40" s="3" customFormat="1" ht="52.2" customHeight="1" x14ac:dyDescent="0.3">
      <c r="A5" s="9" t="s">
        <v>44</v>
      </c>
      <c r="B5" s="8">
        <f>SUM(C5:AN5)</f>
        <v>4229</v>
      </c>
      <c r="C5" s="4">
        <v>217</v>
      </c>
      <c r="D5" s="4"/>
      <c r="E5" s="4"/>
      <c r="F5" s="4">
        <v>361</v>
      </c>
      <c r="G5" s="4">
        <v>478</v>
      </c>
      <c r="H5" s="4">
        <v>93</v>
      </c>
      <c r="I5" s="4">
        <v>2022</v>
      </c>
      <c r="J5" s="4"/>
      <c r="K5" s="4">
        <v>25</v>
      </c>
      <c r="L5" s="4">
        <v>56</v>
      </c>
      <c r="M5" s="4"/>
      <c r="N5" s="4"/>
      <c r="O5" s="4"/>
      <c r="P5" s="4">
        <v>270</v>
      </c>
      <c r="Q5" s="4">
        <v>100</v>
      </c>
      <c r="R5" s="4"/>
      <c r="S5" s="4">
        <v>20</v>
      </c>
      <c r="T5" s="4"/>
      <c r="U5" s="4">
        <v>60</v>
      </c>
      <c r="V5" s="4"/>
      <c r="W5" s="4">
        <v>23</v>
      </c>
      <c r="X5" s="4">
        <v>12</v>
      </c>
      <c r="Y5" s="4"/>
      <c r="Z5" s="4"/>
      <c r="AA5" s="4">
        <v>250</v>
      </c>
      <c r="AB5" s="4"/>
      <c r="AC5" s="4">
        <v>159</v>
      </c>
      <c r="AD5" s="4">
        <v>58</v>
      </c>
      <c r="AE5" s="4"/>
      <c r="AF5" s="4"/>
      <c r="AG5" s="4"/>
      <c r="AH5" s="4">
        <v>20</v>
      </c>
      <c r="AI5" s="4">
        <v>5</v>
      </c>
      <c r="AJ5" s="4"/>
      <c r="AK5" s="4"/>
      <c r="AL5" s="4"/>
      <c r="AM5" s="4"/>
      <c r="AN5" s="4"/>
    </row>
    <row r="6" spans="1:40" s="3" customFormat="1" ht="23.4" customHeight="1" x14ac:dyDescent="0.3">
      <c r="A6" s="5" t="s">
        <v>45</v>
      </c>
      <c r="B6" s="8">
        <f>SUM(C6:AN6)</f>
        <v>3232</v>
      </c>
      <c r="C6" s="4">
        <v>217</v>
      </c>
      <c r="D6" s="4"/>
      <c r="E6" s="4"/>
      <c r="F6" s="4">
        <v>242</v>
      </c>
      <c r="G6" s="4">
        <v>478</v>
      </c>
      <c r="H6" s="4">
        <v>93</v>
      </c>
      <c r="I6" s="4">
        <v>2022</v>
      </c>
      <c r="J6" s="4"/>
      <c r="K6" s="4"/>
      <c r="L6" s="4"/>
      <c r="M6" s="4"/>
      <c r="N6" s="4"/>
      <c r="O6" s="4"/>
      <c r="P6" s="4">
        <v>100</v>
      </c>
      <c r="Q6" s="4"/>
      <c r="R6" s="4"/>
      <c r="S6" s="4"/>
      <c r="T6" s="4"/>
      <c r="U6" s="4">
        <v>60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>
        <v>20</v>
      </c>
      <c r="AI6" s="4"/>
      <c r="AJ6" s="4"/>
      <c r="AK6" s="4"/>
      <c r="AL6" s="4"/>
      <c r="AM6" s="4"/>
      <c r="AN6" s="4"/>
    </row>
    <row r="7" spans="1:40" s="3" customFormat="1" ht="22.2" customHeight="1" x14ac:dyDescent="0.3">
      <c r="A7" s="5" t="s">
        <v>46</v>
      </c>
      <c r="B7" s="6">
        <f>B6/B5</f>
        <v>0.76424686687160082</v>
      </c>
      <c r="C7" s="6">
        <f>C6/C5</f>
        <v>1</v>
      </c>
      <c r="D7" s="4"/>
      <c r="E7" s="4"/>
      <c r="F7" s="6">
        <f>F6/F5</f>
        <v>0.67036011080332414</v>
      </c>
      <c r="G7" s="6">
        <f>G6/G5</f>
        <v>1</v>
      </c>
      <c r="H7" s="6">
        <f>H6/H5</f>
        <v>1</v>
      </c>
      <c r="I7" s="6">
        <f>I6/I5</f>
        <v>1</v>
      </c>
      <c r="J7" s="4"/>
      <c r="K7" s="4"/>
      <c r="L7" s="4"/>
      <c r="M7" s="4"/>
      <c r="N7" s="4"/>
      <c r="O7" s="4"/>
      <c r="P7" s="6">
        <f>P6/P5</f>
        <v>0.37037037037037035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6">
        <f>AH6/AH5</f>
        <v>1</v>
      </c>
      <c r="AI7" s="4"/>
      <c r="AJ7" s="4"/>
      <c r="AK7" s="4"/>
      <c r="AL7" s="4"/>
      <c r="AM7" s="4"/>
      <c r="AN7" s="4"/>
    </row>
    <row r="8" spans="1:40" s="3" customFormat="1" ht="22.2" customHeight="1" x14ac:dyDescent="0.3">
      <c r="A8" s="5" t="s">
        <v>41</v>
      </c>
      <c r="B8" s="8">
        <f t="shared" ref="B8:B22" si="0">SUM(C8:AN8)</f>
        <v>545</v>
      </c>
      <c r="C8" s="4">
        <v>60</v>
      </c>
      <c r="D8" s="4"/>
      <c r="E8" s="4"/>
      <c r="F8" s="4"/>
      <c r="G8" s="4">
        <v>100</v>
      </c>
      <c r="H8" s="4">
        <v>20</v>
      </c>
      <c r="I8" s="4">
        <v>310</v>
      </c>
      <c r="J8" s="4"/>
      <c r="K8" s="4"/>
      <c r="L8" s="4">
        <v>20</v>
      </c>
      <c r="M8" s="4"/>
      <c r="N8" s="4"/>
      <c r="O8" s="4"/>
      <c r="P8" s="4"/>
      <c r="Q8" s="4"/>
      <c r="R8" s="4"/>
      <c r="S8" s="4"/>
      <c r="T8" s="4"/>
      <c r="U8" s="4">
        <v>15</v>
      </c>
      <c r="V8" s="4">
        <v>20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s="3" customFormat="1" ht="22.2" customHeight="1" x14ac:dyDescent="0.3">
      <c r="A9" s="5" t="s">
        <v>42</v>
      </c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s="3" customFormat="1" ht="22.2" customHeight="1" x14ac:dyDescent="0.3">
      <c r="A10" s="5" t="s">
        <v>43</v>
      </c>
      <c r="B10" s="8">
        <f t="shared" si="0"/>
        <v>150</v>
      </c>
      <c r="C10" s="4"/>
      <c r="D10" s="4"/>
      <c r="E10" s="4"/>
      <c r="F10" s="4"/>
      <c r="G10" s="4"/>
      <c r="H10" s="4"/>
      <c r="I10" s="4">
        <v>150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s="3" customFormat="1" ht="24.6" customHeight="1" x14ac:dyDescent="0.3">
      <c r="A11" s="5" t="s">
        <v>47</v>
      </c>
      <c r="B11" s="8">
        <f t="shared" si="0"/>
        <v>100</v>
      </c>
      <c r="C11" s="4"/>
      <c r="D11" s="4"/>
      <c r="E11" s="4"/>
      <c r="F11" s="4"/>
      <c r="G11" s="4">
        <v>100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s="3" customFormat="1" ht="24.6" customHeight="1" x14ac:dyDescent="0.3">
      <c r="A12" s="5" t="s">
        <v>48</v>
      </c>
      <c r="B12" s="8">
        <f t="shared" si="0"/>
        <v>535</v>
      </c>
      <c r="C12" s="4"/>
      <c r="D12" s="4"/>
      <c r="E12" s="4"/>
      <c r="F12" s="4">
        <v>187</v>
      </c>
      <c r="G12" s="7">
        <v>348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s="3" customFormat="1" ht="24" customHeight="1" x14ac:dyDescent="0.3">
      <c r="A13" s="5" t="s">
        <v>49</v>
      </c>
      <c r="B13" s="8">
        <f t="shared" si="0"/>
        <v>1139</v>
      </c>
      <c r="C13" s="4">
        <v>150</v>
      </c>
      <c r="D13" s="4"/>
      <c r="E13" s="4"/>
      <c r="F13" s="4">
        <v>100</v>
      </c>
      <c r="G13" s="4"/>
      <c r="H13" s="7">
        <v>330</v>
      </c>
      <c r="I13" s="4"/>
      <c r="J13" s="4"/>
      <c r="K13" s="4"/>
      <c r="L13" s="4">
        <v>120</v>
      </c>
      <c r="M13" s="4"/>
      <c r="N13" s="4"/>
      <c r="O13" s="4"/>
      <c r="P13" s="7">
        <v>210</v>
      </c>
      <c r="Q13" s="7">
        <v>55</v>
      </c>
      <c r="R13" s="4"/>
      <c r="S13" s="4"/>
      <c r="T13" s="4"/>
      <c r="U13" s="4">
        <v>10</v>
      </c>
      <c r="V13" s="4"/>
      <c r="W13" s="7">
        <v>57</v>
      </c>
      <c r="X13" s="7">
        <v>82</v>
      </c>
      <c r="Y13" s="4"/>
      <c r="Z13" s="4">
        <v>25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s="3" customFormat="1" ht="21.6" customHeight="1" x14ac:dyDescent="0.3">
      <c r="A14" s="5" t="s">
        <v>50</v>
      </c>
      <c r="B14" s="8">
        <f t="shared" si="0"/>
        <v>2765</v>
      </c>
      <c r="C14" s="4">
        <v>30</v>
      </c>
      <c r="D14" s="4"/>
      <c r="E14" s="4">
        <v>250</v>
      </c>
      <c r="F14" s="4"/>
      <c r="G14" s="4">
        <v>400</v>
      </c>
      <c r="H14" s="4">
        <v>50</v>
      </c>
      <c r="I14" s="4">
        <v>1200</v>
      </c>
      <c r="J14" s="4"/>
      <c r="K14" s="4"/>
      <c r="L14" s="4">
        <v>100</v>
      </c>
      <c r="M14" s="4"/>
      <c r="N14" s="4"/>
      <c r="O14" s="4"/>
      <c r="P14" s="4">
        <v>160</v>
      </c>
      <c r="Q14" s="4">
        <v>300</v>
      </c>
      <c r="R14" s="4">
        <v>50</v>
      </c>
      <c r="S14" s="4"/>
      <c r="T14" s="4"/>
      <c r="U14" s="4">
        <v>15</v>
      </c>
      <c r="V14" s="4">
        <v>50</v>
      </c>
      <c r="W14" s="4">
        <v>20</v>
      </c>
      <c r="X14" s="4">
        <v>10</v>
      </c>
      <c r="Y14" s="4"/>
      <c r="Z14" s="4">
        <v>10</v>
      </c>
      <c r="AA14" s="4">
        <v>100</v>
      </c>
      <c r="AB14" s="4"/>
      <c r="AC14" s="4"/>
      <c r="AD14" s="4">
        <v>20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s="3" customFormat="1" ht="23.4" customHeight="1" x14ac:dyDescent="0.3">
      <c r="A15" s="5" t="s">
        <v>51</v>
      </c>
      <c r="B15" s="8">
        <f t="shared" si="0"/>
        <v>1400</v>
      </c>
      <c r="C15" s="4">
        <v>100</v>
      </c>
      <c r="D15" s="4"/>
      <c r="E15" s="4"/>
      <c r="F15" s="4"/>
      <c r="G15" s="4"/>
      <c r="H15" s="4">
        <v>50</v>
      </c>
      <c r="I15" s="4">
        <v>1200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v>50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s="3" customFormat="1" ht="42" x14ac:dyDescent="0.3">
      <c r="A16" s="9" t="s">
        <v>52</v>
      </c>
      <c r="B16" s="8">
        <f t="shared" si="0"/>
        <v>780</v>
      </c>
      <c r="C16" s="4">
        <f t="shared" ref="C16:AN16" si="1">SUM(C17:C21)</f>
        <v>40</v>
      </c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145</v>
      </c>
      <c r="H16" s="4">
        <f t="shared" si="1"/>
        <v>15</v>
      </c>
      <c r="I16" s="4">
        <f t="shared" si="1"/>
        <v>540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  <c r="Q16" s="4">
        <f t="shared" si="1"/>
        <v>0</v>
      </c>
      <c r="R16" s="4">
        <f t="shared" si="1"/>
        <v>0</v>
      </c>
      <c r="S16" s="4">
        <f t="shared" si="1"/>
        <v>0</v>
      </c>
      <c r="T16" s="4">
        <f t="shared" si="1"/>
        <v>0</v>
      </c>
      <c r="U16" s="4">
        <f t="shared" si="1"/>
        <v>0</v>
      </c>
      <c r="V16" s="4">
        <f t="shared" si="1"/>
        <v>40</v>
      </c>
      <c r="W16" s="4">
        <f t="shared" si="1"/>
        <v>0</v>
      </c>
      <c r="X16" s="4">
        <f t="shared" si="1"/>
        <v>0</v>
      </c>
      <c r="Y16" s="4">
        <f t="shared" si="1"/>
        <v>0</v>
      </c>
      <c r="Z16" s="4">
        <f t="shared" si="1"/>
        <v>0</v>
      </c>
      <c r="AA16" s="4">
        <f t="shared" si="1"/>
        <v>0</v>
      </c>
      <c r="AB16" s="4">
        <f t="shared" si="1"/>
        <v>0</v>
      </c>
      <c r="AC16" s="4">
        <f t="shared" si="1"/>
        <v>0</v>
      </c>
      <c r="AD16" s="4">
        <f t="shared" si="1"/>
        <v>0</v>
      </c>
      <c r="AE16" s="4">
        <f t="shared" si="1"/>
        <v>0</v>
      </c>
      <c r="AF16" s="4">
        <f t="shared" si="1"/>
        <v>0</v>
      </c>
      <c r="AG16" s="4">
        <f t="shared" si="1"/>
        <v>0</v>
      </c>
      <c r="AH16" s="4">
        <f t="shared" si="1"/>
        <v>0</v>
      </c>
      <c r="AI16" s="4">
        <f t="shared" si="1"/>
        <v>0</v>
      </c>
      <c r="AJ16" s="4">
        <f t="shared" si="1"/>
        <v>0</v>
      </c>
      <c r="AK16" s="4">
        <f t="shared" si="1"/>
        <v>0</v>
      </c>
      <c r="AL16" s="4">
        <f t="shared" si="1"/>
        <v>0</v>
      </c>
      <c r="AM16" s="4">
        <f t="shared" si="1"/>
        <v>0</v>
      </c>
      <c r="AN16" s="4">
        <f t="shared" si="1"/>
        <v>0</v>
      </c>
    </row>
    <row r="17" spans="1:40" s="3" customFormat="1" ht="21.6" customHeight="1" x14ac:dyDescent="0.3">
      <c r="A17" s="10" t="s">
        <v>40</v>
      </c>
      <c r="B17" s="8">
        <f t="shared" si="0"/>
        <v>50</v>
      </c>
      <c r="C17" s="4"/>
      <c r="D17" s="4"/>
      <c r="E17" s="4"/>
      <c r="F17" s="4"/>
      <c r="G17" s="4"/>
      <c r="H17" s="4"/>
      <c r="I17" s="4">
        <v>50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s="3" customFormat="1" ht="23.4" customHeight="1" x14ac:dyDescent="0.3">
      <c r="A18" s="10" t="s">
        <v>53</v>
      </c>
      <c r="B18" s="8">
        <f t="shared" si="0"/>
        <v>100</v>
      </c>
      <c r="C18" s="4"/>
      <c r="D18" s="4"/>
      <c r="E18" s="4"/>
      <c r="F18" s="4"/>
      <c r="G18" s="4">
        <v>45</v>
      </c>
      <c r="H18" s="4">
        <v>15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40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s="3" customFormat="1" ht="21" customHeight="1" x14ac:dyDescent="0.3">
      <c r="A19" s="10" t="s">
        <v>54</v>
      </c>
      <c r="B19" s="8">
        <f t="shared" si="0"/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s="3" customFormat="1" ht="23.4" customHeight="1" x14ac:dyDescent="0.3">
      <c r="A20" s="10" t="s">
        <v>55</v>
      </c>
      <c r="B20" s="8">
        <f t="shared" si="0"/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s="3" customFormat="1" ht="23.4" customHeight="1" x14ac:dyDescent="0.3">
      <c r="A21" s="10" t="s">
        <v>38</v>
      </c>
      <c r="B21" s="8">
        <f t="shared" si="0"/>
        <v>630</v>
      </c>
      <c r="C21" s="4">
        <v>40</v>
      </c>
      <c r="D21" s="4"/>
      <c r="E21" s="4"/>
      <c r="F21" s="4"/>
      <c r="G21" s="4">
        <v>100</v>
      </c>
      <c r="H21" s="4"/>
      <c r="I21" s="4">
        <v>490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s="3" customFormat="1" ht="21" x14ac:dyDescent="0.3">
      <c r="A22" s="5" t="s">
        <v>58</v>
      </c>
      <c r="B22" s="8">
        <f t="shared" si="0"/>
        <v>550</v>
      </c>
      <c r="C22" s="5"/>
      <c r="D22" s="5"/>
      <c r="E22" s="5"/>
      <c r="F22" s="5"/>
      <c r="G22" s="5"/>
      <c r="H22" s="5"/>
      <c r="I22" s="4">
        <v>550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s="3" customFormat="1" ht="18" x14ac:dyDescent="0.3"/>
    <row r="24" spans="1:40" s="3" customFormat="1" ht="18" x14ac:dyDescent="0.3"/>
    <row r="25" spans="1:40" s="3" customFormat="1" ht="18" x14ac:dyDescent="0.3"/>
    <row r="26" spans="1:40" s="3" customFormat="1" ht="18" x14ac:dyDescent="0.3"/>
    <row r="27" spans="1:40" s="3" customFormat="1" ht="18" x14ac:dyDescent="0.3"/>
    <row r="28" spans="1:40" s="3" customFormat="1" ht="18" x14ac:dyDescent="0.3"/>
    <row r="29" spans="1:40" s="3" customFormat="1" ht="18" x14ac:dyDescent="0.3"/>
    <row r="30" spans="1:40" s="3" customFormat="1" ht="18" x14ac:dyDescent="0.3"/>
    <row r="31" spans="1:40" s="3" customFormat="1" ht="18" x14ac:dyDescent="0.3"/>
    <row r="32" spans="1:40" s="3" customFormat="1" ht="18" x14ac:dyDescent="0.3"/>
    <row r="33" s="3" customFormat="1" ht="18" x14ac:dyDescent="0.3"/>
    <row r="34" s="3" customFormat="1" ht="18" x14ac:dyDescent="0.3"/>
    <row r="35" s="3" customFormat="1" ht="18" x14ac:dyDescent="0.3"/>
    <row r="36" s="3" customFormat="1" ht="18" x14ac:dyDescent="0.3"/>
    <row r="37" s="3" customFormat="1" ht="18" x14ac:dyDescent="0.3"/>
    <row r="38" s="3" customFormat="1" ht="18" x14ac:dyDescent="0.3"/>
    <row r="39" s="3" customFormat="1" ht="18" x14ac:dyDescent="0.3"/>
    <row r="40" s="3" customFormat="1" ht="18" x14ac:dyDescent="0.3"/>
    <row r="41" s="3" customFormat="1" ht="18" x14ac:dyDescent="0.3"/>
    <row r="42" s="3" customFormat="1" ht="18" x14ac:dyDescent="0.3"/>
    <row r="43" s="3" customFormat="1" ht="18" x14ac:dyDescent="0.3"/>
    <row r="44" s="3" customFormat="1" ht="18" x14ac:dyDescent="0.3"/>
    <row r="45" s="3" customFormat="1" ht="18" x14ac:dyDescent="0.3"/>
    <row r="46" s="3" customFormat="1" ht="18" x14ac:dyDescent="0.3"/>
    <row r="47" s="3" customFormat="1" ht="18" x14ac:dyDescent="0.3"/>
    <row r="48" s="3" customFormat="1" ht="18" x14ac:dyDescent="0.3"/>
    <row r="49" s="3" customFormat="1" ht="18" x14ac:dyDescent="0.3"/>
    <row r="50" s="3" customFormat="1" ht="18" x14ac:dyDescent="0.3"/>
    <row r="51" s="3" customFormat="1" ht="18" x14ac:dyDescent="0.3"/>
    <row r="52" s="3" customFormat="1" ht="18" x14ac:dyDescent="0.3"/>
    <row r="53" s="3" customFormat="1" ht="18" x14ac:dyDescent="0.3"/>
    <row r="54" s="3" customFormat="1" ht="18" x14ac:dyDescent="0.3"/>
    <row r="55" s="3" customFormat="1" ht="18" x14ac:dyDescent="0.3"/>
    <row r="56" s="3" customFormat="1" ht="18" x14ac:dyDescent="0.3"/>
    <row r="57" s="3" customFormat="1" ht="18" x14ac:dyDescent="0.3"/>
    <row r="58" s="3" customFormat="1" ht="18" x14ac:dyDescent="0.3"/>
    <row r="59" s="3" customFormat="1" ht="18" x14ac:dyDescent="0.3"/>
    <row r="60" s="3" customFormat="1" ht="18" x14ac:dyDescent="0.3"/>
    <row r="61" s="3" customFormat="1" ht="18" x14ac:dyDescent="0.3"/>
    <row r="62" s="3" customFormat="1" ht="18" x14ac:dyDescent="0.3"/>
    <row r="63" s="3" customFormat="1" ht="18" x14ac:dyDescent="0.3"/>
    <row r="64" s="3" customFormat="1" ht="18" x14ac:dyDescent="0.3"/>
    <row r="65" s="3" customFormat="1" ht="18" x14ac:dyDescent="0.3"/>
    <row r="66" s="3" customFormat="1" ht="18" x14ac:dyDescent="0.3"/>
    <row r="67" s="3" customFormat="1" ht="18" x14ac:dyDescent="0.3"/>
    <row r="68" s="3" customFormat="1" ht="18" x14ac:dyDescent="0.3"/>
    <row r="69" s="3" customFormat="1" ht="18" x14ac:dyDescent="0.3"/>
    <row r="70" s="3" customFormat="1" ht="18" x14ac:dyDescent="0.3"/>
    <row r="71" s="3" customFormat="1" ht="18" x14ac:dyDescent="0.3"/>
    <row r="72" s="3" customFormat="1" ht="18" x14ac:dyDescent="0.3"/>
    <row r="73" s="3" customFormat="1" ht="18" x14ac:dyDescent="0.3"/>
    <row r="74" s="3" customFormat="1" ht="18" x14ac:dyDescent="0.3"/>
    <row r="75" s="3" customFormat="1" ht="18" x14ac:dyDescent="0.3"/>
    <row r="76" s="3" customFormat="1" ht="18" x14ac:dyDescent="0.3"/>
    <row r="77" s="3" customFormat="1" ht="18" x14ac:dyDescent="0.3"/>
    <row r="78" s="3" customFormat="1" ht="18" x14ac:dyDescent="0.3"/>
    <row r="79" s="3" customFormat="1" ht="18" x14ac:dyDescent="0.3"/>
    <row r="80" s="3" customFormat="1" ht="18" x14ac:dyDescent="0.3"/>
    <row r="81" s="3" customFormat="1" ht="18" x14ac:dyDescent="0.3"/>
    <row r="82" s="3" customFormat="1" ht="18" x14ac:dyDescent="0.3"/>
    <row r="83" s="3" customFormat="1" ht="18" x14ac:dyDescent="0.3"/>
    <row r="84" s="3" customFormat="1" ht="18" x14ac:dyDescent="0.3"/>
    <row r="85" s="3" customFormat="1" ht="18" x14ac:dyDescent="0.3"/>
    <row r="86" s="3" customFormat="1" ht="18" x14ac:dyDescent="0.3"/>
    <row r="87" s="3" customFormat="1" ht="18" x14ac:dyDescent="0.3"/>
    <row r="88" s="3" customFormat="1" ht="18" x14ac:dyDescent="0.3"/>
    <row r="89" s="3" customFormat="1" ht="18" x14ac:dyDescent="0.3"/>
    <row r="90" s="3" customFormat="1" ht="18" x14ac:dyDescent="0.3"/>
    <row r="91" s="3" customFormat="1" ht="18" x14ac:dyDescent="0.3"/>
    <row r="92" s="3" customFormat="1" ht="18" x14ac:dyDescent="0.3"/>
    <row r="93" s="3" customFormat="1" ht="18" x14ac:dyDescent="0.3"/>
    <row r="94" s="3" customFormat="1" ht="18" x14ac:dyDescent="0.3"/>
    <row r="95" s="3" customFormat="1" ht="18" x14ac:dyDescent="0.3"/>
    <row r="96" s="3" customFormat="1" ht="18" x14ac:dyDescent="0.3"/>
    <row r="97" s="3" customFormat="1" ht="18" x14ac:dyDescent="0.3"/>
    <row r="98" s="3" customFormat="1" ht="18" x14ac:dyDescent="0.3"/>
    <row r="99" s="3" customFormat="1" ht="18" x14ac:dyDescent="0.3"/>
    <row r="100" s="3" customFormat="1" ht="18" x14ac:dyDescent="0.3"/>
    <row r="101" s="3" customFormat="1" ht="18" x14ac:dyDescent="0.3"/>
    <row r="102" s="3" customFormat="1" ht="18" x14ac:dyDescent="0.3"/>
    <row r="103" s="3" customFormat="1" ht="18" x14ac:dyDescent="0.3"/>
    <row r="104" s="3" customFormat="1" ht="18" x14ac:dyDescent="0.3"/>
    <row r="105" s="3" customFormat="1" ht="18" x14ac:dyDescent="0.3"/>
    <row r="106" s="3" customFormat="1" ht="18" x14ac:dyDescent="0.3"/>
    <row r="107" s="3" customFormat="1" ht="18" x14ac:dyDescent="0.3"/>
    <row r="108" s="3" customFormat="1" ht="18" x14ac:dyDescent="0.3"/>
    <row r="109" s="3" customFormat="1" ht="18" x14ac:dyDescent="0.3"/>
    <row r="110" s="3" customFormat="1" ht="18" x14ac:dyDescent="0.3"/>
    <row r="111" s="3" customFormat="1" ht="18" x14ac:dyDescent="0.3"/>
    <row r="112" s="3" customFormat="1" ht="18" x14ac:dyDescent="0.3"/>
    <row r="113" spans="1:39" s="3" customFormat="1" ht="18" x14ac:dyDescent="0.3"/>
    <row r="114" spans="1:39" s="3" customFormat="1" ht="18" x14ac:dyDescent="0.3"/>
    <row r="115" spans="1:39" s="3" customFormat="1" ht="18" x14ac:dyDescent="0.3"/>
    <row r="116" spans="1:39" s="3" customFormat="1" ht="18" x14ac:dyDescent="0.3"/>
    <row r="117" spans="1:39" s="3" customFormat="1" ht="18" x14ac:dyDescent="0.3"/>
    <row r="118" spans="1:39" s="3" customFormat="1" ht="18" x14ac:dyDescent="0.3"/>
    <row r="119" spans="1:39" s="3" customFormat="1" ht="18" x14ac:dyDescent="0.3"/>
    <row r="120" spans="1:39" s="3" customFormat="1" ht="18" x14ac:dyDescent="0.3"/>
    <row r="121" spans="1:39" s="3" customFormat="1" ht="18" x14ac:dyDescent="0.3"/>
    <row r="122" spans="1:39" s="3" customFormat="1" ht="18" x14ac:dyDescent="0.3"/>
    <row r="123" spans="1:39" s="3" customFormat="1" ht="18" x14ac:dyDescent="0.3"/>
    <row r="124" spans="1:39" s="3" customFormat="1" ht="18" x14ac:dyDescent="0.3"/>
    <row r="125" spans="1:39" ht="18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8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8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8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8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8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8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8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</sheetData>
  <mergeCells count="42">
    <mergeCell ref="AN3:AN4"/>
    <mergeCell ref="C1:AN1"/>
    <mergeCell ref="C2:AN2"/>
    <mergeCell ref="Z3:Z4"/>
    <mergeCell ref="Y3:Y4"/>
    <mergeCell ref="J3:J4"/>
    <mergeCell ref="AL3:AL4"/>
    <mergeCell ref="AM3:AM4"/>
    <mergeCell ref="AB3:AB4"/>
    <mergeCell ref="AC3:AC4"/>
    <mergeCell ref="AD3:AD4"/>
    <mergeCell ref="AE3:AE4"/>
    <mergeCell ref="AG3:AG4"/>
    <mergeCell ref="AA3:AA4"/>
    <mergeCell ref="S3:S4"/>
    <mergeCell ref="T3:T4"/>
    <mergeCell ref="U3:U4"/>
    <mergeCell ref="V3:V4"/>
    <mergeCell ref="O3:O4"/>
    <mergeCell ref="P3:P4"/>
    <mergeCell ref="Q3:Q4"/>
    <mergeCell ref="W3:W4"/>
    <mergeCell ref="X3:X4"/>
    <mergeCell ref="A1:A4"/>
    <mergeCell ref="B1:B4"/>
    <mergeCell ref="C3:C4"/>
    <mergeCell ref="D3:D4"/>
    <mergeCell ref="E3:E4"/>
    <mergeCell ref="F3:F4"/>
    <mergeCell ref="G3:G4"/>
    <mergeCell ref="R3:R4"/>
    <mergeCell ref="H3:H4"/>
    <mergeCell ref="I3:I4"/>
    <mergeCell ref="K3:K4"/>
    <mergeCell ref="L3:L4"/>
    <mergeCell ref="M3:M4"/>
    <mergeCell ref="N3:N4"/>
    <mergeCell ref="AF3:AF4"/>
    <mergeCell ref="AI3:AI4"/>
    <mergeCell ref="AH3:AH4"/>
    <mergeCell ref="AK3:AK4"/>
    <mergeCell ref="AJ3:AJ4"/>
  </mergeCells>
  <pageMargins left="0.19685039370078741" right="0.39370078740157483" top="1.9685039370078741" bottom="1.9685039370078741" header="0.31496062992125984" footer="0.31496062992125984"/>
  <pageSetup paperSize="9" scale="3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2023-04-18T07:49:45Z</dcterms:modified>
</cp:coreProperties>
</file>