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240" windowWidth="19440" windowHeight="15240" tabRatio="669" firstSheet="1" activeTab="7"/>
  </bookViews>
  <sheets>
    <sheet name="Бюджет и ЦП" sheetId="1" r:id="rId1"/>
    <sheet name="Развитие" sheetId="2" r:id="rId2"/>
    <sheet name="Инвестпроекты" sheetId="3" r:id="rId3"/>
    <sheet name="Инвестплощадки" sheetId="4" r:id="rId4"/>
    <sheet name="Предприятия" sheetId="5" r:id="rId5"/>
    <sheet name="Ресурсы" sheetId="6" r:id="rId6"/>
    <sheet name="Население" sheetId="7" r:id="rId7"/>
    <sheet name="Коммуникации" sheetId="8" r:id="rId8"/>
    <sheet name="Команда" sheetId="9" r:id="rId9"/>
    <sheet name="Эксперты" sheetId="10" r:id="rId10"/>
    <sheet name="СПИСКИ" sheetId="11" state="hidden" r:id="rId11"/>
    <sheet name="Лист1" sheetId="12" r:id="rId12"/>
  </sheets>
  <definedNames>
    <definedName name="да">'СПИСКИ'!$A$2:$A$3</definedName>
    <definedName name="Площадки">'СПИСКИ'!$B$2:$B$11</definedName>
    <definedName name="Тип_площадки">'СПИСКИ'!$B$2:$B$11</definedName>
  </definedNames>
  <calcPr fullCalcOnLoad="1"/>
</workbook>
</file>

<file path=xl/sharedStrings.xml><?xml version="1.0" encoding="utf-8"?>
<sst xmlns="http://schemas.openxmlformats.org/spreadsheetml/2006/main" count="594" uniqueCount="446">
  <si>
    <t>Наименование</t>
  </si>
  <si>
    <t xml:space="preserve">Место реализации </t>
  </si>
  <si>
    <t>Объем инвестиций</t>
  </si>
  <si>
    <t>да</t>
  </si>
  <si>
    <t>нет</t>
  </si>
  <si>
    <t>Адрес земельного участка</t>
  </si>
  <si>
    <t>Собственность</t>
  </si>
  <si>
    <t>Наличие на площадке объектов недвижимости</t>
  </si>
  <si>
    <t>Электроэнергия, кВт</t>
  </si>
  <si>
    <t>Газоснабжение, м.куб/час</t>
  </si>
  <si>
    <t>Водоснабжение, м.куб./час</t>
  </si>
  <si>
    <t>Водоотведение, м.куб./час</t>
  </si>
  <si>
    <t>Теплоснабжение, Гкалл/час</t>
  </si>
  <si>
    <t>Электроэнергия</t>
  </si>
  <si>
    <t>Газоснабжение</t>
  </si>
  <si>
    <t>Водоснабжение</t>
  </si>
  <si>
    <t>Водоотведение</t>
  </si>
  <si>
    <t>Теплоснабжение</t>
  </si>
  <si>
    <t>Транспортная доступность</t>
  </si>
  <si>
    <t>Расстояние до аэропорта, км</t>
  </si>
  <si>
    <t>Расстояние до ж/д воказала, км</t>
  </si>
  <si>
    <t>Расстояние до речного порта, км</t>
  </si>
  <si>
    <t>Индустриальный (промышленный) парк</t>
  </si>
  <si>
    <t>Производственная площадка</t>
  </si>
  <si>
    <t>Логистический центр</t>
  </si>
  <si>
    <t>Сельскохозяйственное использование</t>
  </si>
  <si>
    <t>Здравоохранение</t>
  </si>
  <si>
    <t>Гостиница</t>
  </si>
  <si>
    <t>Ритейл-парк</t>
  </si>
  <si>
    <t>Торгово-развлекательный центр (комплекс)</t>
  </si>
  <si>
    <t>Аквапарк</t>
  </si>
  <si>
    <t>Прочее</t>
  </si>
  <si>
    <t>Местонахождение</t>
  </si>
  <si>
    <t>Профиль/сфера деятельности</t>
  </si>
  <si>
    <t>Количество рабочих мест</t>
  </si>
  <si>
    <t>Контактные данные</t>
  </si>
  <si>
    <t>ед. изм</t>
  </si>
  <si>
    <t>Ед. изм</t>
  </si>
  <si>
    <t>Всего</t>
  </si>
  <si>
    <t>Используется (распределено)</t>
  </si>
  <si>
    <t>тыс. Га</t>
  </si>
  <si>
    <t>Пастбища</t>
  </si>
  <si>
    <t>Сенокосы</t>
  </si>
  <si>
    <t>Расчетная лесосека</t>
  </si>
  <si>
    <t>тыс. куб .м</t>
  </si>
  <si>
    <t>ФИО</t>
  </si>
  <si>
    <t>Сфера деятельности / зона ответственности</t>
  </si>
  <si>
    <t>Телефон (мобильный)</t>
  </si>
  <si>
    <t>e-mail</t>
  </si>
  <si>
    <t>Должность</t>
  </si>
  <si>
    <t>Предпочтиетельный способ участия в рабочей груупы  WhatsApp TG, Viber)</t>
  </si>
  <si>
    <t>ед. изм.</t>
  </si>
  <si>
    <t>2019 год</t>
  </si>
  <si>
    <t>Производство продукции и оказания услуг</t>
  </si>
  <si>
    <t>млн. руб.</t>
  </si>
  <si>
    <t>в том числе по видам экономической деятельности:</t>
  </si>
  <si>
    <t xml:space="preserve"> - Промышленность</t>
  </si>
  <si>
    <t xml:space="preserve"> - Сельское хозяйство</t>
  </si>
  <si>
    <t xml:space="preserve"> - Лесопромышленный комплекс</t>
  </si>
  <si>
    <t xml:space="preserve"> - Социальная сфера</t>
  </si>
  <si>
    <t xml:space="preserve"> - Государственное, муниципальное управление, безопасность</t>
  </si>
  <si>
    <t xml:space="preserve"> - Торговля, транспорт, услуги населению</t>
  </si>
  <si>
    <t xml:space="preserve"> - Прочие</t>
  </si>
  <si>
    <t>Обеспеченность населения социальными услугами (в т.ч. частными)</t>
  </si>
  <si>
    <t xml:space="preserve"> - медицина - высшего и среднего медицинского персонала</t>
  </si>
  <si>
    <t>чел.</t>
  </si>
  <si>
    <t>мест.</t>
  </si>
  <si>
    <t xml:space="preserve"> - учреждения бытовых услуг - количество сотрудников</t>
  </si>
  <si>
    <t>Протяженность дорог с твердым покрытием</t>
  </si>
  <si>
    <t>км.</t>
  </si>
  <si>
    <t xml:space="preserve">   в т.ч. по видам:</t>
  </si>
  <si>
    <t xml:space="preserve"> - федеральные</t>
  </si>
  <si>
    <t xml:space="preserve"> - региональные</t>
  </si>
  <si>
    <t xml:space="preserve"> - местные</t>
  </si>
  <si>
    <t>Канал коммуникации</t>
  </si>
  <si>
    <t>Координаты (адреса / номера / ссылки)</t>
  </si>
  <si>
    <t>Организация</t>
  </si>
  <si>
    <t>В чем эксперт</t>
  </si>
  <si>
    <t>Телефон</t>
  </si>
  <si>
    <t>Эл.почта</t>
  </si>
  <si>
    <t>2. Развитие</t>
  </si>
  <si>
    <t>3. Инвестиционные проекты</t>
  </si>
  <si>
    <t>4. Инвестиционные площадки</t>
  </si>
  <si>
    <t>5. Перечень ключевых предприятий</t>
  </si>
  <si>
    <t>6. Перечень ресурсов</t>
  </si>
  <si>
    <t>7. Население</t>
  </si>
  <si>
    <t>8. Каналы коммуникации</t>
  </si>
  <si>
    <t>9. Команда муниципалитета</t>
  </si>
  <si>
    <t>10. Отраслевые эксперты</t>
  </si>
  <si>
    <t>Ресурсная база территории</t>
  </si>
  <si>
    <t>Перспектива (при наличии планов, программ)</t>
  </si>
  <si>
    <t>Срок достижения</t>
  </si>
  <si>
    <t>Доступная мощность</t>
  </si>
  <si>
    <t>тыс. м.куб. / сут.</t>
  </si>
  <si>
    <t xml:space="preserve">Используемая мощность  </t>
  </si>
  <si>
    <t>Заявляемая дополнительная потребность</t>
  </si>
  <si>
    <t>тыс.кВт</t>
  </si>
  <si>
    <t>* - водные объекты, полезные ископаемые, скважины</t>
  </si>
  <si>
    <t>2021 год</t>
  </si>
  <si>
    <t>2020 год</t>
  </si>
  <si>
    <t xml:space="preserve"> - общественное питание (в т.ч. столовые)</t>
  </si>
  <si>
    <t xml:space="preserve"> - детские сады</t>
  </si>
  <si>
    <t xml:space="preserve"> - дошкольные развивающие учреждения</t>
  </si>
  <si>
    <t xml:space="preserve"> - школы</t>
  </si>
  <si>
    <t xml:space="preserve"> - ссузы (в т.ч. филиалы)</t>
  </si>
  <si>
    <t xml:space="preserve"> - вузы (в т.ч. филиалы)</t>
  </si>
  <si>
    <t>Протяженность дорог без твердого покрытия, всего</t>
  </si>
  <si>
    <t>Количество созданных / создаваемых рабочих мест</t>
  </si>
  <si>
    <t>Объем инвестиций, руб.</t>
  </si>
  <si>
    <t>Срок реализации, мес.</t>
  </si>
  <si>
    <t>Статус: реализуется / приостановлен / реализован</t>
  </si>
  <si>
    <t>Наименование проекта</t>
  </si>
  <si>
    <t>Инициатор (предприятие / ИП)</t>
  </si>
  <si>
    <t>Предлагаемое администрацией направление использования площадки</t>
  </si>
  <si>
    <t>Назначение площадки по документам</t>
  </si>
  <si>
    <t>Кадастровый номер земельного участка / участков</t>
  </si>
  <si>
    <t>Площадь, га</t>
  </si>
  <si>
    <t>Основные параметры этих объектов недвижимости</t>
  </si>
  <si>
    <t>Наличие технологического присоединения к сетям / потенциальная возможность присоединения</t>
  </si>
  <si>
    <t>Скорость вовлечения в оборот, месяцев (оценочная)</t>
  </si>
  <si>
    <t>Расстояние до райцентра, км</t>
  </si>
  <si>
    <t>Параметр площадки</t>
  </si>
  <si>
    <t>Площадка 1</t>
  </si>
  <si>
    <t>Площадка 2</t>
  </si>
  <si>
    <t>Площадка 3</t>
  </si>
  <si>
    <t>Площадка 4</t>
  </si>
  <si>
    <t>Площадка 5</t>
  </si>
  <si>
    <t>Площадка 6</t>
  </si>
  <si>
    <t>Площадка 7</t>
  </si>
  <si>
    <t>Площадка 8</t>
  </si>
  <si>
    <t>Первончальный список - по наименованиям - готовит Исполнитель. Администрация согласует и дополняет список, уточняет профиль деятельности, предоставляет контакты</t>
  </si>
  <si>
    <t>Наименование / вид природных ресурсов для бизнеса*</t>
  </si>
  <si>
    <t>Объем / количество, всего</t>
  </si>
  <si>
    <t xml:space="preserve">Объем / количество распределенного между пользователями </t>
  </si>
  <si>
    <t>Объем / количество в разработке (фактически добывается)</t>
  </si>
  <si>
    <t>Земли и лес</t>
  </si>
  <si>
    <t>Пашни</t>
  </si>
  <si>
    <t>На 01.01.2022</t>
  </si>
  <si>
    <t>1. Газоснабжение</t>
  </si>
  <si>
    <t>2. Электроэнергия</t>
  </si>
  <si>
    <t>Ед. изм.</t>
  </si>
  <si>
    <t>Дополнительный объем</t>
  </si>
  <si>
    <t>Примечание (условия, задачи*)</t>
  </si>
  <si>
    <t>* - что требуется решить для получения этого объема</t>
  </si>
  <si>
    <t xml:space="preserve">Районный центр </t>
  </si>
  <si>
    <t>За пределами районного центра</t>
  </si>
  <si>
    <t xml:space="preserve"> - моложе трудоспособного возраста</t>
  </si>
  <si>
    <t xml:space="preserve"> - в трудоспособном возрасте</t>
  </si>
  <si>
    <t xml:space="preserve"> - старше трудоспособного возраста</t>
  </si>
  <si>
    <t>на 01.01.2020</t>
  </si>
  <si>
    <t>на 01.01.2021</t>
  </si>
  <si>
    <t>на 01.01.2022</t>
  </si>
  <si>
    <t>Человек</t>
  </si>
  <si>
    <t>Страницы Администрации и районных СМИ в социальных сетях</t>
  </si>
  <si>
    <t>Основные сайты Администрации, районных СМИ</t>
  </si>
  <si>
    <t>Мессенджеры (Telegram-каналы, местные постоянные группы в WhatsApp, Viber)</t>
  </si>
  <si>
    <t>Состав лиц, непосредственно участвующих в работе с инвесторами, включая представителей Администрации и Фонда ИАТО</t>
  </si>
  <si>
    <t>Перечень отраслевых экспертов (ФИО)</t>
  </si>
  <si>
    <t>Перечень рекомендуемых Администрацией лиц, проживающих и работающих в районе / регионе) для экспертных консультаций</t>
  </si>
  <si>
    <t xml:space="preserve"> - Промышленность (по актуальным для района направлениям)</t>
  </si>
  <si>
    <t>Федеральные целевые программы</t>
  </si>
  <si>
    <t>Региональные целевые программы</t>
  </si>
  <si>
    <t>Программы (наименование)</t>
  </si>
  <si>
    <t>Финансирование в 2020 году, млн. руб.</t>
  </si>
  <si>
    <t>Финансирование в 2021 году, млн. руб.</t>
  </si>
  <si>
    <t>Финансирование в 2022 году, млн. руб.</t>
  </si>
  <si>
    <t>Что реализуется на территории района, ожидаемый результат</t>
  </si>
  <si>
    <t>Ожидаемое финансирование на 2023-2024гг., млн. руб.</t>
  </si>
  <si>
    <t>Отраслевые программы развития</t>
  </si>
  <si>
    <t>Иные целевые программы (в т.ч. инициативное бюджетирование)</t>
  </si>
  <si>
    <t>Ключевые параметры бюджета района</t>
  </si>
  <si>
    <t>Расходы бюджета района, в т.ч.</t>
  </si>
  <si>
    <t xml:space="preserve"> - на развитие предпринимательства</t>
  </si>
  <si>
    <t xml:space="preserve"> - на продвижение (привлечение внешних инвесторов)</t>
  </si>
  <si>
    <t>Доходы бюджета района, в т.ч.</t>
  </si>
  <si>
    <t xml:space="preserve"> - собственные</t>
  </si>
  <si>
    <t xml:space="preserve"> - финансовая помощь и регулирующие доходы бюджета</t>
  </si>
  <si>
    <t>В 2022 году (план), млн. руб.</t>
  </si>
  <si>
    <t>В 2020 году (факт), млн. руб.</t>
  </si>
  <si>
    <t>В 2021 году (факт), млн. руб.</t>
  </si>
  <si>
    <t>В 2023 году (план), млн. руб.</t>
  </si>
  <si>
    <t>В 2024 году (план), млн. руб.</t>
  </si>
  <si>
    <t xml:space="preserve"> - средства коллективного размещения</t>
  </si>
  <si>
    <t>Показатели социально-экономического развития</t>
  </si>
  <si>
    <t xml:space="preserve"> - уровень газификации жилого фонда (% домохозяйств)</t>
  </si>
  <si>
    <t>%</t>
  </si>
  <si>
    <t>тыс.м.кв.</t>
  </si>
  <si>
    <t>Годовой ввод жилья (жилая площадь)</t>
  </si>
  <si>
    <t xml:space="preserve"> - в т.ч. По объектам ИЖС</t>
  </si>
  <si>
    <t xml:space="preserve"> - Торговля роззничная</t>
  </si>
  <si>
    <t xml:space="preserve"> - Услуги населению</t>
  </si>
  <si>
    <t xml:space="preserve"> - Общественное питание</t>
  </si>
  <si>
    <t xml:space="preserve"> - Транспорт</t>
  </si>
  <si>
    <t>Занятое население</t>
  </si>
  <si>
    <t>Категории</t>
  </si>
  <si>
    <t xml:space="preserve"> - спортивные комплексы, спортзалы (общедоступные) - пропускная способность в сутки</t>
  </si>
  <si>
    <t>1. Бюджетная обеспеченность и программы</t>
  </si>
  <si>
    <t>Иванов Дмитрий Геннадьевич</t>
  </si>
  <si>
    <t>Глава администрации Урмарского района</t>
  </si>
  <si>
    <t>e-mail:urmary@cap.ru</t>
  </si>
  <si>
    <t xml:space="preserve"> WhatsApp, TG</t>
  </si>
  <si>
    <t>Александров Владимир Васильевич</t>
  </si>
  <si>
    <t>Первый заместитель главы администрации - управляющий делами управления делами администрации Урмарского района</t>
  </si>
  <si>
    <t>8(83544) 2-13-15, 2-11-06                              8-927-861-77-99</t>
  </si>
  <si>
    <t>e-mail:urmary_org@cap.ru</t>
  </si>
  <si>
    <t>8(83544) 2-14-16,                         8-906-380-57-45</t>
  </si>
  <si>
    <t>Николаев Николай Михайлович</t>
  </si>
  <si>
    <t>Заместитель главы админи-страции по вопросам АПК и развития экономики – начальник отдела сельского хозяйства и экологии  администрации Урмарского района</t>
  </si>
  <si>
    <t>e-mail:urmary_agro1@cap.ru</t>
  </si>
  <si>
    <t>8(83544) 2-14-15,                         8-953-019-03-13</t>
  </si>
  <si>
    <t>Степанов Леонид Владимирович</t>
  </si>
  <si>
    <t>Начальник отдела экономики, земельных и имущественных отношений  администрации Урмарского района</t>
  </si>
  <si>
    <t>e-mail:urmary_zem@cap.ru</t>
  </si>
  <si>
    <t>8(83544) 2-10-20,                         8-927-863-82-84</t>
  </si>
  <si>
    <t>Заместитель  начальника отдела строительства, дорожного и жилищно – коммунального хозяйства  администрации Урмарского района</t>
  </si>
  <si>
    <t>Васильева Татьяна Анатольевна</t>
  </si>
  <si>
    <t>8(83544) 2-11-73,                         8-937-372-01-31</t>
  </si>
  <si>
    <t xml:space="preserve">e-mail:urmary_stroi4@cap.ru </t>
  </si>
  <si>
    <t xml:space="preserve">Расширение цеха по производству гидробака </t>
  </si>
  <si>
    <t xml:space="preserve">ООО «Аквапром» </t>
  </si>
  <si>
    <t>2020-2025</t>
  </si>
  <si>
    <t xml:space="preserve"> Строительство пристроя к цеху</t>
  </si>
  <si>
    <t xml:space="preserve">ОАО "Урмарский мехзавод" </t>
  </si>
  <si>
    <t xml:space="preserve">Строительство торгового центра </t>
  </si>
  <si>
    <t>ИП Гусейнов А.О.</t>
  </si>
  <si>
    <t>2019-2022</t>
  </si>
  <si>
    <t>2020-2021</t>
  </si>
  <si>
    <t>Чувашская Республика, Урмарский район,     п.Урмары,ул.Советская</t>
  </si>
  <si>
    <t>Чувашская Республика, Урмарский район, п.Урмары,   ул.Промышленная</t>
  </si>
  <si>
    <t>Чувашская Республика, Урмарский район, п.Урмары,ул.Кирова</t>
  </si>
  <si>
    <t>Чувашская Республика, Урмарский район</t>
  </si>
  <si>
    <t>Чувашская Республика Урмарский район Ковалинское сельское поселение</t>
  </si>
  <si>
    <t>21:19:220801:23</t>
  </si>
  <si>
    <t>муниципальная</t>
  </si>
  <si>
    <t>не имеется</t>
  </si>
  <si>
    <t>имеется</t>
  </si>
  <si>
    <t>Размещение производственной базы</t>
  </si>
  <si>
    <t>На время проектирования и строительства кафе</t>
  </si>
  <si>
    <t>Чувашская Республика - Чувашия, р-н Урмарский, с/пос. Бишевское, д. Шутнербоси</t>
  </si>
  <si>
    <t>21:19:010101:36</t>
  </si>
  <si>
    <t>Для обслуживания и содержания ремонтной мастерской</t>
  </si>
  <si>
    <t>21:19:170102:742</t>
  </si>
  <si>
    <t>частная</t>
  </si>
  <si>
    <t>429400, Чувашская Республика - Чувашия, пгт. Урмары, проезд Базовый, д. 2, стр. 2, помещ. 2</t>
  </si>
  <si>
    <t>Производство гидравлического и пневматического силового оборудования</t>
  </si>
  <si>
    <t>Выручка (за 2019),руб</t>
  </si>
  <si>
    <t>Выручка (за 2020),руб.</t>
  </si>
  <si>
    <t>Павлов Сергей Николаевич              8-917-077-07-90</t>
  </si>
  <si>
    <t>Общество с ограниченной ответственностью "Аквапром"</t>
  </si>
  <si>
    <t>Общество с ограниченной ответственностью "Светлана"</t>
  </si>
  <si>
    <t>Производство спецодежды</t>
  </si>
  <si>
    <t xml:space="preserve">Белоусова Светлана Николаевна                 8-906-386-59-86                 </t>
  </si>
  <si>
    <t>Общество с ограниченной ответственностью "ОВАС - СПОРТ"</t>
  </si>
  <si>
    <t>429400, Чувашская Республика - Чувашия, пгт Урмары, р-н Урмарский, ул. Ленина, д.32</t>
  </si>
  <si>
    <t>Открытое акционерное общество "Урмарский механический завод"</t>
  </si>
  <si>
    <t>429400, Чувашская Республика - Чувашия, пгт Урмары, р-н Урмарский, ул. Промышленная, д.19</t>
  </si>
  <si>
    <t>Обработка металлических изделий механическая</t>
  </si>
  <si>
    <t xml:space="preserve">Венедиктов Олег Николаевич         8-903-359-63-69        </t>
  </si>
  <si>
    <t xml:space="preserve">Майоров Анатолий Георгиевич       8(8352) 45-00-99    </t>
  </si>
  <si>
    <t>Общество с ограниченной ответственностью "Уют"</t>
  </si>
  <si>
    <t xml:space="preserve"> Производство мебели</t>
  </si>
  <si>
    <t>Федоров Игорь Михайлович       8-906-131-32-76</t>
  </si>
  <si>
    <t>429400, Чувашская Республика - Чувашия, пгт Урмары, р-н Урмарский, ул. Заводская, д.3</t>
  </si>
  <si>
    <t>Производство спортивных костюмов, лыжных костю-мов, купальных костюмов и прочей одежды из текстиль-ных материалов, кроме трикотажных или вязаных</t>
  </si>
  <si>
    <t>Общество с ограниченной ответственностью "Общепит"</t>
  </si>
  <si>
    <t>429400, Чувашская Республика - Чувашия, пгт Урмары, р-н Урмарский, ул. Крупской, д.1 К.А</t>
  </si>
  <si>
    <t>Деятельность ресторанов и услуги по доставке продуктов питания</t>
  </si>
  <si>
    <t>Сейфуллина Марина Аркадьевна  8-906-380-77-89</t>
  </si>
  <si>
    <t>Общество с ограниченной ответственностью "Торговый Дом "Аквамир"</t>
  </si>
  <si>
    <t>Егоров Александр Семенович          8-906-387-23-32</t>
  </si>
  <si>
    <t>429400, Чувашская Республика - Чувашия, пгт Урмары, р-н Урмарский, ул. Кирова, д. 35 стр. 1</t>
  </si>
  <si>
    <t>Торговля оптовая скобя-ными изделиями, водопроводным и отопитель-ным оборудованием и принадлежностями</t>
  </si>
  <si>
    <t>Общество с ограниченной ответственностью "Урмарские электрические сети"</t>
  </si>
  <si>
    <t>Павлов Василий Николаевич          8(83544) 2-36-22</t>
  </si>
  <si>
    <t>Передача электроэнергии и технологическое присое-динение к распредели-тельным электросетям</t>
  </si>
  <si>
    <t>429400, Чувашская Республика - Чувашия, пгт. Урмары, р-н Урмарский, ул.Некрасова, д.1</t>
  </si>
  <si>
    <t>Общество с ограниченной ответственностью "Водоканал"</t>
  </si>
  <si>
    <t>429400, Чувашская Республика - Чувашия, пгт Урмары, р-н Урмарский, ул. Мира, д. 22</t>
  </si>
  <si>
    <t>Сбор неопасных отходов</t>
  </si>
  <si>
    <t>Иванов Юрий Григорьевич           8-927-862-47-35</t>
  </si>
  <si>
    <t>Муниципальное унитарное предприятие  Урмарского района "Урмарытеплосеть"</t>
  </si>
  <si>
    <t>429400, Чувашская Республика - Чувашия, пгт Урмары, р-н Урмарский, ул. Молодежная, д. 3а</t>
  </si>
  <si>
    <t>Производство, передача и распределение пара и горячей воды; кондиционирование воздуха</t>
  </si>
  <si>
    <t>Зайцев Николай Владимирович    8(83544) 2-11-86</t>
  </si>
  <si>
    <t>Администрация Урмарского района ЧР</t>
  </si>
  <si>
    <t>https://urmary.cap.ru</t>
  </si>
  <si>
    <t>Районная газета "Херле ялав"</t>
  </si>
  <si>
    <t>http://gazeta1931.ru</t>
  </si>
  <si>
    <t>Вконтакте</t>
  </si>
  <si>
    <t>https://vk.com/urmary_adm</t>
  </si>
  <si>
    <t>Однокласники</t>
  </si>
  <si>
    <t>https://ok.ru/urmaryadm</t>
  </si>
  <si>
    <t>Херле-Ялав Урмарская-Районная-Газета Вконтакте</t>
  </si>
  <si>
    <t>https://vk.com/id396542253</t>
  </si>
  <si>
    <t>Telegram-канал Администрация Урмарского района</t>
  </si>
  <si>
    <t>https://t.me/adm_urmary</t>
  </si>
  <si>
    <t>Telegram-канал Урмарская районная газета "Херле Ялав"</t>
  </si>
  <si>
    <t>https://t.me/gazeta 1931</t>
  </si>
  <si>
    <t xml:space="preserve"> </t>
  </si>
  <si>
    <t>Для строительства объектов приемки и переработки сельхозпродукции</t>
  </si>
  <si>
    <t>Чувашская Республика Урмарский район, п.Урмары, ул.Кирова,д.35</t>
  </si>
  <si>
    <t>21:19:170102:359</t>
  </si>
  <si>
    <t>Для размещения производственной базы</t>
  </si>
  <si>
    <t>21:19:170103:395</t>
  </si>
  <si>
    <t>Чувашская Республика Урмарский район, п.Урмары, ул.Свердлова,  д.22</t>
  </si>
  <si>
    <t>Чувашская Республика Урмарский район, п.Урмары, ул.Свердлова, д.18</t>
  </si>
  <si>
    <t>21:19:170103:928</t>
  </si>
  <si>
    <t>неразграничен-ная</t>
  </si>
  <si>
    <t>Для строительства производственного здания</t>
  </si>
  <si>
    <t>Чувашская Республика Урмарский район</t>
  </si>
  <si>
    <t>Чувашская Республика Урмарский район, п.Урмары, ул.Заводская, д.3</t>
  </si>
  <si>
    <t>21:19:080101:1</t>
  </si>
  <si>
    <t>б/н</t>
  </si>
  <si>
    <t>Для размещения и обслуживания объектов транспорта</t>
  </si>
  <si>
    <t>Чувашская Республика, Урмарский район, д.Бишево, Школьная, 9</t>
  </si>
  <si>
    <t>Для обслуживания и содержания здания школы</t>
  </si>
  <si>
    <t>21:19:010201:142</t>
  </si>
  <si>
    <t>Площадка 9</t>
  </si>
  <si>
    <t xml:space="preserve">ООО «Завод битумных эмульсий» </t>
  </si>
  <si>
    <t>Строительство завода битумных эмульсий</t>
  </si>
  <si>
    <t>Строительство зерносклада на 1000 тн.</t>
  </si>
  <si>
    <t>КФХ Николаев Г.И.</t>
  </si>
  <si>
    <t>Строительство арочного склада</t>
  </si>
  <si>
    <t>КФХ Дмитриев А.Н.</t>
  </si>
  <si>
    <t>КФХ Иванов В.А.</t>
  </si>
  <si>
    <t>СПССПК "Зеленая долина"</t>
  </si>
  <si>
    <t>Строительство убойного цеха и благоустройство территории</t>
  </si>
  <si>
    <t>ООО "Средний Аниш"</t>
  </si>
  <si>
    <t>Строительство сельскохозяйственного рынка</t>
  </si>
  <si>
    <t>КФХ Михайлов С.В.</t>
  </si>
  <si>
    <t>КФХ Лавров В.А.</t>
  </si>
  <si>
    <t>Строительство крытого зернотока на 1000 тн.</t>
  </si>
  <si>
    <t>КФХ Иванов Н.А.</t>
  </si>
  <si>
    <t>Строительство открытого загона для беспривязного содержания КРС</t>
  </si>
  <si>
    <t>КФХ Михайлов А.О.</t>
  </si>
  <si>
    <t>Строительство зерносклада на 2000 тн.</t>
  </si>
  <si>
    <t>КФХ Иванова О.А.</t>
  </si>
  <si>
    <t>Реконструкция животноводческой фермы на 200 голов КРС</t>
  </si>
  <si>
    <t>Капитальный ремонт молочного завода</t>
  </si>
  <si>
    <t>Капитальный ремонт помещения для производства сыра</t>
  </si>
  <si>
    <t>ИП Михайлова Н.Ю.</t>
  </si>
  <si>
    <t>ИП Михайлова И.В.</t>
  </si>
  <si>
    <t>Приобретение производ-ственного помещения</t>
  </si>
  <si>
    <t>Чувашская Республика, Урмарский район, д.Кудеснеры</t>
  </si>
  <si>
    <t>Чувашская Республика, Урмарский район,с.Мусирмы</t>
  </si>
  <si>
    <t>Чувашская Республика, Урмарский район,д.Чубаево</t>
  </si>
  <si>
    <t>Чувашская Республика, Урмарский район,п.Урмары</t>
  </si>
  <si>
    <t>Чувашская Республика, Урмарский район,д.Старое Янситово</t>
  </si>
  <si>
    <t>Чувашская Республика, Урмарский район,д.Арабоси</t>
  </si>
  <si>
    <t>Чувашская Республика, Урмарский район,с.Шоркистры</t>
  </si>
  <si>
    <t>Чувашская Республика, Урмарский район,д.Тегешево</t>
  </si>
  <si>
    <t>Реконструкция родиль-ного отделения КРС</t>
  </si>
  <si>
    <t>Строительство животно-водческой фермы на 100 голов КРС молочного направления</t>
  </si>
  <si>
    <t>Строительство животно-водческого помещения на 50 голов КРС молочного направления</t>
  </si>
  <si>
    <t>Чувашская Республика, Урмарский район, с.Шоркистры</t>
  </si>
  <si>
    <t>Чувашская Республика, Урмарский район, д.Старые Урмары</t>
  </si>
  <si>
    <t>2021-2025</t>
  </si>
  <si>
    <t>2020-2023</t>
  </si>
  <si>
    <t>2022-2025</t>
  </si>
  <si>
    <t>2021-2024</t>
  </si>
  <si>
    <t>2022-2023</t>
  </si>
  <si>
    <t>Муниципальная программа "Модернизация и развитие сферы жилищно-коммунального хозяйства"</t>
  </si>
  <si>
    <t>Муниципальная программа "Обеспечение граждан в Чувашской Республике доступным и комфортным жильем"</t>
  </si>
  <si>
    <t>Муниципальная программа "Обеспечение общественного порядка и противодействие преступности"</t>
  </si>
  <si>
    <t>Муниципальная программа "Развитие земельных и имущественных отношений"</t>
  </si>
  <si>
    <t>Муниципальная  программа "Формирование современной городской среды на территории Чувашской Республики"</t>
  </si>
  <si>
    <t>Муниципальная программа Чувашской Республики "Комплексное развитие сельских территорий Чувашской Республики"</t>
  </si>
  <si>
    <t>Муниципальная программа "Социальная поддержка граждан"</t>
  </si>
  <si>
    <t>Муниципальная программа "Развитие культуры и туризма"</t>
  </si>
  <si>
    <t>Муниципальная  программа "Развитие физической культуры и спорта"</t>
  </si>
  <si>
    <t>Муниципальная программа "Содействие занятости населения"</t>
  </si>
  <si>
    <t>Муниципальная программа "Развитие образования"</t>
  </si>
  <si>
    <t>Муниципальная программа  "Повышение безопасности жизнедеятельности населения и территорий Чувашской Республики"</t>
  </si>
  <si>
    <t>Муниципальная программа  "Развитие сельского хозяйства и регулирование рынка сельскохозяйственной продукции, сырья и продовольствия"</t>
  </si>
  <si>
    <t>Муниципальная программа "Развитие транспортной системы"</t>
  </si>
  <si>
    <t>Муниципальная программа "Управление общественными финансами и муниципальным долгом"</t>
  </si>
  <si>
    <t>Муниципальная программа "Развитие потенциала муниципального управления"</t>
  </si>
  <si>
    <t>Муниципальная  программа "Цифровое общество Чувашии"</t>
  </si>
  <si>
    <t>Муниципальная программа  "Развитие строительного комплекса и архитектуры"</t>
  </si>
  <si>
    <t>Муниципальная программа "Экономическое развитие Урмарского района Чувашской Республики"</t>
  </si>
  <si>
    <t>Урмарское районное потребительское общество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</si>
  <si>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</si>
  <si>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Акционерное общество Коллективная Строительная организация "Урмарская"</t>
  </si>
  <si>
    <t>Деятельность автомобильного грузового транспорта и услуги по перевозкам</t>
  </si>
  <si>
    <t>429400, Чувашская Республика, р-н Урмарский, пгт Урмары, ул Калинина, 3</t>
  </si>
  <si>
    <t>429400, Чувашская Республика, р-н Урмарский, пгт Урмары, ул Колхозная, 14</t>
  </si>
  <si>
    <t>Петров Алексей Анатольевич                                 8(83544) 2-10-97, 2-18-83,         8905-345-98-54</t>
  </si>
  <si>
    <t>Общество с ограниченной ответственностью "Средний Аниш"</t>
  </si>
  <si>
    <t>429413, Чувашская Республика, р-н Урмарский, д Старое Янситово, ул Набережная, 1А</t>
  </si>
  <si>
    <t>Животноводство</t>
  </si>
  <si>
    <t>Крылов Петр Николаевич</t>
  </si>
  <si>
    <t>Общество с ограниченной ответственностью "АгроРесурсы"</t>
  </si>
  <si>
    <t>429400, Чувашская Республика, р-н Урмарский, пгт Урмары, ул Промышленная, 2</t>
  </si>
  <si>
    <t>Выращивание хмеля</t>
  </si>
  <si>
    <t>Кисенко Юлия Петровна</t>
  </si>
  <si>
    <t>Общество с ограниченной ответственностью "Агропромышленный комплекс "Передовик""</t>
  </si>
  <si>
    <t>429408, Чувашская Республика, р-н Урмарский, д Тегешево, ул Школьная, 9</t>
  </si>
  <si>
    <t>Выращивание зерновых (кроме риса), зернобобовых культур и семян масличных культур</t>
  </si>
  <si>
    <t>Кандаков Виктор Федорович</t>
  </si>
  <si>
    <t>429403,  Чувашская Республика, р-н Урмарский, д Арабоси, ул К.Маркса, 25</t>
  </si>
  <si>
    <t>Селскохозяйственный Потребительский Снабженческо-Сбытовой Перерабатывающий Кооператив "Зеленая Долина"</t>
  </si>
  <si>
    <t>Производство молока (кроме сырого) и молочной продукции</t>
  </si>
  <si>
    <t>Михайлов Сергей Вячеславович</t>
  </si>
  <si>
    <t>Указываются все инвестиционные проекты, инициированные в 2021-2022гг., включая проекты по созданию новых производств, по развитию/модернизации действующих компаний</t>
  </si>
  <si>
    <t>Удаленность площадки от точки технологического присоедине-ния, м</t>
  </si>
  <si>
    <t xml:space="preserve">Чувашская Республика, Урмарский  район, 
пос. Урмары, ул. Механизаторов, д 6, строение 7
</t>
  </si>
  <si>
    <t>Сейфулиина Марина Аркадьевна</t>
  </si>
  <si>
    <t>торговля</t>
  </si>
  <si>
    <t xml:space="preserve"> 8-906-380-77-89</t>
  </si>
  <si>
    <t>urm.rpo@coop21.ru</t>
  </si>
  <si>
    <t xml:space="preserve">Белоусова Светлана Николаевна  </t>
  </si>
  <si>
    <t>директор</t>
  </si>
  <si>
    <t>ooosvetlana-urmaru@yandex.ru</t>
  </si>
  <si>
    <t>Михайлов Сергей Вячеславович      8-900-333-60-84</t>
  </si>
  <si>
    <t xml:space="preserve"> 8-900-333-60-84</t>
  </si>
  <si>
    <t>председатель кооператива</t>
  </si>
  <si>
    <t>производство молока</t>
  </si>
  <si>
    <t>председатель правления</t>
  </si>
  <si>
    <t xml:space="preserve">     8-906-386-59-86         </t>
  </si>
  <si>
    <t>Администрация Урмарского района</t>
  </si>
  <si>
    <t>Первый заместитель главы администрации-управляющий делами управления делами администрации Урмарского района</t>
  </si>
  <si>
    <t>муниципальное управление</t>
  </si>
  <si>
    <t xml:space="preserve">urmary_org@cap.ru </t>
  </si>
  <si>
    <t>8(83544) 2-14-16</t>
  </si>
  <si>
    <t>Борисова Надежда Анатолевна</t>
  </si>
  <si>
    <t>Начальник управления образования и молодежной политики администрации Урмарского района</t>
  </si>
  <si>
    <t>Образование</t>
  </si>
  <si>
    <t>8(83544) 2-15-41</t>
  </si>
  <si>
    <t xml:space="preserve">urmary_obrazov@cap.ru </t>
  </si>
  <si>
    <t>пошив</t>
  </si>
  <si>
    <t>улучшение жилищных условий</t>
  </si>
  <si>
    <t>Формирование современной городской среды</t>
  </si>
  <si>
    <t>благоустройство общественных территорий</t>
  </si>
  <si>
    <t xml:space="preserve">Реализация комлеса мероприятий по благоустройству дворовых территорий и тротуаров </t>
  </si>
  <si>
    <t>Модернизация и развитие ЖКХ</t>
  </si>
  <si>
    <t>обеспечение населения качественной питьевой водой</t>
  </si>
  <si>
    <t>Комплексное развитие сельских территорий</t>
  </si>
  <si>
    <t>благоустройство дворовых  территорий многоквар-тирных жилых  домов, тротуаров</t>
  </si>
  <si>
    <t>Инициативное бюджетирование</t>
  </si>
  <si>
    <t>Обеспечение устойчивого сокращения непригодного для проживания жилищного фонда</t>
  </si>
  <si>
    <t>Обеспечение доступным и комфортным жильем и коммунальными услугами граждан РФ</t>
  </si>
  <si>
    <t xml:space="preserve">объекты коммунального хозяйства, в т.ч. объекты водоснабжения; автомобильные дороги местного значения и сооружения на них; объекты социально-культурной сферы, в т.ч. сельские дома культуры; места массового отдыха населения; детские и игровые площадки; очистка водоемов (озер, прудов).   </t>
  </si>
  <si>
    <t>Успех каждого ребенка (по созданию новых мест)</t>
  </si>
  <si>
    <t>Успех каждого ребенка (ПФДОД)</t>
  </si>
  <si>
    <t xml:space="preserve"> Федерального проекта «Современная школа» ("Точка роста")</t>
  </si>
  <si>
    <t>Успех каждого ребенка (ремонт спорт зала)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</si>
</sst>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0"/>
      <name val="Calibri"/>
      <family val="2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63"/>
      <name val="Times New Roman"/>
      <family val="1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2"/>
      <color indexed="12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9"/>
      <name val="Calibri"/>
      <family val="2"/>
    </font>
    <font>
      <b/>
      <sz val="10"/>
      <color indexed="23"/>
      <name val="Times New Roman"/>
      <family val="1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</font>
    <font>
      <sz val="10"/>
      <color rgb="FF333333"/>
      <name val="Times New Roman"/>
      <family val="1"/>
    </font>
    <font>
      <b/>
      <sz val="10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u val="single"/>
      <sz val="12"/>
      <color theme="10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0"/>
      <name val="Times New Roman"/>
      <family val="1"/>
    </font>
    <font>
      <b/>
      <sz val="10"/>
      <color theme="0"/>
      <name val="Calibri"/>
      <family val="2"/>
    </font>
    <font>
      <b/>
      <sz val="10"/>
      <color theme="0" tint="-0.4999699890613556"/>
      <name val="Times New Roman"/>
      <family val="1"/>
    </font>
    <font>
      <b/>
      <sz val="11"/>
      <color theme="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58" fillId="0" borderId="10" xfId="0" applyFont="1" applyBorder="1" applyAlignment="1">
      <alignment vertical="center" wrapText="1"/>
    </xf>
    <xf numFmtId="0" fontId="58" fillId="0" borderId="11" xfId="0" applyFont="1" applyBorder="1" applyAlignment="1">
      <alignment vertical="center" wrapText="1"/>
    </xf>
    <xf numFmtId="0" fontId="59" fillId="0" borderId="0" xfId="0" applyFont="1" applyAlignment="1">
      <alignment/>
    </xf>
    <xf numFmtId="0" fontId="59" fillId="0" borderId="12" xfId="0" applyFont="1" applyBorder="1" applyAlignment="1">
      <alignment horizontal="center" wrapText="1"/>
    </xf>
    <xf numFmtId="0" fontId="59" fillId="33" borderId="12" xfId="0" applyFont="1" applyFill="1" applyBorder="1" applyAlignment="1">
      <alignment/>
    </xf>
    <xf numFmtId="0" fontId="59" fillId="0" borderId="12" xfId="0" applyFont="1" applyBorder="1" applyAlignment="1">
      <alignment/>
    </xf>
    <xf numFmtId="0" fontId="59" fillId="33" borderId="0" xfId="0" applyFont="1" applyFill="1" applyAlignment="1">
      <alignment/>
    </xf>
    <xf numFmtId="0" fontId="59" fillId="33" borderId="12" xfId="0" applyFont="1" applyFill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33" borderId="0" xfId="0" applyFont="1" applyFill="1" applyAlignment="1">
      <alignment horizontal="center"/>
    </xf>
    <xf numFmtId="0" fontId="60" fillId="0" borderId="12" xfId="0" applyFont="1" applyBorder="1" applyAlignment="1">
      <alignment horizontal="center" wrapText="1"/>
    </xf>
    <xf numFmtId="0" fontId="60" fillId="0" borderId="0" xfId="0" applyFont="1" applyAlignment="1">
      <alignment/>
    </xf>
    <xf numFmtId="0" fontId="61" fillId="0" borderId="12" xfId="0" applyFont="1" applyBorder="1" applyAlignment="1">
      <alignment vertical="center" wrapText="1"/>
    </xf>
    <xf numFmtId="0" fontId="61" fillId="0" borderId="12" xfId="0" applyFont="1" applyBorder="1" applyAlignment="1">
      <alignment horizontal="right" vertical="center" wrapText="1"/>
    </xf>
    <xf numFmtId="0" fontId="60" fillId="0" borderId="12" xfId="0" applyFont="1" applyBorder="1" applyAlignment="1">
      <alignment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right" vertical="center"/>
    </xf>
    <xf numFmtId="0" fontId="62" fillId="33" borderId="12" xfId="0" applyFont="1" applyFill="1" applyBorder="1" applyAlignment="1">
      <alignment horizontal="center" vertical="center"/>
    </xf>
    <xf numFmtId="0" fontId="60" fillId="0" borderId="12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/>
    </xf>
    <xf numFmtId="0" fontId="63" fillId="0" borderId="12" xfId="0" applyFont="1" applyFill="1" applyBorder="1" applyAlignment="1">
      <alignment/>
    </xf>
    <xf numFmtId="0" fontId="63" fillId="0" borderId="12" xfId="0" applyFont="1" applyFill="1" applyBorder="1" applyAlignment="1">
      <alignment horizontal="center"/>
    </xf>
    <xf numFmtId="0" fontId="60" fillId="0" borderId="12" xfId="0" applyFont="1" applyBorder="1" applyAlignment="1">
      <alignment horizontal="left"/>
    </xf>
    <xf numFmtId="0" fontId="64" fillId="33" borderId="12" xfId="0" applyFont="1" applyFill="1" applyBorder="1" applyAlignment="1">
      <alignment horizontal="left" vertical="center"/>
    </xf>
    <xf numFmtId="0" fontId="64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/>
    </xf>
    <xf numFmtId="0" fontId="60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 wrapText="1"/>
    </xf>
    <xf numFmtId="0" fontId="59" fillId="33" borderId="0" xfId="0" applyFont="1" applyFill="1" applyBorder="1" applyAlignment="1">
      <alignment horizontal="center" wrapText="1"/>
    </xf>
    <xf numFmtId="0" fontId="59" fillId="33" borderId="0" xfId="0" applyFont="1" applyFill="1" applyBorder="1" applyAlignment="1">
      <alignment horizontal="center" vertical="top" wrapText="1"/>
    </xf>
    <xf numFmtId="0" fontId="59" fillId="33" borderId="0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60" fillId="0" borderId="12" xfId="0" applyFont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59" fillId="33" borderId="0" xfId="0" applyFont="1" applyFill="1" applyAlignment="1">
      <alignment vertical="center"/>
    </xf>
    <xf numFmtId="0" fontId="64" fillId="33" borderId="13" xfId="0" applyFont="1" applyFill="1" applyBorder="1" applyAlignment="1">
      <alignment horizontal="left" vertical="center"/>
    </xf>
    <xf numFmtId="0" fontId="64" fillId="33" borderId="14" xfId="0" applyFont="1" applyFill="1" applyBorder="1" applyAlignment="1">
      <alignment horizontal="left" vertical="center"/>
    </xf>
    <xf numFmtId="0" fontId="59" fillId="33" borderId="12" xfId="0" applyFont="1" applyFill="1" applyBorder="1" applyAlignment="1">
      <alignment vertical="top" wrapText="1"/>
    </xf>
    <xf numFmtId="0" fontId="59" fillId="33" borderId="12" xfId="0" applyFont="1" applyFill="1" applyBorder="1" applyAlignment="1">
      <alignment vertical="top"/>
    </xf>
    <xf numFmtId="0" fontId="59" fillId="33" borderId="12" xfId="0" applyFont="1" applyFill="1" applyBorder="1" applyAlignment="1">
      <alignment horizontal="center" vertical="top" wrapText="1"/>
    </xf>
    <xf numFmtId="0" fontId="59" fillId="33" borderId="12" xfId="0" applyFont="1" applyFill="1" applyBorder="1" applyAlignment="1">
      <alignment horizontal="center" vertical="top"/>
    </xf>
    <xf numFmtId="0" fontId="59" fillId="0" borderId="12" xfId="0" applyFont="1" applyBorder="1" applyAlignment="1">
      <alignment wrapText="1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12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wrapText="1"/>
    </xf>
    <xf numFmtId="0" fontId="59" fillId="0" borderId="12" xfId="0" applyFont="1" applyBorder="1" applyAlignment="1">
      <alignment horizontal="center" vertical="top" wrapText="1"/>
    </xf>
    <xf numFmtId="164" fontId="59" fillId="0" borderId="12" xfId="0" applyNumberFormat="1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/>
    </xf>
    <xf numFmtId="0" fontId="44" fillId="33" borderId="12" xfId="42" applyFill="1" applyBorder="1" applyAlignment="1">
      <alignment horizontal="left" vertical="center" wrapText="1"/>
    </xf>
    <xf numFmtId="0" fontId="44" fillId="33" borderId="12" xfId="42" applyFill="1" applyBorder="1" applyAlignment="1">
      <alignment horizontal="left" vertical="center"/>
    </xf>
    <xf numFmtId="169" fontId="59" fillId="33" borderId="12" xfId="0" applyNumberFormat="1" applyFont="1" applyFill="1" applyBorder="1" applyAlignment="1">
      <alignment horizontal="center"/>
    </xf>
    <xf numFmtId="169" fontId="3" fillId="33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64" fontId="61" fillId="0" borderId="12" xfId="0" applyNumberFormat="1" applyFont="1" applyBorder="1" applyAlignment="1">
      <alignment horizontal="center" vertical="center" wrapText="1"/>
    </xf>
    <xf numFmtId="1" fontId="61" fillId="0" borderId="12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right" vertical="center"/>
    </xf>
    <xf numFmtId="0" fontId="59" fillId="0" borderId="12" xfId="0" applyFont="1" applyBorder="1" applyAlignment="1">
      <alignment horizontal="center" vertical="top"/>
    </xf>
    <xf numFmtId="0" fontId="5" fillId="34" borderId="15" xfId="0" applyFont="1" applyFill="1" applyBorder="1" applyAlignment="1">
      <alignment horizontal="right"/>
    </xf>
    <xf numFmtId="164" fontId="63" fillId="0" borderId="12" xfId="0" applyNumberFormat="1" applyFont="1" applyFill="1" applyBorder="1" applyAlignment="1">
      <alignment/>
    </xf>
    <xf numFmtId="164" fontId="5" fillId="34" borderId="15" xfId="0" applyNumberFormat="1" applyFont="1" applyFill="1" applyBorder="1" applyAlignment="1">
      <alignment horizontal="right"/>
    </xf>
    <xf numFmtId="0" fontId="63" fillId="0" borderId="12" xfId="0" applyFont="1" applyFill="1" applyBorder="1" applyAlignment="1">
      <alignment/>
    </xf>
    <xf numFmtId="0" fontId="63" fillId="33" borderId="12" xfId="0" applyFont="1" applyFill="1" applyBorder="1" applyAlignment="1">
      <alignment/>
    </xf>
    <xf numFmtId="0" fontId="59" fillId="0" borderId="12" xfId="0" applyFont="1" applyBorder="1" applyAlignment="1">
      <alignment vertical="top" wrapText="1"/>
    </xf>
    <xf numFmtId="0" fontId="59" fillId="0" borderId="0" xfId="0" applyFont="1" applyAlignment="1">
      <alignment vertical="top"/>
    </xf>
    <xf numFmtId="0" fontId="60" fillId="0" borderId="12" xfId="0" applyFont="1" applyBorder="1" applyAlignment="1">
      <alignment horizontal="center" vertical="top" wrapText="1"/>
    </xf>
    <xf numFmtId="0" fontId="59" fillId="0" borderId="12" xfId="0" applyFont="1" applyBorder="1" applyAlignment="1">
      <alignment vertical="top"/>
    </xf>
    <xf numFmtId="0" fontId="59" fillId="0" borderId="12" xfId="0" applyFont="1" applyBorder="1" applyAlignment="1">
      <alignment horizontal="left" vertical="top" wrapText="1"/>
    </xf>
    <xf numFmtId="0" fontId="59" fillId="0" borderId="0" xfId="0" applyFont="1" applyAlignment="1">
      <alignment horizontal="center" vertical="top"/>
    </xf>
    <xf numFmtId="164" fontId="59" fillId="0" borderId="12" xfId="0" applyNumberFormat="1" applyFont="1" applyBorder="1" applyAlignment="1">
      <alignment horizontal="center" vertical="top"/>
    </xf>
    <xf numFmtId="0" fontId="61" fillId="0" borderId="12" xfId="0" applyNumberFormat="1" applyFont="1" applyFill="1" applyBorder="1" applyAlignment="1">
      <alignment vertical="top" wrapText="1"/>
    </xf>
    <xf numFmtId="164" fontId="59" fillId="33" borderId="12" xfId="0" applyNumberFormat="1" applyFont="1" applyFill="1" applyBorder="1" applyAlignment="1">
      <alignment horizontal="center"/>
    </xf>
    <xf numFmtId="2" fontId="59" fillId="33" borderId="12" xfId="0" applyNumberFormat="1" applyFont="1" applyFill="1" applyBorder="1" applyAlignment="1">
      <alignment horizontal="center"/>
    </xf>
    <xf numFmtId="0" fontId="59" fillId="33" borderId="12" xfId="0" applyFont="1" applyFill="1" applyBorder="1" applyAlignment="1">
      <alignment horizontal="left" vertical="top" wrapText="1"/>
    </xf>
    <xf numFmtId="2" fontId="59" fillId="0" borderId="12" xfId="0" applyNumberFormat="1" applyFont="1" applyBorder="1" applyAlignment="1">
      <alignment horizontal="center"/>
    </xf>
    <xf numFmtId="164" fontId="59" fillId="0" borderId="12" xfId="0" applyNumberFormat="1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2" fontId="59" fillId="0" borderId="13" xfId="0" applyNumberFormat="1" applyFont="1" applyBorder="1" applyAlignment="1">
      <alignment horizontal="center"/>
    </xf>
    <xf numFmtId="164" fontId="59" fillId="33" borderId="16" xfId="0" applyNumberFormat="1" applyFont="1" applyFill="1" applyBorder="1" applyAlignment="1">
      <alignment horizontal="center"/>
    </xf>
    <xf numFmtId="0" fontId="61" fillId="0" borderId="12" xfId="0" applyFont="1" applyBorder="1" applyAlignment="1">
      <alignment horizontal="center"/>
    </xf>
    <xf numFmtId="164" fontId="61" fillId="0" borderId="12" xfId="0" applyNumberFormat="1" applyFont="1" applyBorder="1" applyAlignment="1">
      <alignment horizontal="center"/>
    </xf>
    <xf numFmtId="0" fontId="3" fillId="33" borderId="12" xfId="0" applyFont="1" applyFill="1" applyBorder="1" applyAlignment="1">
      <alignment horizontal="center" vertical="top"/>
    </xf>
    <xf numFmtId="0" fontId="61" fillId="33" borderId="12" xfId="0" applyNumberFormat="1" applyFont="1" applyFill="1" applyBorder="1" applyAlignment="1">
      <alignment vertical="top" wrapText="1"/>
    </xf>
    <xf numFmtId="0" fontId="61" fillId="0" borderId="16" xfId="0" applyFont="1" applyBorder="1" applyAlignment="1">
      <alignment horizontal="center"/>
    </xf>
    <xf numFmtId="164" fontId="59" fillId="33" borderId="17" xfId="0" applyNumberFormat="1" applyFont="1" applyFill="1" applyBorder="1" applyAlignment="1">
      <alignment horizontal="center"/>
    </xf>
    <xf numFmtId="0" fontId="66" fillId="33" borderId="0" xfId="0" applyFont="1" applyFill="1" applyAlignment="1">
      <alignment/>
    </xf>
    <xf numFmtId="0" fontId="67" fillId="33" borderId="12" xfId="0" applyFont="1" applyFill="1" applyBorder="1" applyAlignment="1">
      <alignment horizontal="center" vertical="center"/>
    </xf>
    <xf numFmtId="0" fontId="66" fillId="33" borderId="0" xfId="0" applyFont="1" applyFill="1" applyAlignment="1">
      <alignment vertical="center"/>
    </xf>
    <xf numFmtId="0" fontId="66" fillId="33" borderId="13" xfId="0" applyFont="1" applyFill="1" applyBorder="1" applyAlignment="1">
      <alignment/>
    </xf>
    <xf numFmtId="0" fontId="66" fillId="33" borderId="12" xfId="0" applyFont="1" applyFill="1" applyBorder="1" applyAlignment="1">
      <alignment horizontal="center"/>
    </xf>
    <xf numFmtId="0" fontId="66" fillId="33" borderId="12" xfId="0" applyFont="1" applyFill="1" applyBorder="1" applyAlignment="1">
      <alignment horizontal="center" vertical="top"/>
    </xf>
    <xf numFmtId="0" fontId="66" fillId="33" borderId="12" xfId="0" applyFont="1" applyFill="1" applyBorder="1" applyAlignment="1">
      <alignment/>
    </xf>
    <xf numFmtId="0" fontId="66" fillId="33" borderId="12" xfId="0" applyFont="1" applyFill="1" applyBorder="1" applyAlignment="1">
      <alignment horizontal="center" vertical="top" wrapText="1"/>
    </xf>
    <xf numFmtId="0" fontId="66" fillId="33" borderId="12" xfId="0" applyFont="1" applyFill="1" applyBorder="1" applyAlignment="1">
      <alignment vertical="top"/>
    </xf>
    <xf numFmtId="0" fontId="68" fillId="33" borderId="12" xfId="42" applyFont="1" applyFill="1" applyBorder="1" applyAlignment="1">
      <alignment vertical="top"/>
    </xf>
    <xf numFmtId="0" fontId="66" fillId="33" borderId="13" xfId="0" applyFont="1" applyFill="1" applyBorder="1" applyAlignment="1">
      <alignment horizontal="left" vertical="top" wrapText="1"/>
    </xf>
    <xf numFmtId="0" fontId="66" fillId="33" borderId="13" xfId="0" applyFont="1" applyFill="1" applyBorder="1" applyAlignment="1">
      <alignment vertical="top" wrapText="1"/>
    </xf>
    <xf numFmtId="0" fontId="66" fillId="33" borderId="12" xfId="0" applyFont="1" applyFill="1" applyBorder="1" applyAlignment="1">
      <alignment wrapText="1"/>
    </xf>
    <xf numFmtId="0" fontId="66" fillId="33" borderId="12" xfId="0" applyFont="1" applyFill="1" applyBorder="1" applyAlignment="1">
      <alignment vertical="top" wrapText="1"/>
    </xf>
    <xf numFmtId="0" fontId="69" fillId="33" borderId="12" xfId="42" applyFont="1" applyFill="1" applyBorder="1" applyAlignment="1">
      <alignment vertical="top"/>
    </xf>
    <xf numFmtId="0" fontId="67" fillId="33" borderId="12" xfId="0" applyFont="1" applyFill="1" applyBorder="1" applyAlignment="1">
      <alignment horizontal="center" vertical="center" wrapText="1"/>
    </xf>
    <xf numFmtId="0" fontId="67" fillId="33" borderId="0" xfId="0" applyFont="1" applyFill="1" applyAlignment="1">
      <alignment/>
    </xf>
    <xf numFmtId="0" fontId="59" fillId="33" borderId="12" xfId="0" applyFont="1" applyFill="1" applyBorder="1" applyAlignment="1">
      <alignment wrapText="1"/>
    </xf>
    <xf numFmtId="0" fontId="59" fillId="33" borderId="12" xfId="0" applyFont="1" applyFill="1" applyBorder="1" applyAlignment="1">
      <alignment horizontal="center" wrapText="1"/>
    </xf>
    <xf numFmtId="4" fontId="59" fillId="33" borderId="12" xfId="0" applyNumberFormat="1" applyFont="1" applyFill="1" applyBorder="1" applyAlignment="1">
      <alignment horizontal="center"/>
    </xf>
    <xf numFmtId="0" fontId="70" fillId="33" borderId="12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59" fillId="33" borderId="12" xfId="0" applyNumberFormat="1" applyFont="1" applyFill="1" applyBorder="1" applyAlignment="1">
      <alignment horizontal="center"/>
    </xf>
    <xf numFmtId="0" fontId="59" fillId="33" borderId="12" xfId="0" applyFont="1" applyFill="1" applyBorder="1" applyAlignment="1">
      <alignment/>
    </xf>
    <xf numFmtId="170" fontId="3" fillId="33" borderId="12" xfId="0" applyNumberFormat="1" applyFont="1" applyFill="1" applyBorder="1" applyAlignment="1">
      <alignment horizontal="center"/>
    </xf>
    <xf numFmtId="176" fontId="59" fillId="33" borderId="12" xfId="0" applyNumberFormat="1" applyFont="1" applyFill="1" applyBorder="1" applyAlignment="1">
      <alignment horizontal="center"/>
    </xf>
    <xf numFmtId="0" fontId="71" fillId="35" borderId="0" xfId="0" applyFont="1" applyFill="1" applyAlignment="1">
      <alignment horizontal="left"/>
    </xf>
    <xf numFmtId="0" fontId="72" fillId="36" borderId="0" xfId="0" applyFont="1" applyFill="1" applyAlignment="1">
      <alignment horizontal="left"/>
    </xf>
    <xf numFmtId="0" fontId="71" fillId="37" borderId="0" xfId="0" applyFont="1" applyFill="1" applyAlignment="1">
      <alignment horizontal="left"/>
    </xf>
    <xf numFmtId="0" fontId="60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71" fillId="19" borderId="0" xfId="0" applyFont="1" applyFill="1" applyAlignment="1">
      <alignment horizontal="left"/>
    </xf>
    <xf numFmtId="0" fontId="71" fillId="11" borderId="0" xfId="0" applyFont="1" applyFill="1" applyAlignment="1">
      <alignment horizontal="left"/>
    </xf>
    <xf numFmtId="0" fontId="60" fillId="0" borderId="12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73" fillId="38" borderId="0" xfId="0" applyFont="1" applyFill="1" applyAlignment="1">
      <alignment horizontal="left"/>
    </xf>
    <xf numFmtId="0" fontId="71" fillId="39" borderId="0" xfId="0" applyFont="1" applyFill="1" applyAlignment="1">
      <alignment horizontal="left"/>
    </xf>
    <xf numFmtId="0" fontId="2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64" fillId="33" borderId="13" xfId="0" applyFont="1" applyFill="1" applyBorder="1" applyAlignment="1">
      <alignment horizontal="left" vertical="center"/>
    </xf>
    <xf numFmtId="0" fontId="64" fillId="33" borderId="14" xfId="0" applyFont="1" applyFill="1" applyBorder="1" applyAlignment="1">
      <alignment horizontal="left" vertical="center"/>
    </xf>
    <xf numFmtId="0" fontId="71" fillId="40" borderId="0" xfId="0" applyFont="1" applyFill="1" applyAlignment="1">
      <alignment horizontal="left"/>
    </xf>
    <xf numFmtId="0" fontId="71" fillId="14" borderId="0" xfId="0" applyFont="1" applyFill="1" applyAlignment="1">
      <alignment horizontal="left"/>
    </xf>
    <xf numFmtId="0" fontId="74" fillId="41" borderId="0" xfId="0" applyFont="1" applyFill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19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urm.rpo@coop21.ru" TargetMode="External" /><Relationship Id="rId2" Type="http://schemas.openxmlformats.org/officeDocument/2006/relationships/hyperlink" Target="mailto:ooosvetlana-urmaru@yandex.ru" TargetMode="External" /><Relationship Id="rId3" Type="http://schemas.openxmlformats.org/officeDocument/2006/relationships/hyperlink" Target="mailto:urmary_org@cap.ru" TargetMode="External" /><Relationship Id="rId4" Type="http://schemas.openxmlformats.org/officeDocument/2006/relationships/hyperlink" Target="mailto:urmary_obrazov@cap.ru" TargetMode="External" /><Relationship Id="rId5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urmary.cap.ru/" TargetMode="External" /><Relationship Id="rId2" Type="http://schemas.openxmlformats.org/officeDocument/2006/relationships/hyperlink" Target="http://gazeta1931.ru/" TargetMode="External" /><Relationship Id="rId3" Type="http://schemas.openxmlformats.org/officeDocument/2006/relationships/hyperlink" Target="https://vk.com/urmary_adm" TargetMode="External" /><Relationship Id="rId4" Type="http://schemas.openxmlformats.org/officeDocument/2006/relationships/hyperlink" Target="https://ok.ru/urmaryadm" TargetMode="External" /><Relationship Id="rId5" Type="http://schemas.openxmlformats.org/officeDocument/2006/relationships/hyperlink" Target="https://t.me/adm_urmary" TargetMode="External" /><Relationship Id="rId6" Type="http://schemas.openxmlformats.org/officeDocument/2006/relationships/hyperlink" Target="https://t.me/gazeta%201931" TargetMode="External" /><Relationship Id="rId7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G56"/>
  <sheetViews>
    <sheetView zoomScale="115" zoomScaleNormal="115" zoomScalePageLayoutView="0" workbookViewId="0" topLeftCell="A19">
      <pane xSplit="2" topLeftCell="C1" activePane="topRight" state="frozen"/>
      <selection pane="topLeft" activeCell="A25" sqref="A25"/>
      <selection pane="topRight" activeCell="F14" sqref="F14:G16"/>
    </sheetView>
  </sheetViews>
  <sheetFormatPr defaultColWidth="12.7109375" defaultRowHeight="15"/>
  <cols>
    <col min="1" max="1" width="4.140625" style="7" customWidth="1"/>
    <col min="2" max="2" width="53.140625" style="7" customWidth="1"/>
    <col min="3" max="3" width="21.7109375" style="10" customWidth="1"/>
    <col min="4" max="4" width="17.7109375" style="10" customWidth="1"/>
    <col min="5" max="5" width="17.421875" style="10" customWidth="1"/>
    <col min="6" max="6" width="17.421875" style="7" customWidth="1"/>
    <col min="7" max="7" width="17.140625" style="7" customWidth="1"/>
    <col min="8" max="248" width="9.140625" style="7" customWidth="1"/>
    <col min="249" max="249" width="51.7109375" style="7" customWidth="1"/>
    <col min="250" max="250" width="7.7109375" style="7" customWidth="1"/>
    <col min="251" max="251" width="11.57421875" style="7" customWidth="1"/>
    <col min="252" max="16384" width="12.7109375" style="7" customWidth="1"/>
  </cols>
  <sheetData>
    <row r="1" spans="2:7" ht="12.75">
      <c r="B1" s="121" t="s">
        <v>196</v>
      </c>
      <c r="C1" s="121"/>
      <c r="D1" s="121"/>
      <c r="E1" s="121"/>
      <c r="F1" s="121"/>
      <c r="G1" s="121"/>
    </row>
    <row r="3" spans="2:7" ht="12.75">
      <c r="B3" s="33"/>
      <c r="C3" s="34"/>
      <c r="D3" s="35"/>
      <c r="E3" s="35"/>
      <c r="F3" s="36"/>
      <c r="G3" s="36"/>
    </row>
    <row r="4" spans="2:7" ht="32.25" customHeight="1">
      <c r="B4" s="32" t="s">
        <v>170</v>
      </c>
      <c r="C4" s="32" t="s">
        <v>178</v>
      </c>
      <c r="D4" s="32" t="s">
        <v>179</v>
      </c>
      <c r="E4" s="32" t="s">
        <v>177</v>
      </c>
      <c r="F4" s="32" t="s">
        <v>180</v>
      </c>
      <c r="G4" s="32" t="s">
        <v>181</v>
      </c>
    </row>
    <row r="5" spans="2:7" ht="12.75">
      <c r="B5" s="31" t="s">
        <v>171</v>
      </c>
      <c r="C5" s="60">
        <v>675.1</v>
      </c>
      <c r="D5" s="61">
        <v>700.2</v>
      </c>
      <c r="E5" s="60">
        <v>779.2</v>
      </c>
      <c r="F5" s="60">
        <v>798.5</v>
      </c>
      <c r="G5" s="60">
        <v>822.4</v>
      </c>
    </row>
    <row r="6" spans="2:7" ht="12.75">
      <c r="B6" s="5" t="s">
        <v>172</v>
      </c>
      <c r="C6" s="60">
        <v>0</v>
      </c>
      <c r="D6" s="60">
        <v>0</v>
      </c>
      <c r="E6" s="60">
        <v>0</v>
      </c>
      <c r="F6" s="60">
        <v>0</v>
      </c>
      <c r="G6" s="60">
        <v>0</v>
      </c>
    </row>
    <row r="7" spans="2:7" ht="12.75">
      <c r="B7" s="5" t="s">
        <v>173</v>
      </c>
      <c r="C7" s="60">
        <v>0</v>
      </c>
      <c r="D7" s="60">
        <v>0</v>
      </c>
      <c r="E7" s="60">
        <v>0</v>
      </c>
      <c r="F7" s="60">
        <v>0</v>
      </c>
      <c r="G7" s="60">
        <v>0</v>
      </c>
    </row>
    <row r="8" spans="2:7" ht="12.75">
      <c r="B8" s="5" t="s">
        <v>174</v>
      </c>
      <c r="C8" s="60">
        <v>656.9</v>
      </c>
      <c r="D8" s="60">
        <v>766</v>
      </c>
      <c r="E8" s="60">
        <v>666.9</v>
      </c>
      <c r="F8" s="60">
        <v>683.8</v>
      </c>
      <c r="G8" s="60">
        <v>704.4</v>
      </c>
    </row>
    <row r="9" spans="2:7" ht="12.75">
      <c r="B9" s="5" t="s">
        <v>175</v>
      </c>
      <c r="C9" s="60">
        <v>110.3</v>
      </c>
      <c r="D9" s="60">
        <v>128.8</v>
      </c>
      <c r="E9" s="60">
        <v>121</v>
      </c>
      <c r="F9" s="60">
        <v>124.6</v>
      </c>
      <c r="G9" s="60">
        <v>128.3</v>
      </c>
    </row>
    <row r="10" spans="2:7" ht="12.75">
      <c r="B10" s="5" t="s">
        <v>176</v>
      </c>
      <c r="C10" s="60">
        <v>546.6</v>
      </c>
      <c r="D10" s="60">
        <v>637.2</v>
      </c>
      <c r="E10" s="60">
        <v>545.9</v>
      </c>
      <c r="F10" s="60">
        <f>F8-F9</f>
        <v>559.1999999999999</v>
      </c>
      <c r="G10" s="60">
        <f>G8-G9</f>
        <v>576.0999999999999</v>
      </c>
    </row>
    <row r="11" spans="2:7" ht="12.75">
      <c r="B11" s="33"/>
      <c r="C11" s="34"/>
      <c r="D11" s="35"/>
      <c r="E11" s="35"/>
      <c r="F11" s="36"/>
      <c r="G11" s="36"/>
    </row>
    <row r="12" spans="2:7" ht="49.5" customHeight="1">
      <c r="B12" s="32" t="s">
        <v>162</v>
      </c>
      <c r="C12" s="32" t="s">
        <v>166</v>
      </c>
      <c r="D12" s="32" t="s">
        <v>163</v>
      </c>
      <c r="E12" s="32" t="s">
        <v>164</v>
      </c>
      <c r="F12" s="32" t="s">
        <v>165</v>
      </c>
      <c r="G12" s="32" t="s">
        <v>167</v>
      </c>
    </row>
    <row r="13" spans="2:7" ht="13.5">
      <c r="B13" s="116" t="s">
        <v>160</v>
      </c>
      <c r="C13" s="8"/>
      <c r="D13" s="31"/>
      <c r="E13" s="8"/>
      <c r="F13" s="5"/>
      <c r="G13" s="5"/>
    </row>
    <row r="14" spans="2:7" ht="25.5">
      <c r="B14" s="112" t="s">
        <v>439</v>
      </c>
      <c r="C14" s="113" t="s">
        <v>430</v>
      </c>
      <c r="D14" s="117">
        <v>12.224</v>
      </c>
      <c r="E14" s="8">
        <v>0</v>
      </c>
      <c r="F14" s="117">
        <v>15.226</v>
      </c>
      <c r="G14" s="8">
        <v>0</v>
      </c>
    </row>
    <row r="15" spans="2:7" ht="25.5">
      <c r="B15" s="112" t="s">
        <v>440</v>
      </c>
      <c r="C15" s="113" t="s">
        <v>430</v>
      </c>
      <c r="D15" s="117">
        <v>5.827</v>
      </c>
      <c r="E15" s="117">
        <v>7.096</v>
      </c>
      <c r="F15" s="117">
        <v>6.29</v>
      </c>
      <c r="G15" s="8">
        <v>0</v>
      </c>
    </row>
    <row r="16" spans="2:7" ht="30.75" customHeight="1">
      <c r="B16" s="45" t="s">
        <v>431</v>
      </c>
      <c r="C16" s="46" t="s">
        <v>432</v>
      </c>
      <c r="D16" s="117">
        <v>6.308</v>
      </c>
      <c r="E16" s="117">
        <v>6.267</v>
      </c>
      <c r="F16" s="8">
        <v>7.802</v>
      </c>
      <c r="G16" s="8">
        <v>0</v>
      </c>
    </row>
    <row r="17" spans="2:7" ht="12.75">
      <c r="B17" s="5" t="s">
        <v>442</v>
      </c>
      <c r="C17" s="8"/>
      <c r="D17" s="8"/>
      <c r="E17" s="8"/>
      <c r="F17" s="120">
        <f>(188595+952.5+953+359905+1793.5+4647)/1000000</f>
        <v>0.556846</v>
      </c>
      <c r="G17" s="8"/>
    </row>
    <row r="18" spans="2:7" ht="12.75">
      <c r="B18" s="5" t="s">
        <v>443</v>
      </c>
      <c r="C18" s="8"/>
      <c r="D18" s="120">
        <f>4945968.7/1000000</f>
        <v>4.9459687</v>
      </c>
      <c r="E18" s="120">
        <f>5281161/1000000</f>
        <v>5.281161</v>
      </c>
      <c r="F18" s="120">
        <f>5281161/1000000</f>
        <v>5.281161</v>
      </c>
      <c r="G18" s="8"/>
    </row>
    <row r="19" spans="2:7" ht="12.75">
      <c r="B19" s="5" t="s">
        <v>444</v>
      </c>
      <c r="C19" s="8"/>
      <c r="D19" s="120"/>
      <c r="E19" s="8"/>
      <c r="F19" s="120">
        <f>4562776.42/1000000</f>
        <v>4.56277642</v>
      </c>
      <c r="G19" s="8"/>
    </row>
    <row r="20" spans="2:7" ht="12.75">
      <c r="B20" s="5" t="s">
        <v>445</v>
      </c>
      <c r="C20" s="8"/>
      <c r="D20" s="120">
        <f>(756900+3738.63+3800)/1000000</f>
        <v>0.76443863</v>
      </c>
      <c r="E20" s="8"/>
      <c r="F20" s="5"/>
      <c r="G20" s="8"/>
    </row>
    <row r="21" spans="2:7" ht="13.5">
      <c r="B21" s="115" t="s">
        <v>161</v>
      </c>
      <c r="C21" s="8"/>
      <c r="D21" s="8"/>
      <c r="E21" s="8"/>
      <c r="F21" s="8"/>
      <c r="G21" s="8"/>
    </row>
    <row r="22" spans="2:7" ht="51">
      <c r="B22" s="112" t="s">
        <v>433</v>
      </c>
      <c r="C22" s="113" t="s">
        <v>437</v>
      </c>
      <c r="D22" s="8">
        <v>34.184</v>
      </c>
      <c r="E22" s="8">
        <v>19.209</v>
      </c>
      <c r="F22" s="8">
        <v>13.547</v>
      </c>
      <c r="G22" s="8">
        <v>0</v>
      </c>
    </row>
    <row r="23" spans="2:7" ht="38.25">
      <c r="B23" s="118" t="s">
        <v>434</v>
      </c>
      <c r="C23" s="113" t="s">
        <v>435</v>
      </c>
      <c r="D23" s="114">
        <v>3.015</v>
      </c>
      <c r="E23" s="114">
        <v>13.849</v>
      </c>
      <c r="F23" s="114">
        <v>2.343</v>
      </c>
      <c r="G23" s="8">
        <v>0</v>
      </c>
    </row>
    <row r="24" spans="2:7" ht="25.5">
      <c r="B24" s="118" t="s">
        <v>436</v>
      </c>
      <c r="C24" s="113" t="s">
        <v>430</v>
      </c>
      <c r="D24" s="114">
        <v>2.268</v>
      </c>
      <c r="E24" s="114">
        <v>1.124</v>
      </c>
      <c r="F24" s="119">
        <v>0.666</v>
      </c>
      <c r="G24" s="8">
        <v>0</v>
      </c>
    </row>
    <row r="25" spans="2:7" ht="12.75">
      <c r="B25" s="5"/>
      <c r="C25" s="8"/>
      <c r="D25" s="8"/>
      <c r="E25" s="8"/>
      <c r="F25" s="8"/>
      <c r="G25" s="8"/>
    </row>
    <row r="26" spans="2:7" ht="12.75">
      <c r="B26" s="5"/>
      <c r="C26" s="8"/>
      <c r="D26" s="8"/>
      <c r="E26" s="8"/>
      <c r="F26" s="8"/>
      <c r="G26" s="8"/>
    </row>
    <row r="27" spans="2:7" ht="12.75">
      <c r="B27" s="5"/>
      <c r="C27" s="8"/>
      <c r="D27" s="8"/>
      <c r="E27" s="8"/>
      <c r="F27" s="8"/>
      <c r="G27" s="8"/>
    </row>
    <row r="28" spans="2:7" ht="12.75">
      <c r="B28" s="5"/>
      <c r="C28" s="8"/>
      <c r="D28" s="8"/>
      <c r="E28" s="8"/>
      <c r="F28" s="8"/>
      <c r="G28" s="8"/>
    </row>
    <row r="29" spans="2:7" ht="13.5">
      <c r="B29" s="115" t="s">
        <v>169</v>
      </c>
      <c r="C29" s="8"/>
      <c r="D29" s="8"/>
      <c r="E29" s="8"/>
      <c r="F29" s="5"/>
      <c r="G29" s="5"/>
    </row>
    <row r="30" spans="2:7" ht="178.5">
      <c r="B30" s="118" t="s">
        <v>438</v>
      </c>
      <c r="C30" s="113" t="s">
        <v>441</v>
      </c>
      <c r="D30" s="114">
        <v>12.829</v>
      </c>
      <c r="E30" s="114">
        <v>8.595</v>
      </c>
      <c r="F30" s="114">
        <v>31.352</v>
      </c>
      <c r="G30" s="8">
        <v>0</v>
      </c>
    </row>
    <row r="31" spans="2:7" ht="12.75">
      <c r="B31" s="5"/>
      <c r="C31" s="8"/>
      <c r="D31" s="8"/>
      <c r="E31" s="8"/>
      <c r="F31" s="5"/>
      <c r="G31" s="5"/>
    </row>
    <row r="32" spans="2:7" ht="12.75">
      <c r="B32" s="5"/>
      <c r="C32" s="8"/>
      <c r="D32" s="8"/>
      <c r="E32" s="8"/>
      <c r="F32" s="5"/>
      <c r="G32" s="5"/>
    </row>
    <row r="33" spans="2:7" ht="12.75">
      <c r="B33" s="5"/>
      <c r="C33" s="8"/>
      <c r="D33" s="8"/>
      <c r="E33" s="8"/>
      <c r="F33" s="5"/>
      <c r="G33" s="5"/>
    </row>
    <row r="34" spans="2:7" ht="12.75">
      <c r="B34" s="5"/>
      <c r="C34" s="8"/>
      <c r="D34" s="8"/>
      <c r="E34" s="8"/>
      <c r="F34" s="5"/>
      <c r="G34" s="5"/>
    </row>
    <row r="35" spans="2:7" ht="12.75">
      <c r="B35" s="5"/>
      <c r="C35" s="8"/>
      <c r="D35" s="8"/>
      <c r="E35" s="8"/>
      <c r="F35" s="5"/>
      <c r="G35" s="5"/>
    </row>
    <row r="36" spans="2:7" ht="12.75">
      <c r="B36" s="5"/>
      <c r="C36" s="8"/>
      <c r="D36" s="8"/>
      <c r="E36" s="8"/>
      <c r="F36" s="5"/>
      <c r="G36" s="5"/>
    </row>
    <row r="37" spans="2:7" ht="13.5">
      <c r="B37" s="115" t="s">
        <v>168</v>
      </c>
      <c r="C37" s="8"/>
      <c r="D37" s="81"/>
      <c r="E37" s="8"/>
      <c r="F37" s="5"/>
      <c r="G37" s="5"/>
    </row>
    <row r="38" spans="2:7" ht="25.5" customHeight="1">
      <c r="B38" s="83" t="s">
        <v>379</v>
      </c>
      <c r="C38" s="8"/>
      <c r="D38" s="82">
        <v>1.81</v>
      </c>
      <c r="E38" s="9">
        <v>1.87</v>
      </c>
      <c r="F38" s="9">
        <v>0.66</v>
      </c>
      <c r="G38" s="88">
        <v>0</v>
      </c>
    </row>
    <row r="39" spans="2:7" ht="25.5">
      <c r="B39" s="80" t="s">
        <v>361</v>
      </c>
      <c r="C39" s="8"/>
      <c r="D39" s="82">
        <v>10.9</v>
      </c>
      <c r="E39" s="9">
        <v>9.41</v>
      </c>
      <c r="F39" s="86">
        <v>15.58</v>
      </c>
      <c r="G39" s="90">
        <v>0</v>
      </c>
    </row>
    <row r="40" spans="2:7" ht="25.5">
      <c r="B40" s="80" t="s">
        <v>362</v>
      </c>
      <c r="C40" s="8"/>
      <c r="D40" s="8">
        <v>30.56</v>
      </c>
      <c r="E40" s="9">
        <v>26.24</v>
      </c>
      <c r="F40" s="87">
        <v>16.9</v>
      </c>
      <c r="G40" s="89">
        <v>34.25</v>
      </c>
    </row>
    <row r="41" spans="2:7" ht="25.5">
      <c r="B41" s="80" t="s">
        <v>363</v>
      </c>
      <c r="C41" s="8"/>
      <c r="D41" s="8">
        <v>0.88</v>
      </c>
      <c r="E41" s="9">
        <v>0.55</v>
      </c>
      <c r="F41" s="87">
        <v>0.5</v>
      </c>
      <c r="G41" s="89">
        <v>1.02</v>
      </c>
    </row>
    <row r="42" spans="2:7" ht="25.5">
      <c r="B42" s="80" t="s">
        <v>364</v>
      </c>
      <c r="C42" s="8"/>
      <c r="D42" s="8">
        <v>0.46</v>
      </c>
      <c r="E42" s="84">
        <v>0.4</v>
      </c>
      <c r="F42" s="86">
        <v>0.45</v>
      </c>
      <c r="G42" s="89">
        <v>3.27</v>
      </c>
    </row>
    <row r="43" spans="2:7" ht="25.5">
      <c r="B43" s="80" t="s">
        <v>365</v>
      </c>
      <c r="C43" s="8"/>
      <c r="D43" s="8">
        <v>0.04</v>
      </c>
      <c r="E43" s="9">
        <v>31.76</v>
      </c>
      <c r="F43" s="86">
        <v>17.18</v>
      </c>
      <c r="G43" s="89">
        <v>11.99</v>
      </c>
    </row>
    <row r="44" spans="2:7" ht="12.75">
      <c r="B44" s="80" t="s">
        <v>367</v>
      </c>
      <c r="C44" s="8"/>
      <c r="D44" s="8">
        <v>5.48</v>
      </c>
      <c r="E44" s="9">
        <v>6.049</v>
      </c>
      <c r="F44" s="86">
        <v>6.51</v>
      </c>
      <c r="G44" s="89">
        <v>13.49</v>
      </c>
    </row>
    <row r="45" spans="2:7" ht="12.75">
      <c r="B45" s="80" t="s">
        <v>368</v>
      </c>
      <c r="C45" s="8"/>
      <c r="D45" s="8">
        <v>42.92</v>
      </c>
      <c r="E45" s="9">
        <v>44.26</v>
      </c>
      <c r="F45" s="86">
        <v>24.28</v>
      </c>
      <c r="G45" s="89">
        <v>40.93</v>
      </c>
    </row>
    <row r="46" spans="2:7" ht="25.5">
      <c r="B46" s="80" t="s">
        <v>369</v>
      </c>
      <c r="C46" s="8"/>
      <c r="D46" s="8">
        <v>38.77</v>
      </c>
      <c r="E46" s="9">
        <v>47.02</v>
      </c>
      <c r="F46" s="87">
        <v>15.2</v>
      </c>
      <c r="G46" s="89">
        <v>25.52</v>
      </c>
    </row>
    <row r="47" spans="2:7" ht="12.75">
      <c r="B47" s="80" t="s">
        <v>370</v>
      </c>
      <c r="C47" s="8"/>
      <c r="D47" s="8">
        <v>0.16</v>
      </c>
      <c r="E47" s="9">
        <v>0.12</v>
      </c>
      <c r="F47" s="86">
        <v>0.13</v>
      </c>
      <c r="G47" s="89">
        <v>0.12</v>
      </c>
    </row>
    <row r="48" spans="2:7" ht="12.75">
      <c r="B48" s="80" t="s">
        <v>371</v>
      </c>
      <c r="C48" s="8"/>
      <c r="D48" s="8">
        <v>243.54</v>
      </c>
      <c r="E48" s="85">
        <v>323</v>
      </c>
      <c r="F48" s="86">
        <v>405.18</v>
      </c>
      <c r="G48" s="89">
        <v>555.6</v>
      </c>
    </row>
    <row r="49" spans="2:7" ht="38.25">
      <c r="B49" s="80" t="s">
        <v>372</v>
      </c>
      <c r="C49" s="8"/>
      <c r="D49" s="8">
        <v>7.35</v>
      </c>
      <c r="E49" s="9">
        <v>1.87</v>
      </c>
      <c r="F49" s="86">
        <v>1.49</v>
      </c>
      <c r="G49" s="89">
        <v>2.94</v>
      </c>
    </row>
    <row r="50" spans="2:7" ht="38.25">
      <c r="B50" s="80" t="s">
        <v>373</v>
      </c>
      <c r="C50" s="8"/>
      <c r="D50" s="8">
        <v>11.54</v>
      </c>
      <c r="E50" s="9">
        <v>0.21</v>
      </c>
      <c r="F50" s="86">
        <v>0.37</v>
      </c>
      <c r="G50" s="93">
        <v>1.22</v>
      </c>
    </row>
    <row r="51" spans="2:7" ht="12.75">
      <c r="B51" s="80" t="s">
        <v>374</v>
      </c>
      <c r="C51" s="8"/>
      <c r="D51" s="8">
        <v>107.73</v>
      </c>
      <c r="E51" s="9">
        <v>57.06</v>
      </c>
      <c r="F51" s="86">
        <v>51.69</v>
      </c>
      <c r="G51" s="89">
        <v>144.05</v>
      </c>
    </row>
    <row r="52" spans="2:7" ht="25.5">
      <c r="B52" s="80" t="s">
        <v>375</v>
      </c>
      <c r="C52" s="8"/>
      <c r="D52" s="8">
        <v>49.89</v>
      </c>
      <c r="E52" s="9">
        <v>47.88</v>
      </c>
      <c r="F52" s="86">
        <v>76.49</v>
      </c>
      <c r="G52" s="89">
        <v>70.15</v>
      </c>
    </row>
    <row r="53" spans="2:7" ht="25.5">
      <c r="B53" s="80" t="s">
        <v>376</v>
      </c>
      <c r="C53" s="8"/>
      <c r="D53" s="8">
        <v>34.02</v>
      </c>
      <c r="E53" s="9">
        <v>37.95</v>
      </c>
      <c r="F53" s="86">
        <v>37.93</v>
      </c>
      <c r="G53" s="89">
        <v>72.97</v>
      </c>
    </row>
    <row r="54" spans="2:7" ht="12.75">
      <c r="B54" s="80" t="s">
        <v>377</v>
      </c>
      <c r="C54" s="8"/>
      <c r="D54" s="8">
        <v>0.45</v>
      </c>
      <c r="E54" s="9">
        <v>0.51</v>
      </c>
      <c r="F54" s="86">
        <v>0.52</v>
      </c>
      <c r="G54" s="89">
        <v>1.2</v>
      </c>
    </row>
    <row r="55" spans="2:7" ht="25.5">
      <c r="B55" s="80" t="s">
        <v>378</v>
      </c>
      <c r="C55" s="8"/>
      <c r="D55" s="82">
        <v>0.1</v>
      </c>
      <c r="E55" s="9">
        <v>0</v>
      </c>
      <c r="F55" s="86">
        <v>0</v>
      </c>
      <c r="G55" s="81">
        <v>3</v>
      </c>
    </row>
    <row r="56" spans="2:7" ht="29.25" customHeight="1">
      <c r="B56" s="92" t="s">
        <v>366</v>
      </c>
      <c r="C56" s="8"/>
      <c r="D56" s="82">
        <v>0</v>
      </c>
      <c r="E56" s="9">
        <v>16.42</v>
      </c>
      <c r="F56" s="9">
        <v>17.89</v>
      </c>
      <c r="G56" s="94">
        <v>0</v>
      </c>
    </row>
  </sheetData>
  <sheetProtection/>
  <mergeCells count="1">
    <mergeCell ref="B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1:G27"/>
  <sheetViews>
    <sheetView zoomScalePageLayoutView="0" workbookViewId="0" topLeftCell="A7">
      <selection activeCell="A8" sqref="A8:IV8"/>
    </sheetView>
  </sheetViews>
  <sheetFormatPr defaultColWidth="9.140625" defaultRowHeight="15"/>
  <cols>
    <col min="1" max="1" width="3.421875" style="95" customWidth="1"/>
    <col min="2" max="2" width="21.28125" style="95" customWidth="1"/>
    <col min="3" max="6" width="21.00390625" style="95" customWidth="1"/>
    <col min="7" max="7" width="28.8515625" style="95" customWidth="1"/>
    <col min="8" max="16384" width="9.140625" style="95" customWidth="1"/>
  </cols>
  <sheetData>
    <row r="1" spans="2:7" ht="15">
      <c r="B1" s="140" t="s">
        <v>88</v>
      </c>
      <c r="C1" s="140"/>
      <c r="D1" s="140"/>
      <c r="E1" s="140"/>
      <c r="F1" s="140"/>
      <c r="G1" s="140"/>
    </row>
    <row r="3" ht="15">
      <c r="B3" s="111" t="s">
        <v>158</v>
      </c>
    </row>
    <row r="5" spans="2:7" s="97" customFormat="1" ht="39.75" customHeight="1">
      <c r="B5" s="110" t="s">
        <v>157</v>
      </c>
      <c r="C5" s="96" t="s">
        <v>76</v>
      </c>
      <c r="D5" s="96" t="s">
        <v>49</v>
      </c>
      <c r="E5" s="96" t="s">
        <v>77</v>
      </c>
      <c r="F5" s="96" t="s">
        <v>78</v>
      </c>
      <c r="G5" s="96" t="s">
        <v>79</v>
      </c>
    </row>
    <row r="6" spans="2:7" ht="15">
      <c r="B6" s="98" t="s">
        <v>159</v>
      </c>
      <c r="C6" s="99"/>
      <c r="D6" s="99"/>
      <c r="E6" s="99"/>
      <c r="F6" s="99"/>
      <c r="G6" s="99"/>
    </row>
    <row r="7" spans="2:7" ht="51">
      <c r="B7" s="105" t="s">
        <v>410</v>
      </c>
      <c r="C7" s="54" t="s">
        <v>249</v>
      </c>
      <c r="D7" s="100" t="s">
        <v>411</v>
      </c>
      <c r="E7" s="100" t="s">
        <v>429</v>
      </c>
      <c r="F7" s="100" t="s">
        <v>418</v>
      </c>
      <c r="G7" s="104" t="s">
        <v>412</v>
      </c>
    </row>
    <row r="8" spans="2:7" ht="15">
      <c r="B8" s="105"/>
      <c r="C8" s="54"/>
      <c r="D8" s="100"/>
      <c r="E8" s="100"/>
      <c r="F8" s="100"/>
      <c r="G8" s="104"/>
    </row>
    <row r="9" spans="2:7" ht="15">
      <c r="B9" s="98"/>
      <c r="C9" s="101"/>
      <c r="D9" s="101"/>
      <c r="E9" s="101"/>
      <c r="F9" s="101"/>
      <c r="G9" s="101"/>
    </row>
    <row r="10" spans="2:7" ht="15">
      <c r="B10" s="98" t="s">
        <v>57</v>
      </c>
      <c r="C10" s="101"/>
      <c r="D10" s="101"/>
      <c r="E10" s="101"/>
      <c r="F10" s="101"/>
      <c r="G10" s="101"/>
    </row>
    <row r="11" spans="2:7" ht="89.25">
      <c r="B11" s="105" t="s">
        <v>402</v>
      </c>
      <c r="C11" s="54" t="s">
        <v>400</v>
      </c>
      <c r="D11" s="102" t="s">
        <v>415</v>
      </c>
      <c r="E11" s="103" t="s">
        <v>416</v>
      </c>
      <c r="F11" s="100" t="s">
        <v>414</v>
      </c>
      <c r="G11" s="101"/>
    </row>
    <row r="12" spans="2:7" ht="15">
      <c r="B12" s="98"/>
      <c r="C12" s="101"/>
      <c r="D12" s="101"/>
      <c r="E12" s="101"/>
      <c r="F12" s="101"/>
      <c r="G12" s="101"/>
    </row>
    <row r="13" spans="2:7" ht="15">
      <c r="B13" s="98" t="s">
        <v>58</v>
      </c>
      <c r="C13" s="101"/>
      <c r="D13" s="101"/>
      <c r="E13" s="101"/>
      <c r="F13" s="101"/>
      <c r="G13" s="101"/>
    </row>
    <row r="14" spans="2:7" ht="15">
      <c r="B14" s="98"/>
      <c r="C14" s="101"/>
      <c r="D14" s="101"/>
      <c r="E14" s="101"/>
      <c r="F14" s="101"/>
      <c r="G14" s="101"/>
    </row>
    <row r="15" spans="2:7" ht="15">
      <c r="B15" s="98"/>
      <c r="C15" s="101"/>
      <c r="D15" s="101"/>
      <c r="E15" s="101"/>
      <c r="F15" s="101"/>
      <c r="G15" s="101"/>
    </row>
    <row r="16" spans="2:7" ht="15">
      <c r="B16" s="98" t="s">
        <v>59</v>
      </c>
      <c r="C16" s="101"/>
      <c r="D16" s="101"/>
      <c r="E16" s="101"/>
      <c r="F16" s="101"/>
      <c r="G16" s="101"/>
    </row>
    <row r="17" spans="2:7" ht="78.75" customHeight="1">
      <c r="B17" s="106" t="s">
        <v>424</v>
      </c>
      <c r="C17" s="103" t="s">
        <v>426</v>
      </c>
      <c r="D17" s="108" t="s">
        <v>425</v>
      </c>
      <c r="E17" s="100" t="s">
        <v>426</v>
      </c>
      <c r="F17" s="102" t="s">
        <v>427</v>
      </c>
      <c r="G17" s="109" t="s">
        <v>428</v>
      </c>
    </row>
    <row r="18" spans="2:7" ht="15">
      <c r="B18" s="98"/>
      <c r="C18" s="101"/>
      <c r="D18" s="101"/>
      <c r="E18" s="101"/>
      <c r="F18" s="101"/>
      <c r="G18" s="101"/>
    </row>
    <row r="19" spans="2:7" ht="15">
      <c r="B19" s="98" t="s">
        <v>60</v>
      </c>
      <c r="C19" s="101"/>
      <c r="D19" s="101"/>
      <c r="E19" s="101"/>
      <c r="F19" s="101"/>
      <c r="G19" s="101"/>
    </row>
    <row r="20" spans="2:7" ht="90">
      <c r="B20" s="106" t="s">
        <v>201</v>
      </c>
      <c r="C20" s="108" t="s">
        <v>419</v>
      </c>
      <c r="D20" s="107" t="s">
        <v>420</v>
      </c>
      <c r="E20" s="102" t="s">
        <v>421</v>
      </c>
      <c r="F20" s="102" t="s">
        <v>423</v>
      </c>
      <c r="G20" s="109" t="s">
        <v>422</v>
      </c>
    </row>
    <row r="21" spans="2:7" ht="15">
      <c r="B21" s="98"/>
      <c r="C21" s="101"/>
      <c r="D21" s="101"/>
      <c r="E21" s="101"/>
      <c r="F21" s="101"/>
      <c r="G21" s="101"/>
    </row>
    <row r="22" spans="2:7" ht="15">
      <c r="B22" s="98" t="s">
        <v>61</v>
      </c>
      <c r="C22" s="101"/>
      <c r="D22" s="101"/>
      <c r="E22" s="101"/>
      <c r="F22" s="101"/>
      <c r="G22" s="101"/>
    </row>
    <row r="23" spans="2:7" ht="38.25">
      <c r="B23" s="106" t="s">
        <v>406</v>
      </c>
      <c r="C23" s="54" t="s">
        <v>380</v>
      </c>
      <c r="D23" s="100" t="s">
        <v>417</v>
      </c>
      <c r="E23" s="100" t="s">
        <v>407</v>
      </c>
      <c r="F23" s="100" t="s">
        <v>408</v>
      </c>
      <c r="G23" s="104" t="s">
        <v>409</v>
      </c>
    </row>
    <row r="24" spans="2:7" ht="15">
      <c r="B24" s="98"/>
      <c r="C24" s="101"/>
      <c r="D24" s="101"/>
      <c r="E24" s="101"/>
      <c r="F24" s="101"/>
      <c r="G24" s="101"/>
    </row>
    <row r="25" spans="2:7" ht="15">
      <c r="B25" s="98" t="s">
        <v>62</v>
      </c>
      <c r="C25" s="101"/>
      <c r="D25" s="101"/>
      <c r="E25" s="101"/>
      <c r="F25" s="101"/>
      <c r="G25" s="101"/>
    </row>
    <row r="26" spans="2:7" ht="15">
      <c r="B26" s="98"/>
      <c r="C26" s="101"/>
      <c r="D26" s="101"/>
      <c r="E26" s="101"/>
      <c r="F26" s="101"/>
      <c r="G26" s="101"/>
    </row>
    <row r="27" spans="2:7" ht="15">
      <c r="B27" s="98"/>
      <c r="C27" s="101"/>
      <c r="D27" s="101"/>
      <c r="E27" s="101"/>
      <c r="F27" s="101"/>
      <c r="G27" s="101"/>
    </row>
  </sheetData>
  <sheetProtection/>
  <mergeCells count="1">
    <mergeCell ref="B1:G1"/>
  </mergeCells>
  <hyperlinks>
    <hyperlink ref="G23" r:id="rId1" display="urm.rpo@coop21.ru"/>
    <hyperlink ref="G7" r:id="rId2" display="ooosvetlana-urmaru@yandex.ru"/>
    <hyperlink ref="G20" r:id="rId3" display="urmary_org@cap.ru "/>
    <hyperlink ref="G17" r:id="rId4" display="urmary_obrazov@cap.ru 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2" sqref="B2:B11"/>
    </sheetView>
  </sheetViews>
  <sheetFormatPr defaultColWidth="9.140625" defaultRowHeight="15"/>
  <cols>
    <col min="2" max="2" width="44.140625" style="0" customWidth="1"/>
  </cols>
  <sheetData>
    <row r="1" spans="1:2" ht="15.75" thickBot="1">
      <c r="A1">
        <v>1</v>
      </c>
      <c r="B1">
        <v>2</v>
      </c>
    </row>
    <row r="2" spans="1:2" ht="16.5" thickBot="1">
      <c r="A2" t="s">
        <v>3</v>
      </c>
      <c r="B2" s="1" t="s">
        <v>22</v>
      </c>
    </row>
    <row r="3" spans="1:2" ht="16.5" thickBot="1">
      <c r="A3" t="s">
        <v>4</v>
      </c>
      <c r="B3" s="2" t="s">
        <v>23</v>
      </c>
    </row>
    <row r="4" ht="16.5" thickBot="1">
      <c r="B4" s="2" t="s">
        <v>24</v>
      </c>
    </row>
    <row r="5" ht="16.5" thickBot="1">
      <c r="B5" s="2" t="s">
        <v>25</v>
      </c>
    </row>
    <row r="6" ht="16.5" thickBot="1">
      <c r="B6" s="2" t="s">
        <v>26</v>
      </c>
    </row>
    <row r="7" ht="16.5" thickBot="1">
      <c r="B7" s="2" t="s">
        <v>27</v>
      </c>
    </row>
    <row r="8" ht="16.5" thickBot="1">
      <c r="B8" s="2" t="s">
        <v>28</v>
      </c>
    </row>
    <row r="9" ht="32.25" thickBot="1">
      <c r="B9" s="2" t="s">
        <v>29</v>
      </c>
    </row>
    <row r="10" ht="16.5" thickBot="1">
      <c r="B10" s="2" t="s">
        <v>30</v>
      </c>
    </row>
    <row r="11" ht="16.5" thickBot="1">
      <c r="B11" s="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1">
      <selection activeCell="B61" sqref="B6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F44"/>
  <sheetViews>
    <sheetView zoomScale="115" zoomScaleNormal="115" zoomScalePageLayoutView="0" workbookViewId="0" topLeftCell="B1">
      <selection activeCell="E47" sqref="E47"/>
    </sheetView>
  </sheetViews>
  <sheetFormatPr defaultColWidth="9.140625" defaultRowHeight="15"/>
  <cols>
    <col min="1" max="1" width="9.140625" style="25" customWidth="1"/>
    <col min="2" max="2" width="73.421875" style="25" customWidth="1"/>
    <col min="3" max="3" width="12.7109375" style="25" customWidth="1"/>
    <col min="4" max="4" width="12.140625" style="25" customWidth="1"/>
    <col min="5" max="5" width="11.8515625" style="25" customWidth="1"/>
    <col min="6" max="6" width="11.28125" style="25" customWidth="1"/>
    <col min="7" max="16384" width="9.140625" style="25" customWidth="1"/>
  </cols>
  <sheetData>
    <row r="1" spans="2:6" ht="12.75">
      <c r="B1" s="122" t="s">
        <v>80</v>
      </c>
      <c r="C1" s="122"/>
      <c r="D1" s="122"/>
      <c r="E1" s="122"/>
      <c r="F1" s="122"/>
    </row>
    <row r="3" spans="2:6" s="38" customFormat="1" ht="23.25" customHeight="1">
      <c r="B3" s="37" t="s">
        <v>183</v>
      </c>
      <c r="C3" s="37" t="s">
        <v>51</v>
      </c>
      <c r="D3" s="37" t="s">
        <v>52</v>
      </c>
      <c r="E3" s="37" t="s">
        <v>99</v>
      </c>
      <c r="F3" s="37" t="s">
        <v>98</v>
      </c>
    </row>
    <row r="4" spans="2:6" ht="12.75">
      <c r="B4" s="26" t="s">
        <v>53</v>
      </c>
      <c r="C4" s="27" t="s">
        <v>54</v>
      </c>
      <c r="D4" s="26">
        <v>3216.1</v>
      </c>
      <c r="E4" s="26">
        <v>3376.9</v>
      </c>
      <c r="F4" s="26">
        <v>3188.6</v>
      </c>
    </row>
    <row r="5" spans="2:6" ht="12.75">
      <c r="B5" s="26" t="s">
        <v>55</v>
      </c>
      <c r="C5" s="27"/>
      <c r="D5" s="26"/>
      <c r="E5" s="26"/>
      <c r="F5" s="26"/>
    </row>
    <row r="6" spans="2:6" ht="12.75">
      <c r="B6" s="26" t="s">
        <v>56</v>
      </c>
      <c r="C6" s="27" t="s">
        <v>54</v>
      </c>
      <c r="D6" s="26">
        <v>254.2</v>
      </c>
      <c r="E6" s="26">
        <v>228.1</v>
      </c>
      <c r="F6" s="26">
        <v>266.7</v>
      </c>
    </row>
    <row r="7" spans="2:6" ht="12.75">
      <c r="B7" s="26" t="s">
        <v>57</v>
      </c>
      <c r="C7" s="27" t="s">
        <v>54</v>
      </c>
      <c r="D7" s="26">
        <v>1461.5</v>
      </c>
      <c r="E7" s="26">
        <v>1548.9</v>
      </c>
      <c r="F7" s="26">
        <v>1446</v>
      </c>
    </row>
    <row r="8" spans="2:6" ht="12.75">
      <c r="B8" s="26" t="s">
        <v>58</v>
      </c>
      <c r="C8" s="27" t="s">
        <v>54</v>
      </c>
      <c r="D8" s="26">
        <v>0</v>
      </c>
      <c r="E8" s="26">
        <v>0</v>
      </c>
      <c r="F8" s="26">
        <v>0</v>
      </c>
    </row>
    <row r="9" spans="2:6" ht="12.75">
      <c r="B9" s="26" t="s">
        <v>59</v>
      </c>
      <c r="C9" s="27" t="s">
        <v>54</v>
      </c>
      <c r="D9" s="26">
        <v>858.1</v>
      </c>
      <c r="E9" s="26">
        <v>912.6</v>
      </c>
      <c r="F9" s="26">
        <v>698.2</v>
      </c>
    </row>
    <row r="10" spans="2:6" ht="12.75">
      <c r="B10" s="72" t="s">
        <v>60</v>
      </c>
      <c r="C10" s="27" t="s">
        <v>54</v>
      </c>
      <c r="D10" s="72"/>
      <c r="E10" s="72"/>
      <c r="F10" s="72"/>
    </row>
    <row r="11" spans="2:6" ht="12.75">
      <c r="B11" s="26" t="s">
        <v>189</v>
      </c>
      <c r="C11" s="27" t="s">
        <v>54</v>
      </c>
      <c r="D11" s="26">
        <v>513.1</v>
      </c>
      <c r="E11" s="26">
        <v>560.8</v>
      </c>
      <c r="F11" s="26">
        <v>541.2</v>
      </c>
    </row>
    <row r="12" spans="2:6" ht="12.75">
      <c r="B12" s="26" t="s">
        <v>190</v>
      </c>
      <c r="C12" s="27" t="s">
        <v>54</v>
      </c>
      <c r="D12" s="72">
        <v>117.1</v>
      </c>
      <c r="E12" s="26">
        <v>115.4</v>
      </c>
      <c r="F12" s="26">
        <v>224.1</v>
      </c>
    </row>
    <row r="13" spans="2:6" ht="12.75">
      <c r="B13" s="26" t="s">
        <v>191</v>
      </c>
      <c r="C13" s="27" t="s">
        <v>54</v>
      </c>
      <c r="D13" s="26">
        <v>4.1</v>
      </c>
      <c r="E13" s="26">
        <v>2.8</v>
      </c>
      <c r="F13" s="26">
        <v>3.5</v>
      </c>
    </row>
    <row r="14" spans="2:6" ht="12.75">
      <c r="B14" s="26" t="s">
        <v>192</v>
      </c>
      <c r="C14" s="27" t="s">
        <v>54</v>
      </c>
      <c r="D14" s="69">
        <v>8</v>
      </c>
      <c r="E14" s="26">
        <v>8.3</v>
      </c>
      <c r="F14" s="26">
        <v>8.9</v>
      </c>
    </row>
    <row r="15" spans="2:6" ht="12.75">
      <c r="B15" s="26" t="s">
        <v>62</v>
      </c>
      <c r="C15" s="27" t="s">
        <v>54</v>
      </c>
      <c r="D15" s="26"/>
      <c r="E15" s="26"/>
      <c r="F15" s="26"/>
    </row>
    <row r="16" spans="2:6" ht="12.75">
      <c r="B16" s="26" t="s">
        <v>2</v>
      </c>
      <c r="C16" s="27" t="s">
        <v>54</v>
      </c>
      <c r="D16" s="68">
        <v>353.711</v>
      </c>
      <c r="E16" s="68">
        <v>389.577</v>
      </c>
      <c r="F16" s="70">
        <v>520</v>
      </c>
    </row>
    <row r="17" spans="2:6" ht="12.75">
      <c r="B17" s="26" t="s">
        <v>55</v>
      </c>
      <c r="C17" s="27"/>
      <c r="D17" s="26"/>
      <c r="E17" s="26"/>
      <c r="F17" s="26"/>
    </row>
    <row r="18" spans="2:6" ht="12.75">
      <c r="B18" s="26" t="s">
        <v>56</v>
      </c>
      <c r="C18" s="27" t="s">
        <v>54</v>
      </c>
      <c r="D18" s="26">
        <v>21.5</v>
      </c>
      <c r="E18" s="69">
        <v>10</v>
      </c>
      <c r="F18" s="69">
        <v>45</v>
      </c>
    </row>
    <row r="19" spans="2:6" ht="12.75">
      <c r="B19" s="26" t="s">
        <v>57</v>
      </c>
      <c r="C19" s="27" t="s">
        <v>54</v>
      </c>
      <c r="D19" s="26">
        <v>92.1</v>
      </c>
      <c r="E19" s="26">
        <v>66.44</v>
      </c>
      <c r="F19" s="26">
        <v>266.333</v>
      </c>
    </row>
    <row r="20" spans="2:6" ht="12.75">
      <c r="B20" s="26" t="s">
        <v>58</v>
      </c>
      <c r="C20" s="27" t="s">
        <v>54</v>
      </c>
      <c r="D20" s="26">
        <v>0</v>
      </c>
      <c r="E20" s="26">
        <v>0</v>
      </c>
      <c r="F20" s="26">
        <v>0</v>
      </c>
    </row>
    <row r="21" spans="2:6" ht="12.75">
      <c r="B21" s="26" t="s">
        <v>59</v>
      </c>
      <c r="C21" s="27" t="s">
        <v>54</v>
      </c>
      <c r="D21" s="26">
        <v>57.15</v>
      </c>
      <c r="E21" s="26">
        <v>118.527</v>
      </c>
      <c r="F21" s="26">
        <v>21.552</v>
      </c>
    </row>
    <row r="22" spans="2:6" ht="12.75">
      <c r="B22" s="26" t="s">
        <v>60</v>
      </c>
      <c r="C22" s="27" t="s">
        <v>54</v>
      </c>
      <c r="D22" s="26"/>
      <c r="E22" s="26"/>
      <c r="F22" s="26"/>
    </row>
    <row r="23" spans="2:6" ht="12.75">
      <c r="B23" s="26" t="s">
        <v>61</v>
      </c>
      <c r="C23" s="27" t="s">
        <v>54</v>
      </c>
      <c r="D23" s="26">
        <v>124.225</v>
      </c>
      <c r="E23" s="26">
        <v>9.71</v>
      </c>
      <c r="F23" s="69">
        <v>14</v>
      </c>
    </row>
    <row r="24" spans="2:6" ht="12.75">
      <c r="B24" s="26" t="s">
        <v>62</v>
      </c>
      <c r="C24" s="27" t="s">
        <v>54</v>
      </c>
      <c r="D24" s="26">
        <v>58.736</v>
      </c>
      <c r="E24" s="26">
        <v>184.9</v>
      </c>
      <c r="F24" s="26">
        <v>173.115</v>
      </c>
    </row>
    <row r="25" spans="2:6" ht="12.75">
      <c r="B25" s="26" t="s">
        <v>187</v>
      </c>
      <c r="C25" s="27" t="s">
        <v>186</v>
      </c>
      <c r="D25" s="26">
        <v>6.149</v>
      </c>
      <c r="E25" s="26">
        <v>5.878</v>
      </c>
      <c r="F25" s="26">
        <v>7.818</v>
      </c>
    </row>
    <row r="26" spans="2:6" ht="12.75">
      <c r="B26" s="26" t="s">
        <v>188</v>
      </c>
      <c r="C26" s="27" t="s">
        <v>186</v>
      </c>
      <c r="D26" s="26">
        <v>6.149</v>
      </c>
      <c r="E26" s="26">
        <v>5.878</v>
      </c>
      <c r="F26" s="26">
        <v>7.818</v>
      </c>
    </row>
    <row r="27" spans="2:6" ht="12.75">
      <c r="B27" s="26" t="s">
        <v>63</v>
      </c>
      <c r="C27" s="27"/>
      <c r="D27" s="26"/>
      <c r="E27" s="26"/>
      <c r="F27" s="26"/>
    </row>
    <row r="28" spans="2:6" ht="12.75">
      <c r="B28" s="26" t="s">
        <v>100</v>
      </c>
      <c r="C28" s="27" t="s">
        <v>66</v>
      </c>
      <c r="D28" s="26">
        <v>2049</v>
      </c>
      <c r="E28" s="26">
        <v>2049</v>
      </c>
      <c r="F28" s="26">
        <v>2049</v>
      </c>
    </row>
    <row r="29" spans="2:6" ht="12.75">
      <c r="B29" s="26" t="s">
        <v>64</v>
      </c>
      <c r="C29" s="27" t="s">
        <v>65</v>
      </c>
      <c r="D29" s="26">
        <v>202</v>
      </c>
      <c r="E29" s="26">
        <v>197</v>
      </c>
      <c r="F29" s="26">
        <v>184</v>
      </c>
    </row>
    <row r="30" spans="2:6" ht="12.75">
      <c r="B30" s="72" t="s">
        <v>101</v>
      </c>
      <c r="C30" s="27" t="s">
        <v>66</v>
      </c>
      <c r="D30" s="26">
        <v>1082</v>
      </c>
      <c r="E30" s="26">
        <v>952</v>
      </c>
      <c r="F30" s="26">
        <v>814</v>
      </c>
    </row>
    <row r="31" spans="2:6" ht="12.75">
      <c r="B31" s="26" t="s">
        <v>102</v>
      </c>
      <c r="C31" s="27" t="s">
        <v>66</v>
      </c>
      <c r="D31" s="26">
        <v>0</v>
      </c>
      <c r="E31" s="26">
        <v>0</v>
      </c>
      <c r="F31" s="26">
        <v>0</v>
      </c>
    </row>
    <row r="32" spans="2:6" ht="12.75">
      <c r="B32" s="72" t="s">
        <v>103</v>
      </c>
      <c r="C32" s="27" t="s">
        <v>66</v>
      </c>
      <c r="D32" s="26">
        <v>2247</v>
      </c>
      <c r="E32" s="26">
        <v>2225</v>
      </c>
      <c r="F32" s="26">
        <v>2203</v>
      </c>
    </row>
    <row r="33" spans="2:6" ht="12.75">
      <c r="B33" s="26" t="s">
        <v>67</v>
      </c>
      <c r="C33" s="27" t="s">
        <v>65</v>
      </c>
      <c r="D33" s="26">
        <v>45</v>
      </c>
      <c r="E33" s="26">
        <v>48</v>
      </c>
      <c r="F33" s="26">
        <v>48</v>
      </c>
    </row>
    <row r="34" spans="2:6" ht="12.75">
      <c r="B34" s="26" t="s">
        <v>104</v>
      </c>
      <c r="C34" s="27" t="s">
        <v>66</v>
      </c>
      <c r="D34" s="26">
        <v>0</v>
      </c>
      <c r="E34" s="26">
        <v>0</v>
      </c>
      <c r="F34" s="26">
        <v>0</v>
      </c>
    </row>
    <row r="35" spans="2:6" ht="12.75">
      <c r="B35" s="26" t="s">
        <v>105</v>
      </c>
      <c r="C35" s="27" t="s">
        <v>66</v>
      </c>
      <c r="D35" s="26">
        <v>0</v>
      </c>
      <c r="E35" s="26">
        <v>0</v>
      </c>
      <c r="F35" s="26">
        <v>0</v>
      </c>
    </row>
    <row r="36" spans="2:6" ht="12.75">
      <c r="B36" s="26" t="s">
        <v>195</v>
      </c>
      <c r="C36" s="27" t="s">
        <v>65</v>
      </c>
      <c r="D36" s="71">
        <v>1989</v>
      </c>
      <c r="E36" s="71">
        <v>1989</v>
      </c>
      <c r="F36" s="71">
        <v>1989</v>
      </c>
    </row>
    <row r="37" spans="2:6" ht="12.75">
      <c r="B37" s="26" t="s">
        <v>182</v>
      </c>
      <c r="C37" s="27" t="s">
        <v>66</v>
      </c>
      <c r="D37" s="26">
        <v>2</v>
      </c>
      <c r="E37" s="26">
        <v>2</v>
      </c>
      <c r="F37" s="26">
        <v>2</v>
      </c>
    </row>
    <row r="38" spans="2:6" ht="12.75">
      <c r="B38" s="26" t="s">
        <v>184</v>
      </c>
      <c r="C38" s="27" t="s">
        <v>185</v>
      </c>
      <c r="D38" s="26"/>
      <c r="E38" s="26"/>
      <c r="F38" s="26"/>
    </row>
    <row r="39" spans="2:6" ht="12.75">
      <c r="B39" s="26" t="s">
        <v>68</v>
      </c>
      <c r="C39" s="27" t="s">
        <v>69</v>
      </c>
      <c r="D39" s="26"/>
      <c r="E39" s="26"/>
      <c r="F39" s="26"/>
    </row>
    <row r="40" spans="2:6" ht="12.75">
      <c r="B40" s="26" t="s">
        <v>70</v>
      </c>
      <c r="C40" s="27"/>
      <c r="D40" s="26"/>
      <c r="E40" s="26"/>
      <c r="F40" s="26"/>
    </row>
    <row r="41" spans="2:6" ht="12.75">
      <c r="B41" s="26" t="s">
        <v>71</v>
      </c>
      <c r="C41" s="27" t="s">
        <v>69</v>
      </c>
      <c r="D41" s="26">
        <v>2.4</v>
      </c>
      <c r="E41" s="26">
        <v>2.4</v>
      </c>
      <c r="F41" s="26">
        <v>2.4</v>
      </c>
    </row>
    <row r="42" spans="2:6" ht="12.75">
      <c r="B42" s="26" t="s">
        <v>72</v>
      </c>
      <c r="C42" s="27" t="s">
        <v>69</v>
      </c>
      <c r="D42" s="26">
        <v>46</v>
      </c>
      <c r="E42" s="26">
        <v>46</v>
      </c>
      <c r="F42" s="26">
        <v>46</v>
      </c>
    </row>
    <row r="43" spans="2:6" ht="12.75">
      <c r="B43" s="26" t="s">
        <v>73</v>
      </c>
      <c r="C43" s="27" t="s">
        <v>69</v>
      </c>
      <c r="D43" s="26">
        <v>199.1</v>
      </c>
      <c r="E43" s="26">
        <v>204.6</v>
      </c>
      <c r="F43" s="26">
        <v>204.6</v>
      </c>
    </row>
    <row r="44" spans="2:6" ht="12.75">
      <c r="B44" s="26" t="s">
        <v>106</v>
      </c>
      <c r="C44" s="27" t="s">
        <v>69</v>
      </c>
      <c r="D44" s="26"/>
      <c r="E44" s="26"/>
      <c r="F44" s="26"/>
    </row>
  </sheetData>
  <sheetProtection/>
  <mergeCells count="1">
    <mergeCell ref="B1:F1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B1:J27"/>
  <sheetViews>
    <sheetView showGridLines="0" zoomScale="115" zoomScaleNormal="115" zoomScalePageLayoutView="0" workbookViewId="0" topLeftCell="A1">
      <selection activeCell="B5" sqref="B5"/>
    </sheetView>
  </sheetViews>
  <sheetFormatPr defaultColWidth="9.140625" defaultRowHeight="15"/>
  <cols>
    <col min="1" max="1" width="4.57421875" style="3" customWidth="1"/>
    <col min="2" max="2" width="21.28125" style="3" customWidth="1"/>
    <col min="3" max="3" width="21.140625" style="74" customWidth="1"/>
    <col min="4" max="4" width="23.57421875" style="74" customWidth="1"/>
    <col min="5" max="5" width="16.8515625" style="78" customWidth="1"/>
    <col min="6" max="6" width="16.28125" style="78" customWidth="1"/>
    <col min="7" max="7" width="14.140625" style="49" customWidth="1"/>
    <col min="8" max="8" width="19.57421875" style="49" customWidth="1"/>
    <col min="9" max="9" width="9.140625" style="3" customWidth="1"/>
    <col min="10" max="10" width="64.8515625" style="3" customWidth="1"/>
    <col min="11" max="16384" width="9.140625" style="3" customWidth="1"/>
  </cols>
  <sheetData>
    <row r="1" spans="2:8" ht="12.75">
      <c r="B1" s="123" t="s">
        <v>81</v>
      </c>
      <c r="C1" s="123"/>
      <c r="D1" s="123"/>
      <c r="E1" s="123"/>
      <c r="F1" s="123"/>
      <c r="G1" s="123"/>
      <c r="H1" s="123"/>
    </row>
    <row r="3" spans="2:10" ht="27.75" customHeight="1">
      <c r="B3" s="124" t="s">
        <v>403</v>
      </c>
      <c r="C3" s="125"/>
      <c r="D3" s="125"/>
      <c r="E3" s="125"/>
      <c r="F3" s="125"/>
      <c r="G3" s="125"/>
      <c r="H3" s="125"/>
      <c r="I3" s="53"/>
      <c r="J3" s="53"/>
    </row>
    <row r="5" spans="2:8" s="40" customFormat="1" ht="51.75" customHeight="1">
      <c r="B5" s="39" t="s">
        <v>111</v>
      </c>
      <c r="C5" s="75" t="s">
        <v>112</v>
      </c>
      <c r="D5" s="75" t="s">
        <v>1</v>
      </c>
      <c r="E5" s="75" t="s">
        <v>107</v>
      </c>
      <c r="F5" s="75" t="s">
        <v>108</v>
      </c>
      <c r="G5" s="39" t="s">
        <v>109</v>
      </c>
      <c r="H5" s="39" t="s">
        <v>110</v>
      </c>
    </row>
    <row r="6" spans="2:8" ht="38.25">
      <c r="B6" s="77" t="s">
        <v>218</v>
      </c>
      <c r="C6" s="77" t="s">
        <v>219</v>
      </c>
      <c r="D6" s="77" t="s">
        <v>229</v>
      </c>
      <c r="E6" s="67"/>
      <c r="F6" s="55">
        <v>50000000</v>
      </c>
      <c r="G6" s="57" t="s">
        <v>220</v>
      </c>
      <c r="H6" s="57" t="s">
        <v>3</v>
      </c>
    </row>
    <row r="7" spans="2:8" ht="42" customHeight="1">
      <c r="B7" s="77" t="s">
        <v>221</v>
      </c>
      <c r="C7" s="77" t="s">
        <v>222</v>
      </c>
      <c r="D7" s="77" t="s">
        <v>228</v>
      </c>
      <c r="E7" s="67"/>
      <c r="F7" s="55">
        <v>15000000</v>
      </c>
      <c r="G7" s="57" t="s">
        <v>226</v>
      </c>
      <c r="H7" s="57" t="s">
        <v>3</v>
      </c>
    </row>
    <row r="8" spans="2:8" ht="38.25">
      <c r="B8" s="77" t="s">
        <v>223</v>
      </c>
      <c r="C8" s="77" t="s">
        <v>224</v>
      </c>
      <c r="D8" s="77" t="s">
        <v>227</v>
      </c>
      <c r="E8" s="67">
        <v>10</v>
      </c>
      <c r="F8" s="55">
        <v>20000000</v>
      </c>
      <c r="G8" s="57" t="s">
        <v>225</v>
      </c>
      <c r="H8" s="57" t="s">
        <v>3</v>
      </c>
    </row>
    <row r="9" spans="2:8" ht="25.5">
      <c r="B9" s="73" t="s">
        <v>319</v>
      </c>
      <c r="C9" s="73" t="s">
        <v>318</v>
      </c>
      <c r="D9" s="77" t="s">
        <v>230</v>
      </c>
      <c r="E9" s="67">
        <v>6</v>
      </c>
      <c r="F9" s="55">
        <v>30000000</v>
      </c>
      <c r="G9" s="57">
        <v>2022</v>
      </c>
      <c r="H9" s="57" t="s">
        <v>3</v>
      </c>
    </row>
    <row r="10" spans="2:8" ht="24.75" customHeight="1">
      <c r="B10" s="73" t="s">
        <v>320</v>
      </c>
      <c r="C10" s="73" t="s">
        <v>321</v>
      </c>
      <c r="D10" s="73" t="s">
        <v>343</v>
      </c>
      <c r="E10" s="67"/>
      <c r="F10" s="55">
        <v>3500000</v>
      </c>
      <c r="G10" s="57">
        <v>2022</v>
      </c>
      <c r="H10" s="57" t="s">
        <v>3</v>
      </c>
    </row>
    <row r="11" spans="2:8" ht="26.25" customHeight="1">
      <c r="B11" s="73" t="s">
        <v>322</v>
      </c>
      <c r="C11" s="73" t="s">
        <v>323</v>
      </c>
      <c r="D11" s="73" t="s">
        <v>344</v>
      </c>
      <c r="E11" s="67"/>
      <c r="F11" s="55">
        <v>2500000</v>
      </c>
      <c r="G11" s="57">
        <v>2022</v>
      </c>
      <c r="H11" s="57" t="s">
        <v>3</v>
      </c>
    </row>
    <row r="12" spans="2:8" ht="28.5" customHeight="1">
      <c r="B12" s="73" t="s">
        <v>320</v>
      </c>
      <c r="C12" s="73" t="s">
        <v>324</v>
      </c>
      <c r="D12" s="73" t="s">
        <v>345</v>
      </c>
      <c r="E12" s="67">
        <v>1</v>
      </c>
      <c r="F12" s="55">
        <v>4000000</v>
      </c>
      <c r="G12" s="57">
        <v>2022</v>
      </c>
      <c r="H12" s="57" t="s">
        <v>3</v>
      </c>
    </row>
    <row r="13" spans="2:8" ht="28.5" customHeight="1">
      <c r="B13" s="73" t="s">
        <v>342</v>
      </c>
      <c r="C13" s="73" t="s">
        <v>325</v>
      </c>
      <c r="D13" s="73" t="s">
        <v>346</v>
      </c>
      <c r="E13" s="67"/>
      <c r="F13" s="55">
        <v>10000000</v>
      </c>
      <c r="G13" s="57">
        <v>2022</v>
      </c>
      <c r="H13" s="57" t="s">
        <v>3</v>
      </c>
    </row>
    <row r="14" spans="2:8" ht="38.25">
      <c r="B14" s="48" t="s">
        <v>326</v>
      </c>
      <c r="C14" s="73" t="s">
        <v>327</v>
      </c>
      <c r="D14" s="73" t="s">
        <v>347</v>
      </c>
      <c r="E14" s="67"/>
      <c r="F14" s="55">
        <v>10000000</v>
      </c>
      <c r="G14" s="57" t="s">
        <v>220</v>
      </c>
      <c r="H14" s="57" t="s">
        <v>3</v>
      </c>
    </row>
    <row r="15" spans="2:8" ht="38.25">
      <c r="B15" s="48" t="s">
        <v>328</v>
      </c>
      <c r="C15" s="73" t="s">
        <v>327</v>
      </c>
      <c r="D15" s="73" t="s">
        <v>347</v>
      </c>
      <c r="E15" s="67"/>
      <c r="F15" s="55">
        <v>8000000</v>
      </c>
      <c r="G15" s="57" t="s">
        <v>220</v>
      </c>
      <c r="H15" s="57" t="s">
        <v>3</v>
      </c>
    </row>
    <row r="16" spans="2:8" ht="51">
      <c r="B16" s="48" t="s">
        <v>352</v>
      </c>
      <c r="C16" s="73" t="s">
        <v>329</v>
      </c>
      <c r="D16" s="73" t="s">
        <v>348</v>
      </c>
      <c r="E16" s="67"/>
      <c r="F16" s="55">
        <v>8000000</v>
      </c>
      <c r="G16" s="57" t="s">
        <v>356</v>
      </c>
      <c r="H16" s="57" t="s">
        <v>3</v>
      </c>
    </row>
    <row r="17" spans="2:8" ht="51">
      <c r="B17" s="48" t="s">
        <v>353</v>
      </c>
      <c r="C17" s="73" t="s">
        <v>330</v>
      </c>
      <c r="D17" s="73" t="s">
        <v>349</v>
      </c>
      <c r="E17" s="67"/>
      <c r="F17" s="55">
        <v>3000000</v>
      </c>
      <c r="G17" s="57" t="s">
        <v>357</v>
      </c>
      <c r="H17" s="57" t="s">
        <v>3</v>
      </c>
    </row>
    <row r="18" spans="2:8" ht="25.5" customHeight="1">
      <c r="B18" s="73" t="s">
        <v>331</v>
      </c>
      <c r="C18" s="73" t="s">
        <v>332</v>
      </c>
      <c r="D18" s="73" t="s">
        <v>350</v>
      </c>
      <c r="E18" s="67"/>
      <c r="F18" s="55">
        <v>3000000</v>
      </c>
      <c r="G18" s="57" t="s">
        <v>357</v>
      </c>
      <c r="H18" s="57" t="s">
        <v>3</v>
      </c>
    </row>
    <row r="19" spans="2:8" ht="41.25" customHeight="1">
      <c r="B19" s="48" t="s">
        <v>333</v>
      </c>
      <c r="C19" s="73" t="s">
        <v>334</v>
      </c>
      <c r="D19" s="73" t="s">
        <v>355</v>
      </c>
      <c r="E19" s="67"/>
      <c r="F19" s="55">
        <v>2000000</v>
      </c>
      <c r="G19" s="57">
        <v>2022</v>
      </c>
      <c r="H19" s="57" t="s">
        <v>3</v>
      </c>
    </row>
    <row r="20" spans="2:8" ht="38.25">
      <c r="B20" s="73" t="s">
        <v>335</v>
      </c>
      <c r="C20" s="73" t="s">
        <v>336</v>
      </c>
      <c r="D20" s="73" t="s">
        <v>354</v>
      </c>
      <c r="E20" s="67"/>
      <c r="F20" s="55">
        <v>10000000</v>
      </c>
      <c r="G20" s="57" t="s">
        <v>358</v>
      </c>
      <c r="H20" s="57" t="s">
        <v>3</v>
      </c>
    </row>
    <row r="21" spans="2:8" ht="38.25">
      <c r="B21" s="48" t="s">
        <v>337</v>
      </c>
      <c r="C21" s="73" t="s">
        <v>327</v>
      </c>
      <c r="D21" s="73" t="s">
        <v>347</v>
      </c>
      <c r="E21" s="67"/>
      <c r="F21" s="55">
        <v>10000000</v>
      </c>
      <c r="G21" s="57" t="s">
        <v>220</v>
      </c>
      <c r="H21" s="57" t="s">
        <v>3</v>
      </c>
    </row>
    <row r="22" spans="2:8" ht="27.75" customHeight="1">
      <c r="B22" s="73" t="s">
        <v>351</v>
      </c>
      <c r="C22" s="73" t="s">
        <v>324</v>
      </c>
      <c r="D22" s="73" t="s">
        <v>348</v>
      </c>
      <c r="E22" s="67"/>
      <c r="F22" s="55">
        <v>10000000</v>
      </c>
      <c r="G22" s="57" t="s">
        <v>359</v>
      </c>
      <c r="H22" s="57" t="s">
        <v>3</v>
      </c>
    </row>
    <row r="23" spans="2:8" ht="25.5" customHeight="1">
      <c r="B23" s="73" t="s">
        <v>338</v>
      </c>
      <c r="C23" s="73" t="s">
        <v>325</v>
      </c>
      <c r="D23" s="73" t="s">
        <v>346</v>
      </c>
      <c r="E23" s="67">
        <v>16</v>
      </c>
      <c r="F23" s="55">
        <v>63000000</v>
      </c>
      <c r="G23" s="57" t="s">
        <v>360</v>
      </c>
      <c r="H23" s="57" t="s">
        <v>3</v>
      </c>
    </row>
    <row r="24" spans="2:8" ht="38.25">
      <c r="B24" s="48" t="s">
        <v>339</v>
      </c>
      <c r="C24" s="73" t="s">
        <v>340</v>
      </c>
      <c r="D24" s="73" t="s">
        <v>346</v>
      </c>
      <c r="E24" s="67">
        <v>3</v>
      </c>
      <c r="F24" s="55">
        <v>13900000</v>
      </c>
      <c r="G24" s="57" t="s">
        <v>360</v>
      </c>
      <c r="H24" s="57" t="s">
        <v>3</v>
      </c>
    </row>
    <row r="25" spans="2:8" ht="38.25">
      <c r="B25" s="48" t="s">
        <v>339</v>
      </c>
      <c r="C25" s="73" t="s">
        <v>341</v>
      </c>
      <c r="D25" s="73" t="s">
        <v>346</v>
      </c>
      <c r="E25" s="67">
        <v>3</v>
      </c>
      <c r="F25" s="55">
        <v>13900000</v>
      </c>
      <c r="G25" s="57" t="s">
        <v>360</v>
      </c>
      <c r="H25" s="57" t="s">
        <v>3</v>
      </c>
    </row>
    <row r="26" spans="2:8" ht="12.75">
      <c r="B26" s="6"/>
      <c r="C26" s="76"/>
      <c r="D26" s="73"/>
      <c r="E26" s="67"/>
      <c r="F26" s="67"/>
      <c r="G26" s="9"/>
      <c r="H26" s="9"/>
    </row>
    <row r="27" spans="2:8" ht="12.75">
      <c r="B27" s="6"/>
      <c r="C27" s="76"/>
      <c r="D27" s="73"/>
      <c r="E27" s="67"/>
      <c r="F27" s="67"/>
      <c r="G27" s="9"/>
      <c r="H27" s="9"/>
    </row>
  </sheetData>
  <sheetProtection/>
  <mergeCells count="2">
    <mergeCell ref="B1:H1"/>
    <mergeCell ref="B3:H3"/>
  </mergeCells>
  <dataValidations count="1">
    <dataValidation type="list" allowBlank="1" showInputMessage="1" showErrorMessage="1" sqref="H6:H27">
      <formula1>да</formula1>
    </dataValidation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B1:K29"/>
  <sheetViews>
    <sheetView showGridLines="0" zoomScale="115" zoomScaleNormal="115" zoomScalePageLayoutView="0" workbookViewId="0" topLeftCell="B1">
      <selection activeCell="G12" sqref="G12"/>
    </sheetView>
  </sheetViews>
  <sheetFormatPr defaultColWidth="9.140625" defaultRowHeight="15"/>
  <cols>
    <col min="1" max="1" width="2.8515625" style="3" customWidth="1"/>
    <col min="2" max="2" width="26.28125" style="3" customWidth="1"/>
    <col min="3" max="3" width="13.7109375" style="49" customWidth="1"/>
    <col min="4" max="4" width="15.140625" style="49" customWidth="1"/>
    <col min="5" max="5" width="13.8515625" style="3" customWidth="1"/>
    <col min="6" max="6" width="13.421875" style="3" customWidth="1"/>
    <col min="7" max="7" width="14.28125" style="3" customWidth="1"/>
    <col min="8" max="8" width="13.28125" style="3" customWidth="1"/>
    <col min="9" max="9" width="12.28125" style="3" customWidth="1"/>
    <col min="10" max="10" width="11.7109375" style="3" customWidth="1"/>
    <col min="11" max="11" width="13.57421875" style="3" customWidth="1"/>
    <col min="12" max="12" width="64.8515625" style="3" customWidth="1"/>
    <col min="13" max="16384" width="9.140625" style="3" customWidth="1"/>
  </cols>
  <sheetData>
    <row r="1" spans="2:11" ht="12.75">
      <c r="B1" s="126" t="s">
        <v>82</v>
      </c>
      <c r="C1" s="126"/>
      <c r="D1" s="126"/>
      <c r="E1" s="126"/>
      <c r="F1" s="12"/>
      <c r="G1" s="12"/>
      <c r="H1" s="12"/>
      <c r="I1" s="12"/>
      <c r="J1" s="12"/>
      <c r="K1" s="12"/>
    </row>
    <row r="3" spans="2:11" ht="12.75">
      <c r="B3" s="12" t="s">
        <v>121</v>
      </c>
      <c r="C3" s="50" t="s">
        <v>122</v>
      </c>
      <c r="D3" s="12" t="s">
        <v>123</v>
      </c>
      <c r="E3" s="12" t="s">
        <v>124</v>
      </c>
      <c r="F3" s="12" t="s">
        <v>125</v>
      </c>
      <c r="G3" s="12" t="s">
        <v>126</v>
      </c>
      <c r="H3" s="12" t="s">
        <v>127</v>
      </c>
      <c r="I3" s="12" t="s">
        <v>128</v>
      </c>
      <c r="J3" s="12" t="s">
        <v>129</v>
      </c>
      <c r="K3" s="12" t="s">
        <v>317</v>
      </c>
    </row>
    <row r="4" spans="2:11" ht="50.25" customHeight="1">
      <c r="B4" s="13" t="s">
        <v>113</v>
      </c>
      <c r="C4" s="51" t="s">
        <v>236</v>
      </c>
      <c r="D4" s="51" t="s">
        <v>240</v>
      </c>
      <c r="E4" s="51" t="s">
        <v>237</v>
      </c>
      <c r="F4" s="51" t="s">
        <v>299</v>
      </c>
      <c r="G4" s="51" t="s">
        <v>302</v>
      </c>
      <c r="H4" s="51" t="s">
        <v>302</v>
      </c>
      <c r="I4" s="51" t="s">
        <v>308</v>
      </c>
      <c r="J4" s="51" t="s">
        <v>313</v>
      </c>
      <c r="K4" s="51" t="s">
        <v>315</v>
      </c>
    </row>
    <row r="5" spans="2:11" ht="26.25" customHeight="1">
      <c r="B5" s="13" t="s">
        <v>114</v>
      </c>
      <c r="C5" s="51" t="s">
        <v>23</v>
      </c>
      <c r="D5" s="51" t="s">
        <v>31</v>
      </c>
      <c r="E5" s="51" t="s">
        <v>27</v>
      </c>
      <c r="F5" s="13" t="s">
        <v>23</v>
      </c>
      <c r="G5" s="13" t="s">
        <v>23</v>
      </c>
      <c r="H5" s="13" t="s">
        <v>23</v>
      </c>
      <c r="I5" s="51" t="s">
        <v>31</v>
      </c>
      <c r="J5" s="13" t="s">
        <v>23</v>
      </c>
      <c r="K5" s="51" t="s">
        <v>31</v>
      </c>
    </row>
    <row r="6" spans="2:11" ht="96.75" customHeight="1">
      <c r="B6" s="13" t="s">
        <v>5</v>
      </c>
      <c r="C6" s="62" t="s">
        <v>231</v>
      </c>
      <c r="D6" s="51" t="s">
        <v>405</v>
      </c>
      <c r="E6" s="51" t="s">
        <v>238</v>
      </c>
      <c r="F6" s="51" t="s">
        <v>300</v>
      </c>
      <c r="G6" s="51" t="s">
        <v>304</v>
      </c>
      <c r="H6" s="51" t="s">
        <v>305</v>
      </c>
      <c r="I6" s="51" t="s">
        <v>310</v>
      </c>
      <c r="J6" s="65" t="s">
        <v>309</v>
      </c>
      <c r="K6" s="51" t="s">
        <v>314</v>
      </c>
    </row>
    <row r="7" spans="2:11" ht="26.25" customHeight="1">
      <c r="B7" s="13" t="s">
        <v>115</v>
      </c>
      <c r="C7" s="51" t="s">
        <v>232</v>
      </c>
      <c r="D7" s="13" t="s">
        <v>241</v>
      </c>
      <c r="E7" s="52" t="s">
        <v>239</v>
      </c>
      <c r="F7" s="13" t="s">
        <v>301</v>
      </c>
      <c r="G7" s="13" t="s">
        <v>303</v>
      </c>
      <c r="H7" s="13" t="s">
        <v>306</v>
      </c>
      <c r="I7" s="51" t="s">
        <v>312</v>
      </c>
      <c r="J7" s="51" t="s">
        <v>311</v>
      </c>
      <c r="K7" s="51" t="s">
        <v>316</v>
      </c>
    </row>
    <row r="8" spans="2:11" ht="26.25" customHeight="1">
      <c r="B8" s="13" t="s">
        <v>116</v>
      </c>
      <c r="C8" s="51">
        <v>10</v>
      </c>
      <c r="D8" s="51">
        <v>0.5934</v>
      </c>
      <c r="E8" s="51">
        <v>0.15</v>
      </c>
      <c r="F8" s="51">
        <v>5.4896</v>
      </c>
      <c r="G8" s="51">
        <v>1.5217</v>
      </c>
      <c r="H8" s="51">
        <v>2.7584</v>
      </c>
      <c r="I8" s="51">
        <v>3.5</v>
      </c>
      <c r="J8" s="51">
        <v>1.64</v>
      </c>
      <c r="K8" s="51">
        <v>6.481</v>
      </c>
    </row>
    <row r="9" spans="2:11" ht="26.25" customHeight="1">
      <c r="B9" s="13" t="s">
        <v>6</v>
      </c>
      <c r="C9" s="51" t="s">
        <v>233</v>
      </c>
      <c r="D9" s="51" t="s">
        <v>242</v>
      </c>
      <c r="E9" s="51" t="s">
        <v>307</v>
      </c>
      <c r="F9" s="51" t="s">
        <v>307</v>
      </c>
      <c r="G9" s="51" t="s">
        <v>242</v>
      </c>
      <c r="H9" s="51" t="s">
        <v>307</v>
      </c>
      <c r="I9" s="51" t="s">
        <v>307</v>
      </c>
      <c r="J9" s="51" t="s">
        <v>242</v>
      </c>
      <c r="K9" s="13"/>
    </row>
    <row r="10" spans="2:11" ht="26.25" customHeight="1">
      <c r="B10" s="13" t="s">
        <v>119</v>
      </c>
      <c r="C10" s="51"/>
      <c r="D10" s="13"/>
      <c r="E10" s="13"/>
      <c r="F10" s="13"/>
      <c r="G10" s="13"/>
      <c r="H10" s="51"/>
      <c r="I10" s="13"/>
      <c r="J10" s="13"/>
      <c r="K10" s="13"/>
    </row>
    <row r="11" spans="2:11" ht="26.25" customHeight="1">
      <c r="B11" s="13" t="s">
        <v>7</v>
      </c>
      <c r="C11" s="62" t="s">
        <v>234</v>
      </c>
      <c r="D11" s="13"/>
      <c r="E11" s="51" t="s">
        <v>235</v>
      </c>
      <c r="F11" s="13"/>
      <c r="G11" s="13"/>
      <c r="H11" s="51"/>
      <c r="I11" s="13"/>
      <c r="J11" s="13"/>
      <c r="K11" s="13"/>
    </row>
    <row r="12" spans="2:11" ht="26.25" customHeight="1">
      <c r="B12" s="13" t="s">
        <v>117</v>
      </c>
      <c r="C12" s="51"/>
      <c r="D12" s="13"/>
      <c r="E12" s="13"/>
      <c r="F12" s="13"/>
      <c r="G12" s="13"/>
      <c r="H12" s="51"/>
      <c r="I12" s="13"/>
      <c r="J12" s="13"/>
      <c r="K12" s="13"/>
    </row>
    <row r="13" spans="2:11" ht="52.5" customHeight="1">
      <c r="B13" s="13" t="s">
        <v>118</v>
      </c>
      <c r="C13" s="51"/>
      <c r="D13" s="13"/>
      <c r="E13" s="51" t="s">
        <v>235</v>
      </c>
      <c r="F13" s="13"/>
      <c r="G13" s="13"/>
      <c r="H13" s="13"/>
      <c r="I13" s="13"/>
      <c r="J13" s="13"/>
      <c r="K13" s="51" t="s">
        <v>235</v>
      </c>
    </row>
    <row r="14" spans="2:11" ht="12.75">
      <c r="B14" s="14" t="s">
        <v>8</v>
      </c>
      <c r="C14" s="51" t="s">
        <v>235</v>
      </c>
      <c r="D14" s="14"/>
      <c r="E14" s="14"/>
      <c r="F14" s="51" t="s">
        <v>235</v>
      </c>
      <c r="G14" s="51" t="s">
        <v>235</v>
      </c>
      <c r="H14" s="51" t="s">
        <v>235</v>
      </c>
      <c r="I14" s="51" t="s">
        <v>235</v>
      </c>
      <c r="J14" s="51" t="s">
        <v>235</v>
      </c>
      <c r="K14" s="14"/>
    </row>
    <row r="15" spans="2:11" ht="12.75">
      <c r="B15" s="14" t="s">
        <v>9</v>
      </c>
      <c r="C15" s="51"/>
      <c r="D15" s="14"/>
      <c r="E15" s="14"/>
      <c r="F15" s="14"/>
      <c r="G15" s="14"/>
      <c r="H15" s="14"/>
      <c r="I15" s="14"/>
      <c r="J15" s="14"/>
      <c r="K15" s="14"/>
    </row>
    <row r="16" spans="2:11" ht="12.75">
      <c r="B16" s="14" t="s">
        <v>10</v>
      </c>
      <c r="C16" s="51" t="s">
        <v>235</v>
      </c>
      <c r="D16" s="14"/>
      <c r="E16" s="14"/>
      <c r="F16" s="51" t="s">
        <v>235</v>
      </c>
      <c r="G16" s="51" t="s">
        <v>235</v>
      </c>
      <c r="H16" s="51" t="s">
        <v>235</v>
      </c>
      <c r="I16" s="51" t="s">
        <v>235</v>
      </c>
      <c r="J16" s="51" t="s">
        <v>235</v>
      </c>
      <c r="K16" s="14"/>
    </row>
    <row r="17" spans="2:11" ht="12.75">
      <c r="B17" s="14" t="s">
        <v>11</v>
      </c>
      <c r="C17" s="51"/>
      <c r="D17" s="14"/>
      <c r="E17" s="14"/>
      <c r="F17" s="51" t="s">
        <v>235</v>
      </c>
      <c r="G17" s="51" t="s">
        <v>235</v>
      </c>
      <c r="H17" s="51" t="s">
        <v>235</v>
      </c>
      <c r="I17" s="51" t="s">
        <v>235</v>
      </c>
      <c r="J17" s="51" t="s">
        <v>235</v>
      </c>
      <c r="K17" s="14"/>
    </row>
    <row r="18" spans="2:11" ht="12.75">
      <c r="B18" s="14" t="s">
        <v>12</v>
      </c>
      <c r="C18" s="51"/>
      <c r="D18" s="14"/>
      <c r="E18" s="14"/>
      <c r="F18" s="51" t="s">
        <v>235</v>
      </c>
      <c r="G18" s="51" t="s">
        <v>235</v>
      </c>
      <c r="H18" s="51" t="s">
        <v>235</v>
      </c>
      <c r="I18" s="51" t="s">
        <v>235</v>
      </c>
      <c r="J18" s="51" t="s">
        <v>235</v>
      </c>
      <c r="K18" s="14"/>
    </row>
    <row r="19" spans="2:11" ht="38.25" customHeight="1">
      <c r="B19" s="13" t="s">
        <v>404</v>
      </c>
      <c r="C19" s="51"/>
      <c r="D19" s="13"/>
      <c r="E19" s="13"/>
      <c r="F19" s="13"/>
      <c r="G19" s="13"/>
      <c r="H19" s="13"/>
      <c r="I19" s="13"/>
      <c r="J19" s="13"/>
      <c r="K19" s="13"/>
    </row>
    <row r="20" spans="2:11" ht="12.75">
      <c r="B20" s="14" t="s">
        <v>13</v>
      </c>
      <c r="C20" s="51"/>
      <c r="D20" s="14"/>
      <c r="E20" s="14"/>
      <c r="F20" s="14"/>
      <c r="G20" s="14"/>
      <c r="H20" s="14"/>
      <c r="I20" s="14"/>
      <c r="J20" s="14"/>
      <c r="K20" s="14"/>
    </row>
    <row r="21" spans="2:11" ht="12.75">
      <c r="B21" s="14" t="s">
        <v>14</v>
      </c>
      <c r="C21" s="51"/>
      <c r="D21" s="14"/>
      <c r="E21" s="14"/>
      <c r="F21" s="14"/>
      <c r="G21" s="14"/>
      <c r="H21" s="14"/>
      <c r="I21" s="14"/>
      <c r="J21" s="14"/>
      <c r="K21" s="14"/>
    </row>
    <row r="22" spans="2:11" ht="12.75">
      <c r="B22" s="14" t="s">
        <v>15</v>
      </c>
      <c r="C22" s="51"/>
      <c r="D22" s="14"/>
      <c r="E22" s="14"/>
      <c r="F22" s="14"/>
      <c r="G22" s="14"/>
      <c r="H22" s="14"/>
      <c r="I22" s="14"/>
      <c r="J22" s="14"/>
      <c r="K22" s="14"/>
    </row>
    <row r="23" spans="2:11" ht="12.75">
      <c r="B23" s="14" t="s">
        <v>16</v>
      </c>
      <c r="C23" s="51"/>
      <c r="D23" s="14"/>
      <c r="E23" s="14"/>
      <c r="F23" s="14"/>
      <c r="G23" s="14"/>
      <c r="H23" s="14"/>
      <c r="I23" s="14"/>
      <c r="J23" s="14"/>
      <c r="K23" s="14"/>
    </row>
    <row r="24" spans="2:11" ht="12.75">
      <c r="B24" s="14" t="s">
        <v>17</v>
      </c>
      <c r="C24" s="51"/>
      <c r="D24" s="14"/>
      <c r="E24" s="14"/>
      <c r="F24" s="14"/>
      <c r="G24" s="14"/>
      <c r="H24" s="14"/>
      <c r="I24" s="14"/>
      <c r="J24" s="14"/>
      <c r="K24" s="14"/>
    </row>
    <row r="25" spans="2:11" ht="12.75">
      <c r="B25" s="13" t="s">
        <v>18</v>
      </c>
      <c r="C25" s="51"/>
      <c r="D25" s="13"/>
      <c r="E25" s="13"/>
      <c r="F25" s="13"/>
      <c r="G25" s="13"/>
      <c r="H25" s="13"/>
      <c r="I25" s="13"/>
      <c r="J25" s="13"/>
      <c r="K25" s="13"/>
    </row>
    <row r="26" spans="2:11" ht="12.75">
      <c r="B26" s="13" t="s">
        <v>120</v>
      </c>
      <c r="C26" s="51">
        <v>10</v>
      </c>
      <c r="D26" s="51">
        <v>0</v>
      </c>
      <c r="E26" s="51">
        <v>20</v>
      </c>
      <c r="F26" s="63">
        <v>0.5</v>
      </c>
      <c r="G26" s="63">
        <v>0.5</v>
      </c>
      <c r="H26" s="63">
        <v>0.5</v>
      </c>
      <c r="I26" s="63">
        <v>0.5</v>
      </c>
      <c r="J26" s="51">
        <v>6</v>
      </c>
      <c r="K26" s="51">
        <v>15</v>
      </c>
    </row>
    <row r="27" spans="2:11" ht="12.75">
      <c r="B27" s="13" t="s">
        <v>19</v>
      </c>
      <c r="C27" s="51">
        <v>90</v>
      </c>
      <c r="D27" s="51">
        <v>80</v>
      </c>
      <c r="E27" s="51">
        <v>60</v>
      </c>
      <c r="F27" s="64">
        <v>80</v>
      </c>
      <c r="G27" s="64">
        <v>80</v>
      </c>
      <c r="H27" s="64">
        <v>80</v>
      </c>
      <c r="I27" s="64">
        <v>80</v>
      </c>
      <c r="J27" s="51">
        <v>70</v>
      </c>
      <c r="K27" s="51">
        <v>70</v>
      </c>
    </row>
    <row r="28" spans="2:11" ht="12.75">
      <c r="B28" s="13" t="s">
        <v>20</v>
      </c>
      <c r="C28" s="51">
        <v>10</v>
      </c>
      <c r="D28" s="51">
        <v>1</v>
      </c>
      <c r="E28" s="51">
        <v>20</v>
      </c>
      <c r="F28" s="64">
        <v>2</v>
      </c>
      <c r="G28" s="64">
        <v>2</v>
      </c>
      <c r="H28" s="64">
        <v>2</v>
      </c>
      <c r="I28" s="64">
        <v>1</v>
      </c>
      <c r="J28" s="51">
        <v>6</v>
      </c>
      <c r="K28" s="51">
        <v>15</v>
      </c>
    </row>
    <row r="29" spans="2:11" ht="25.5">
      <c r="B29" s="13" t="s">
        <v>21</v>
      </c>
      <c r="C29" s="51">
        <v>90</v>
      </c>
      <c r="D29" s="51">
        <v>80</v>
      </c>
      <c r="E29" s="51">
        <v>60</v>
      </c>
      <c r="F29" s="64">
        <v>80</v>
      </c>
      <c r="G29" s="64">
        <v>80</v>
      </c>
      <c r="H29" s="64">
        <v>80</v>
      </c>
      <c r="I29" s="64">
        <v>80</v>
      </c>
      <c r="J29" s="51">
        <v>70</v>
      </c>
      <c r="K29" s="51">
        <v>70</v>
      </c>
    </row>
  </sheetData>
  <sheetProtection/>
  <mergeCells count="1">
    <mergeCell ref="B1:E1"/>
  </mergeCells>
  <dataValidations count="1">
    <dataValidation type="list" allowBlank="1" showInputMessage="1" showErrorMessage="1" sqref="C5:AM5">
      <formula1>Площадки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B1:H22"/>
  <sheetViews>
    <sheetView showGridLines="0" zoomScale="115" zoomScaleNormal="115" zoomScalePageLayoutView="0" workbookViewId="0" topLeftCell="A1">
      <selection activeCell="D7" sqref="D7"/>
    </sheetView>
  </sheetViews>
  <sheetFormatPr defaultColWidth="9.140625" defaultRowHeight="15"/>
  <cols>
    <col min="1" max="1" width="3.00390625" style="3" customWidth="1"/>
    <col min="2" max="2" width="17.57421875" style="3" customWidth="1"/>
    <col min="3" max="3" width="20.421875" style="53" customWidth="1"/>
    <col min="4" max="4" width="23.140625" style="53" customWidth="1"/>
    <col min="5" max="5" width="14.421875" style="3" customWidth="1"/>
    <col min="6" max="6" width="26.421875" style="3" customWidth="1"/>
    <col min="7" max="7" width="15.28125" style="3" customWidth="1"/>
    <col min="8" max="8" width="14.140625" style="3" customWidth="1"/>
    <col min="9" max="16384" width="9.140625" style="3" customWidth="1"/>
  </cols>
  <sheetData>
    <row r="1" spans="2:8" ht="12.75">
      <c r="B1" s="127" t="s">
        <v>83</v>
      </c>
      <c r="C1" s="127"/>
      <c r="D1" s="127"/>
      <c r="E1" s="127"/>
      <c r="F1" s="127"/>
      <c r="G1" s="127"/>
      <c r="H1" s="127"/>
    </row>
    <row r="3" spans="2:8" ht="24.75" customHeight="1">
      <c r="B3" s="124" t="s">
        <v>130</v>
      </c>
      <c r="C3" s="141"/>
      <c r="D3" s="141"/>
      <c r="E3" s="141"/>
      <c r="F3" s="141"/>
      <c r="G3" s="141"/>
      <c r="H3" s="141"/>
    </row>
    <row r="4" spans="2:8" ht="12.75">
      <c r="B4" s="142"/>
      <c r="C4" s="142"/>
      <c r="D4" s="142"/>
      <c r="E4" s="142"/>
      <c r="F4" s="142"/>
      <c r="G4" s="142"/>
      <c r="H4" s="142"/>
    </row>
    <row r="5" spans="2:8" s="40" customFormat="1" ht="25.5">
      <c r="B5" s="39" t="s">
        <v>0</v>
      </c>
      <c r="C5" s="39" t="s">
        <v>32</v>
      </c>
      <c r="D5" s="39" t="s">
        <v>33</v>
      </c>
      <c r="E5" s="39" t="s">
        <v>34</v>
      </c>
      <c r="F5" s="39" t="s">
        <v>35</v>
      </c>
      <c r="G5" s="39" t="s">
        <v>245</v>
      </c>
      <c r="H5" s="39" t="s">
        <v>246</v>
      </c>
    </row>
    <row r="6" spans="2:8" ht="63.75">
      <c r="B6" s="54" t="s">
        <v>248</v>
      </c>
      <c r="C6" s="56" t="s">
        <v>243</v>
      </c>
      <c r="D6" s="54" t="s">
        <v>244</v>
      </c>
      <c r="E6" s="67">
        <v>38</v>
      </c>
      <c r="F6" s="54" t="s">
        <v>247</v>
      </c>
      <c r="G6" s="79">
        <v>20034000</v>
      </c>
      <c r="H6" s="79">
        <v>96287000</v>
      </c>
    </row>
    <row r="7" spans="2:8" ht="70.5" customHeight="1">
      <c r="B7" s="54" t="s">
        <v>268</v>
      </c>
      <c r="C7" s="56" t="s">
        <v>270</v>
      </c>
      <c r="D7" s="54" t="s">
        <v>271</v>
      </c>
      <c r="E7" s="67">
        <v>8</v>
      </c>
      <c r="F7" s="54" t="s">
        <v>269</v>
      </c>
      <c r="G7" s="79">
        <v>42737000</v>
      </c>
      <c r="H7" s="79">
        <v>49763000</v>
      </c>
    </row>
    <row r="8" spans="2:8" ht="63.75">
      <c r="B8" s="54" t="s">
        <v>249</v>
      </c>
      <c r="C8" s="56" t="s">
        <v>275</v>
      </c>
      <c r="D8" s="73" t="s">
        <v>250</v>
      </c>
      <c r="E8" s="67">
        <v>71</v>
      </c>
      <c r="F8" s="54" t="s">
        <v>251</v>
      </c>
      <c r="G8" s="79">
        <v>35451000</v>
      </c>
      <c r="H8" s="79">
        <v>35084000</v>
      </c>
    </row>
    <row r="9" spans="2:8" ht="82.5" customHeight="1">
      <c r="B9" s="54" t="s">
        <v>252</v>
      </c>
      <c r="C9" s="56" t="s">
        <v>253</v>
      </c>
      <c r="D9" s="54" t="s">
        <v>263</v>
      </c>
      <c r="E9" s="67">
        <v>76</v>
      </c>
      <c r="F9" s="54" t="s">
        <v>258</v>
      </c>
      <c r="G9" s="79">
        <v>38471000</v>
      </c>
      <c r="H9" s="79">
        <v>37999000</v>
      </c>
    </row>
    <row r="10" spans="2:8" ht="76.5">
      <c r="B10" s="54" t="s">
        <v>254</v>
      </c>
      <c r="C10" s="56" t="s">
        <v>255</v>
      </c>
      <c r="D10" s="54" t="s">
        <v>256</v>
      </c>
      <c r="E10" s="67">
        <v>29</v>
      </c>
      <c r="F10" s="54" t="s">
        <v>257</v>
      </c>
      <c r="G10" s="79">
        <v>15065000</v>
      </c>
      <c r="H10" s="79">
        <v>18182000</v>
      </c>
    </row>
    <row r="11" spans="2:8" ht="63.75">
      <c r="B11" s="54" t="s">
        <v>259</v>
      </c>
      <c r="C11" s="4" t="s">
        <v>262</v>
      </c>
      <c r="D11" s="54" t="s">
        <v>260</v>
      </c>
      <c r="E11" s="67">
        <v>5</v>
      </c>
      <c r="F11" s="54" t="s">
        <v>261</v>
      </c>
      <c r="G11" s="79">
        <v>2255000</v>
      </c>
      <c r="H11" s="79">
        <v>2430000</v>
      </c>
    </row>
    <row r="12" spans="2:8" ht="63.75">
      <c r="B12" s="54" t="s">
        <v>264</v>
      </c>
      <c r="C12" s="56" t="s">
        <v>265</v>
      </c>
      <c r="D12" s="54" t="s">
        <v>266</v>
      </c>
      <c r="E12" s="91">
        <v>44</v>
      </c>
      <c r="F12" s="54" t="s">
        <v>267</v>
      </c>
      <c r="G12" s="79">
        <v>56308000</v>
      </c>
      <c r="H12" s="79">
        <v>36705000</v>
      </c>
    </row>
    <row r="13" spans="2:8" ht="63.75">
      <c r="B13" s="54" t="s">
        <v>272</v>
      </c>
      <c r="C13" s="4" t="s">
        <v>262</v>
      </c>
      <c r="D13" s="54" t="s">
        <v>274</v>
      </c>
      <c r="E13" s="67">
        <v>18</v>
      </c>
      <c r="F13" s="54" t="s">
        <v>273</v>
      </c>
      <c r="G13" s="79">
        <v>17744000</v>
      </c>
      <c r="H13" s="79">
        <v>18117000</v>
      </c>
    </row>
    <row r="14" spans="2:8" ht="63.75">
      <c r="B14" s="54" t="s">
        <v>276</v>
      </c>
      <c r="C14" s="56" t="s">
        <v>277</v>
      </c>
      <c r="D14" s="54" t="s">
        <v>278</v>
      </c>
      <c r="E14" s="67">
        <v>11</v>
      </c>
      <c r="F14" s="54" t="s">
        <v>279</v>
      </c>
      <c r="G14" s="79">
        <v>17524000</v>
      </c>
      <c r="H14" s="79">
        <v>14691000</v>
      </c>
    </row>
    <row r="15" spans="2:8" ht="63.75">
      <c r="B15" s="54" t="s">
        <v>280</v>
      </c>
      <c r="C15" s="4" t="s">
        <v>281</v>
      </c>
      <c r="D15" s="54" t="s">
        <v>282</v>
      </c>
      <c r="E15" s="67">
        <v>66</v>
      </c>
      <c r="F15" s="54" t="s">
        <v>283</v>
      </c>
      <c r="G15" s="79">
        <v>54106000</v>
      </c>
      <c r="H15" s="79">
        <v>53928000</v>
      </c>
    </row>
    <row r="16" spans="2:8" ht="89.25">
      <c r="B16" s="54" t="s">
        <v>380</v>
      </c>
      <c r="C16" s="54" t="s">
        <v>384</v>
      </c>
      <c r="D16" s="4" t="s">
        <v>381</v>
      </c>
      <c r="E16" s="67">
        <v>87</v>
      </c>
      <c r="F16" s="54" t="s">
        <v>267</v>
      </c>
      <c r="G16" s="79">
        <v>149252000</v>
      </c>
      <c r="H16" s="79">
        <v>161213000</v>
      </c>
    </row>
    <row r="17" spans="2:8" ht="76.5">
      <c r="B17" s="54" t="s">
        <v>382</v>
      </c>
      <c r="C17" s="54" t="s">
        <v>385</v>
      </c>
      <c r="D17" s="54" t="s">
        <v>383</v>
      </c>
      <c r="E17" s="67">
        <v>10</v>
      </c>
      <c r="F17" s="54" t="s">
        <v>386</v>
      </c>
      <c r="G17" s="79">
        <v>22787000</v>
      </c>
      <c r="H17" s="79">
        <v>32849000</v>
      </c>
    </row>
    <row r="18" spans="2:8" ht="63.75">
      <c r="B18" s="54" t="s">
        <v>387</v>
      </c>
      <c r="C18" s="4" t="s">
        <v>388</v>
      </c>
      <c r="D18" s="54" t="s">
        <v>389</v>
      </c>
      <c r="E18" s="67">
        <v>16</v>
      </c>
      <c r="F18" s="54" t="s">
        <v>390</v>
      </c>
      <c r="G18" s="79">
        <v>19675000</v>
      </c>
      <c r="H18" s="79">
        <v>29778000</v>
      </c>
    </row>
    <row r="19" spans="2:8" ht="55.5" customHeight="1">
      <c r="B19" s="54" t="s">
        <v>391</v>
      </c>
      <c r="C19" s="54" t="s">
        <v>392</v>
      </c>
      <c r="D19" s="54" t="s">
        <v>393</v>
      </c>
      <c r="E19" s="67">
        <v>20</v>
      </c>
      <c r="F19" s="54" t="s">
        <v>394</v>
      </c>
      <c r="G19" s="79">
        <v>24018000</v>
      </c>
      <c r="H19" s="79">
        <v>22185000</v>
      </c>
    </row>
    <row r="20" spans="2:8" ht="76.5">
      <c r="B20" s="54" t="s">
        <v>395</v>
      </c>
      <c r="C20" s="54" t="s">
        <v>396</v>
      </c>
      <c r="D20" s="54" t="s">
        <v>397</v>
      </c>
      <c r="E20" s="67">
        <v>1</v>
      </c>
      <c r="F20" s="54" t="s">
        <v>398</v>
      </c>
      <c r="G20" s="79">
        <v>6418000</v>
      </c>
      <c r="H20" s="79">
        <v>13001000</v>
      </c>
    </row>
    <row r="21" spans="2:8" ht="102">
      <c r="B21" s="54" t="s">
        <v>400</v>
      </c>
      <c r="C21" s="54" t="s">
        <v>399</v>
      </c>
      <c r="D21" s="54" t="s">
        <v>401</v>
      </c>
      <c r="E21" s="6"/>
      <c r="F21" s="54" t="s">
        <v>413</v>
      </c>
      <c r="G21" s="79">
        <v>0</v>
      </c>
      <c r="H21" s="79">
        <v>2068000</v>
      </c>
    </row>
    <row r="22" spans="2:8" ht="12.75">
      <c r="B22" s="6"/>
      <c r="C22" s="48"/>
      <c r="D22" s="48"/>
      <c r="E22" s="6"/>
      <c r="F22" s="56"/>
      <c r="G22" s="6"/>
      <c r="H22" s="6"/>
    </row>
  </sheetData>
  <sheetProtection/>
  <mergeCells count="2">
    <mergeCell ref="B1:H1"/>
    <mergeCell ref="B3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G33"/>
  <sheetViews>
    <sheetView showGridLines="0" zoomScale="115" zoomScaleNormal="115" zoomScalePageLayoutView="0" workbookViewId="0" topLeftCell="A1">
      <selection activeCell="A11" sqref="A11:IV12"/>
    </sheetView>
  </sheetViews>
  <sheetFormatPr defaultColWidth="9.140625" defaultRowHeight="15"/>
  <cols>
    <col min="1" max="1" width="4.140625" style="3" customWidth="1"/>
    <col min="2" max="2" width="33.7109375" style="3" customWidth="1"/>
    <col min="3" max="7" width="17.57421875" style="3" customWidth="1"/>
    <col min="8" max="16384" width="9.140625" style="3" customWidth="1"/>
  </cols>
  <sheetData>
    <row r="1" spans="2:7" ht="12.75">
      <c r="B1" s="132" t="s">
        <v>84</v>
      </c>
      <c r="C1" s="132"/>
      <c r="D1" s="132"/>
      <c r="E1" s="132"/>
      <c r="F1" s="132"/>
      <c r="G1" s="132"/>
    </row>
    <row r="3" spans="2:6" ht="63.75" customHeight="1">
      <c r="B3" s="11" t="s">
        <v>131</v>
      </c>
      <c r="C3" s="11" t="s">
        <v>36</v>
      </c>
      <c r="D3" s="11" t="s">
        <v>132</v>
      </c>
      <c r="E3" s="11" t="s">
        <v>133</v>
      </c>
      <c r="F3" s="11" t="s">
        <v>134</v>
      </c>
    </row>
    <row r="4" spans="2:6" ht="12.75">
      <c r="B4" s="6"/>
      <c r="C4" s="6"/>
      <c r="D4" s="6"/>
      <c r="E4" s="6"/>
      <c r="F4" s="6"/>
    </row>
    <row r="5" spans="2:6" ht="12.75">
      <c r="B5" s="6" t="s">
        <v>234</v>
      </c>
      <c r="C5" s="6"/>
      <c r="D5" s="6"/>
      <c r="E5" s="6"/>
      <c r="F5" s="6"/>
    </row>
    <row r="6" spans="2:6" ht="12.75">
      <c r="B6" s="6"/>
      <c r="C6" s="6"/>
      <c r="D6" s="6"/>
      <c r="E6" s="6"/>
      <c r="F6" s="6"/>
    </row>
    <row r="7" spans="2:6" ht="12.75">
      <c r="B7" s="6"/>
      <c r="C7" s="6"/>
      <c r="D7" s="6"/>
      <c r="E7" s="6"/>
      <c r="F7" s="6"/>
    </row>
    <row r="8" spans="2:6" ht="12.75">
      <c r="B8" s="6"/>
      <c r="C8" s="6"/>
      <c r="D8" s="6"/>
      <c r="E8" s="6"/>
      <c r="F8" s="6"/>
    </row>
    <row r="9" spans="2:6" ht="12.75">
      <c r="B9" s="6"/>
      <c r="C9" s="6"/>
      <c r="D9" s="6"/>
      <c r="E9" s="6"/>
      <c r="F9" s="6"/>
    </row>
    <row r="10" spans="2:6" ht="12.75">
      <c r="B10" s="6"/>
      <c r="C10" s="6"/>
      <c r="D10" s="6"/>
      <c r="E10" s="6"/>
      <c r="F10" s="6"/>
    </row>
    <row r="11" spans="2:6" ht="12.75">
      <c r="B11" s="6"/>
      <c r="C11" s="6"/>
      <c r="D11" s="6"/>
      <c r="E11" s="6"/>
      <c r="F11" s="6"/>
    </row>
    <row r="13" ht="12.75">
      <c r="B13" s="3" t="s">
        <v>97</v>
      </c>
    </row>
    <row r="15" spans="2:5" ht="25.5">
      <c r="B15" s="23" t="s">
        <v>135</v>
      </c>
      <c r="C15" s="22" t="s">
        <v>37</v>
      </c>
      <c r="D15" s="22" t="s">
        <v>38</v>
      </c>
      <c r="E15" s="11" t="s">
        <v>39</v>
      </c>
    </row>
    <row r="16" spans="2:5" ht="12.75">
      <c r="B16" s="6" t="s">
        <v>136</v>
      </c>
      <c r="C16" s="9" t="s">
        <v>40</v>
      </c>
      <c r="D16" s="9">
        <v>37387</v>
      </c>
      <c r="E16" s="9">
        <v>36040</v>
      </c>
    </row>
    <row r="17" spans="2:5" ht="12.75">
      <c r="B17" s="6" t="s">
        <v>41</v>
      </c>
      <c r="C17" s="9" t="s">
        <v>40</v>
      </c>
      <c r="D17" s="9">
        <v>7718</v>
      </c>
      <c r="E17" s="9">
        <v>7718</v>
      </c>
    </row>
    <row r="18" spans="2:5" ht="12.75">
      <c r="B18" s="6" t="s">
        <v>42</v>
      </c>
      <c r="C18" s="9" t="s">
        <v>40</v>
      </c>
      <c r="D18" s="9">
        <v>68</v>
      </c>
      <c r="E18" s="9">
        <v>68</v>
      </c>
    </row>
    <row r="19" spans="2:5" ht="12.75">
      <c r="B19" s="6" t="s">
        <v>43</v>
      </c>
      <c r="C19" s="9" t="s">
        <v>44</v>
      </c>
      <c r="D19" s="9">
        <v>0</v>
      </c>
      <c r="E19" s="9">
        <v>0</v>
      </c>
    </row>
    <row r="22" spans="2:7" ht="12.75">
      <c r="B22" s="128" t="s">
        <v>89</v>
      </c>
      <c r="C22" s="128" t="s">
        <v>140</v>
      </c>
      <c r="D22" s="128" t="s">
        <v>137</v>
      </c>
      <c r="E22" s="129" t="s">
        <v>90</v>
      </c>
      <c r="F22" s="130"/>
      <c r="G22" s="131"/>
    </row>
    <row r="23" spans="2:7" ht="25.5">
      <c r="B23" s="128"/>
      <c r="C23" s="128"/>
      <c r="D23" s="128"/>
      <c r="E23" s="11" t="s">
        <v>141</v>
      </c>
      <c r="F23" s="11" t="s">
        <v>91</v>
      </c>
      <c r="G23" s="11" t="s">
        <v>142</v>
      </c>
    </row>
    <row r="24" spans="2:7" ht="12.75">
      <c r="B24" s="28" t="s">
        <v>138</v>
      </c>
      <c r="C24" s="9"/>
      <c r="D24" s="9"/>
      <c r="E24" s="4"/>
      <c r="F24" s="4"/>
      <c r="G24" s="4"/>
    </row>
    <row r="25" spans="2:7" ht="12.75">
      <c r="B25" s="6" t="s">
        <v>92</v>
      </c>
      <c r="C25" s="9" t="s">
        <v>93</v>
      </c>
      <c r="D25" s="6"/>
      <c r="E25" s="6"/>
      <c r="F25" s="6"/>
      <c r="G25" s="6"/>
    </row>
    <row r="26" spans="2:7" ht="12.75">
      <c r="B26" s="6" t="s">
        <v>94</v>
      </c>
      <c r="C26" s="9" t="s">
        <v>93</v>
      </c>
      <c r="D26" s="6"/>
      <c r="E26" s="6"/>
      <c r="F26" s="6"/>
      <c r="G26" s="6"/>
    </row>
    <row r="27" spans="2:7" ht="12.75">
      <c r="B27" s="6" t="s">
        <v>95</v>
      </c>
      <c r="C27" s="9" t="s">
        <v>93</v>
      </c>
      <c r="D27" s="6"/>
      <c r="E27" s="6"/>
      <c r="F27" s="6"/>
      <c r="G27" s="6"/>
    </row>
    <row r="28" spans="2:7" ht="12.75">
      <c r="B28" s="15" t="s">
        <v>139</v>
      </c>
      <c r="C28" s="9"/>
      <c r="D28" s="6"/>
      <c r="E28" s="6"/>
      <c r="F28" s="6"/>
      <c r="G28" s="6"/>
    </row>
    <row r="29" spans="2:7" ht="12.75">
      <c r="B29" s="6" t="s">
        <v>92</v>
      </c>
      <c r="C29" s="9" t="s">
        <v>96</v>
      </c>
      <c r="D29" s="6"/>
      <c r="E29" s="6"/>
      <c r="F29" s="6"/>
      <c r="G29" s="6"/>
    </row>
    <row r="30" spans="2:7" ht="12.75">
      <c r="B30" s="6" t="s">
        <v>94</v>
      </c>
      <c r="C30" s="9" t="s">
        <v>96</v>
      </c>
      <c r="D30" s="6"/>
      <c r="E30" s="6"/>
      <c r="F30" s="6"/>
      <c r="G30" s="6"/>
    </row>
    <row r="31" spans="2:7" ht="12.75">
      <c r="B31" s="6" t="s">
        <v>95</v>
      </c>
      <c r="C31" s="9" t="s">
        <v>96</v>
      </c>
      <c r="D31" s="6"/>
      <c r="E31" s="6"/>
      <c r="F31" s="6"/>
      <c r="G31" s="6"/>
    </row>
    <row r="33" ht="12.75">
      <c r="B33" s="3" t="s">
        <v>143</v>
      </c>
    </row>
  </sheetData>
  <sheetProtection/>
  <mergeCells count="5">
    <mergeCell ref="B22:B23"/>
    <mergeCell ref="C22:C23"/>
    <mergeCell ref="D22:D23"/>
    <mergeCell ref="E22:G22"/>
    <mergeCell ref="B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7"/>
  <sheetViews>
    <sheetView showGridLines="0" zoomScale="115" zoomScaleNormal="115" zoomScalePageLayoutView="0" workbookViewId="0" topLeftCell="A1">
      <selection activeCell="C13" sqref="C13:E13"/>
    </sheetView>
  </sheetViews>
  <sheetFormatPr defaultColWidth="9.140625" defaultRowHeight="15"/>
  <cols>
    <col min="1" max="1" width="9.140625" style="16" customWidth="1"/>
    <col min="2" max="2" width="34.421875" style="16" customWidth="1"/>
    <col min="3" max="5" width="12.57421875" style="16" customWidth="1"/>
    <col min="6" max="16384" width="9.140625" style="16" customWidth="1"/>
  </cols>
  <sheetData>
    <row r="1" spans="2:5" ht="12.75">
      <c r="B1" s="133" t="s">
        <v>85</v>
      </c>
      <c r="C1" s="133"/>
      <c r="D1" s="133"/>
      <c r="E1" s="133"/>
    </row>
    <row r="2" ht="12.75">
      <c r="B2" s="12"/>
    </row>
    <row r="3" spans="2:5" ht="12.75">
      <c r="B3" s="134" t="s">
        <v>194</v>
      </c>
      <c r="C3" s="135" t="s">
        <v>152</v>
      </c>
      <c r="D3" s="135"/>
      <c r="E3" s="135"/>
    </row>
    <row r="4" spans="2:5" ht="12.75" customHeight="1">
      <c r="B4" s="134"/>
      <c r="C4" s="24" t="s">
        <v>149</v>
      </c>
      <c r="D4" s="24" t="s">
        <v>150</v>
      </c>
      <c r="E4" s="24" t="s">
        <v>151</v>
      </c>
    </row>
    <row r="5" spans="2:5" s="17" customFormat="1" ht="12.75">
      <c r="B5" s="18" t="s">
        <v>144</v>
      </c>
      <c r="C5" s="18">
        <v>5420</v>
      </c>
      <c r="D5" s="18">
        <v>5352</v>
      </c>
      <c r="E5" s="18">
        <v>5281</v>
      </c>
    </row>
    <row r="6" spans="2:5" s="17" customFormat="1" ht="12.75">
      <c r="B6" s="19" t="s">
        <v>146</v>
      </c>
      <c r="C6" s="19">
        <v>430</v>
      </c>
      <c r="D6" s="19">
        <v>434</v>
      </c>
      <c r="E6" s="19">
        <v>437</v>
      </c>
    </row>
    <row r="7" spans="2:5" s="17" customFormat="1" ht="12.75">
      <c r="B7" s="19" t="s">
        <v>147</v>
      </c>
      <c r="C7" s="19">
        <v>3178</v>
      </c>
      <c r="D7" s="19">
        <v>3108</v>
      </c>
      <c r="E7" s="19">
        <v>3036</v>
      </c>
    </row>
    <row r="8" spans="2:5" s="17" customFormat="1" ht="12.75">
      <c r="B8" s="19" t="s">
        <v>148</v>
      </c>
      <c r="C8" s="19">
        <v>1814</v>
      </c>
      <c r="D8" s="19">
        <v>1810</v>
      </c>
      <c r="E8" s="19">
        <v>1808</v>
      </c>
    </row>
    <row r="9" spans="2:5" ht="12.75">
      <c r="B9" s="18" t="s">
        <v>145</v>
      </c>
      <c r="C9" s="18">
        <v>16443</v>
      </c>
      <c r="D9" s="18">
        <v>15969</v>
      </c>
      <c r="E9" s="66">
        <v>15608</v>
      </c>
    </row>
    <row r="10" spans="2:5" s="17" customFormat="1" ht="12.75">
      <c r="B10" s="19" t="s">
        <v>146</v>
      </c>
      <c r="C10" s="19">
        <v>3292</v>
      </c>
      <c r="D10" s="19">
        <v>3152</v>
      </c>
      <c r="E10" s="19">
        <v>3138</v>
      </c>
    </row>
    <row r="11" spans="2:5" ht="12.75">
      <c r="B11" s="19" t="s">
        <v>147</v>
      </c>
      <c r="C11" s="19">
        <v>8470</v>
      </c>
      <c r="D11" s="19">
        <v>8134</v>
      </c>
      <c r="E11" s="20">
        <v>7073</v>
      </c>
    </row>
    <row r="12" spans="2:5" ht="12.75">
      <c r="B12" s="19" t="s">
        <v>148</v>
      </c>
      <c r="C12" s="19">
        <v>4681</v>
      </c>
      <c r="D12" s="19">
        <v>4683</v>
      </c>
      <c r="E12" s="20">
        <v>5397</v>
      </c>
    </row>
    <row r="13" spans="2:5" ht="12.75">
      <c r="B13" s="18" t="s">
        <v>193</v>
      </c>
      <c r="C13" s="18">
        <v>14576</v>
      </c>
      <c r="D13" s="18">
        <v>14595</v>
      </c>
      <c r="E13" s="18">
        <v>14699</v>
      </c>
    </row>
    <row r="17" ht="12.75">
      <c r="B17" s="16" t="s">
        <v>298</v>
      </c>
    </row>
  </sheetData>
  <sheetProtection/>
  <mergeCells count="3">
    <mergeCell ref="B1:E1"/>
    <mergeCell ref="B3:B4"/>
    <mergeCell ref="C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C23"/>
  <sheetViews>
    <sheetView tabSelected="1" zoomScale="115" zoomScaleNormal="115" zoomScalePageLayoutView="0" workbookViewId="0" topLeftCell="A1">
      <selection activeCell="C23" sqref="C23"/>
    </sheetView>
  </sheetViews>
  <sheetFormatPr defaultColWidth="9.140625" defaultRowHeight="15"/>
  <cols>
    <col min="1" max="1" width="3.8515625" style="7" customWidth="1"/>
    <col min="2" max="3" width="45.57421875" style="7" customWidth="1"/>
    <col min="4" max="16384" width="9.140625" style="7" customWidth="1"/>
  </cols>
  <sheetData>
    <row r="1" spans="2:3" ht="12.75">
      <c r="B1" s="138" t="s">
        <v>86</v>
      </c>
      <c r="C1" s="138"/>
    </row>
    <row r="3" spans="2:3" ht="12.75">
      <c r="B3" s="21" t="s">
        <v>74</v>
      </c>
      <c r="C3" s="21" t="s">
        <v>75</v>
      </c>
    </row>
    <row r="4" spans="2:3" ht="12.75">
      <c r="B4" s="136" t="s">
        <v>154</v>
      </c>
      <c r="C4" s="137"/>
    </row>
    <row r="5" spans="2:3" ht="15">
      <c r="B5" s="29" t="s">
        <v>284</v>
      </c>
      <c r="C5" s="58" t="s">
        <v>285</v>
      </c>
    </row>
    <row r="6" spans="2:3" ht="15">
      <c r="B6" s="29" t="s">
        <v>286</v>
      </c>
      <c r="C6" s="58" t="s">
        <v>287</v>
      </c>
    </row>
    <row r="7" spans="2:3" ht="12.75">
      <c r="B7" s="29"/>
      <c r="C7" s="30"/>
    </row>
    <row r="8" spans="2:3" ht="12.75">
      <c r="B8" s="29"/>
      <c r="C8" s="30"/>
    </row>
    <row r="9" spans="2:3" ht="12.75">
      <c r="B9" s="29"/>
      <c r="C9" s="30"/>
    </row>
    <row r="10" spans="2:3" ht="12.75">
      <c r="B10" s="42" t="s">
        <v>153</v>
      </c>
      <c r="C10" s="43"/>
    </row>
    <row r="11" spans="2:3" ht="15">
      <c r="B11" s="29" t="s">
        <v>288</v>
      </c>
      <c r="C11" s="59" t="s">
        <v>289</v>
      </c>
    </row>
    <row r="12" spans="2:3" ht="15">
      <c r="B12" s="29" t="s">
        <v>290</v>
      </c>
      <c r="C12" s="59" t="s">
        <v>291</v>
      </c>
    </row>
    <row r="13" spans="2:3" ht="12.75">
      <c r="B13" s="29" t="s">
        <v>292</v>
      </c>
      <c r="C13" s="29" t="s">
        <v>293</v>
      </c>
    </row>
    <row r="14" spans="2:3" ht="12.75">
      <c r="B14" s="29"/>
      <c r="C14" s="29"/>
    </row>
    <row r="15" spans="2:3" ht="12.75">
      <c r="B15" s="29"/>
      <c r="C15" s="29"/>
    </row>
    <row r="16" spans="2:3" ht="12.75">
      <c r="B16" s="29"/>
      <c r="C16" s="29"/>
    </row>
    <row r="17" spans="2:3" ht="12.75">
      <c r="B17" s="42" t="s">
        <v>155</v>
      </c>
      <c r="C17" s="43"/>
    </row>
    <row r="18" spans="2:3" ht="15">
      <c r="B18" s="29" t="s">
        <v>294</v>
      </c>
      <c r="C18" s="59" t="s">
        <v>295</v>
      </c>
    </row>
    <row r="19" spans="2:3" ht="15">
      <c r="B19" s="29" t="s">
        <v>296</v>
      </c>
      <c r="C19" s="59" t="s">
        <v>297</v>
      </c>
    </row>
    <row r="20" spans="2:3" ht="12.75">
      <c r="B20" s="29"/>
      <c r="C20" s="29"/>
    </row>
    <row r="21" spans="2:3" ht="12.75">
      <c r="B21" s="29"/>
      <c r="C21" s="29"/>
    </row>
    <row r="22" spans="2:3" ht="12.75">
      <c r="B22" s="29"/>
      <c r="C22" s="29"/>
    </row>
    <row r="23" spans="2:3" ht="12.75">
      <c r="B23" s="29"/>
      <c r="C23" s="29"/>
    </row>
  </sheetData>
  <sheetProtection/>
  <mergeCells count="2">
    <mergeCell ref="B4:C4"/>
    <mergeCell ref="B1:C1"/>
  </mergeCells>
  <hyperlinks>
    <hyperlink ref="C5" r:id="rId1" display="https://urmary.cap.ru"/>
    <hyperlink ref="C6" r:id="rId2" display="http://gazeta1931.ru"/>
    <hyperlink ref="C11" r:id="rId3" display="https://vk.com/urmary_adm"/>
    <hyperlink ref="C12" r:id="rId4" display="https://ok.ru/urmaryadm"/>
    <hyperlink ref="C18" r:id="rId5" display="https://t.me/adm_urmary"/>
    <hyperlink ref="C19" r:id="rId6" display="https://t.me/gazeta 193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7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B1:G14"/>
  <sheetViews>
    <sheetView zoomScale="115" zoomScaleNormal="115" zoomScalePageLayoutView="0" workbookViewId="0" topLeftCell="A1">
      <selection activeCell="C26" sqref="C26"/>
    </sheetView>
  </sheetViews>
  <sheetFormatPr defaultColWidth="9.140625" defaultRowHeight="15"/>
  <cols>
    <col min="1" max="1" width="3.8515625" style="7" customWidth="1"/>
    <col min="2" max="2" width="18.140625" style="7" customWidth="1"/>
    <col min="3" max="3" width="24.00390625" style="7" customWidth="1"/>
    <col min="4" max="4" width="20.00390625" style="7" customWidth="1"/>
    <col min="5" max="5" width="14.57421875" style="7" customWidth="1"/>
    <col min="6" max="6" width="22.421875" style="7" customWidth="1"/>
    <col min="7" max="7" width="26.8515625" style="7" customWidth="1"/>
    <col min="8" max="16384" width="9.140625" style="7" customWidth="1"/>
  </cols>
  <sheetData>
    <row r="1" spans="2:7" ht="12.75">
      <c r="B1" s="139" t="s">
        <v>87</v>
      </c>
      <c r="C1" s="139"/>
      <c r="D1" s="139"/>
      <c r="E1" s="139"/>
      <c r="F1" s="139"/>
      <c r="G1" s="139"/>
    </row>
    <row r="3" ht="12.75">
      <c r="B3" s="7" t="s">
        <v>156</v>
      </c>
    </row>
    <row r="5" spans="2:7" s="41" customFormat="1" ht="38.25">
      <c r="B5" s="32" t="s">
        <v>45</v>
      </c>
      <c r="C5" s="32" t="s">
        <v>49</v>
      </c>
      <c r="D5" s="32" t="s">
        <v>46</v>
      </c>
      <c r="E5" s="32" t="s">
        <v>47</v>
      </c>
      <c r="F5" s="32" t="s">
        <v>48</v>
      </c>
      <c r="G5" s="32" t="s">
        <v>50</v>
      </c>
    </row>
    <row r="6" spans="2:7" ht="38.25">
      <c r="B6" s="44" t="s">
        <v>197</v>
      </c>
      <c r="C6" s="44" t="s">
        <v>198</v>
      </c>
      <c r="D6" s="45"/>
      <c r="E6" s="46" t="s">
        <v>203</v>
      </c>
      <c r="F6" s="45" t="s">
        <v>199</v>
      </c>
      <c r="G6" s="47" t="s">
        <v>200</v>
      </c>
    </row>
    <row r="7" spans="2:7" ht="76.5">
      <c r="B7" s="44" t="s">
        <v>201</v>
      </c>
      <c r="C7" s="44" t="s">
        <v>202</v>
      </c>
      <c r="D7" s="45"/>
      <c r="E7" s="46" t="s">
        <v>205</v>
      </c>
      <c r="F7" s="45" t="s">
        <v>204</v>
      </c>
      <c r="G7" s="47" t="s">
        <v>200</v>
      </c>
    </row>
    <row r="8" spans="2:7" ht="89.25">
      <c r="B8" s="44" t="s">
        <v>206</v>
      </c>
      <c r="C8" s="44" t="s">
        <v>207</v>
      </c>
      <c r="D8" s="45"/>
      <c r="E8" s="46" t="s">
        <v>209</v>
      </c>
      <c r="F8" s="45" t="s">
        <v>208</v>
      </c>
      <c r="G8" s="47" t="s">
        <v>200</v>
      </c>
    </row>
    <row r="9" spans="2:7" ht="63.75">
      <c r="B9" s="44" t="s">
        <v>210</v>
      </c>
      <c r="C9" s="44" t="s">
        <v>211</v>
      </c>
      <c r="D9" s="45"/>
      <c r="E9" s="46" t="s">
        <v>213</v>
      </c>
      <c r="F9" s="45" t="s">
        <v>212</v>
      </c>
      <c r="G9" s="47" t="s">
        <v>200</v>
      </c>
    </row>
    <row r="10" spans="2:7" ht="76.5">
      <c r="B10" s="44" t="s">
        <v>215</v>
      </c>
      <c r="C10" s="44" t="s">
        <v>214</v>
      </c>
      <c r="D10" s="45"/>
      <c r="E10" s="46" t="s">
        <v>216</v>
      </c>
      <c r="F10" s="45" t="s">
        <v>217</v>
      </c>
      <c r="G10" s="47" t="s">
        <v>200</v>
      </c>
    </row>
    <row r="11" spans="2:7" ht="12.75">
      <c r="B11" s="44"/>
      <c r="C11" s="44"/>
      <c r="D11" s="45"/>
      <c r="E11" s="46"/>
      <c r="F11" s="45"/>
      <c r="G11" s="45"/>
    </row>
    <row r="12" spans="2:7" ht="9.75" customHeight="1">
      <c r="B12" s="44"/>
      <c r="C12" s="44"/>
      <c r="D12" s="45"/>
      <c r="E12" s="46"/>
      <c r="F12" s="45"/>
      <c r="G12" s="45"/>
    </row>
    <row r="13" spans="2:7" ht="12.75" hidden="1">
      <c r="B13" s="44"/>
      <c r="C13" s="44"/>
      <c r="D13" s="45"/>
      <c r="E13" s="46"/>
      <c r="F13" s="45"/>
      <c r="G13" s="45"/>
    </row>
    <row r="14" spans="2:7" ht="12.75" hidden="1">
      <c r="B14" s="44"/>
      <c r="C14" s="44"/>
      <c r="D14" s="45"/>
      <c r="E14" s="46"/>
      <c r="F14" s="45"/>
      <c r="G14" s="45"/>
    </row>
  </sheetData>
  <sheetProtection/>
  <mergeCells count="1">
    <mergeCell ref="B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2023-01-24T11:43:21Z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