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05" windowWidth="14805" windowHeight="7110"/>
  </bookViews>
  <sheets>
    <sheet name="01.06.2023" sheetId="95" r:id="rId1"/>
  </sheets>
  <definedNames>
    <definedName name="_xlnm._FilterDatabase" localSheetId="0" hidden="1">'01.06.2023'!$B$1:$B$115</definedName>
    <definedName name="_xlnm.Print_Area" localSheetId="0">'01.06.2023'!$A$1:$F$111</definedName>
  </definedNames>
  <calcPr calcId="145621"/>
</workbook>
</file>

<file path=xl/calcChain.xml><?xml version="1.0" encoding="utf-8"?>
<calcChain xmlns="http://schemas.openxmlformats.org/spreadsheetml/2006/main">
  <c r="F111" i="95" l="1"/>
  <c r="F110" i="95"/>
  <c r="E107" i="95"/>
  <c r="F107" i="95" s="1"/>
  <c r="D107" i="95"/>
  <c r="D106" i="95"/>
  <c r="D105" i="95" s="1"/>
  <c r="F103" i="95"/>
  <c r="E100" i="95"/>
  <c r="F100" i="95" s="1"/>
  <c r="D100" i="95"/>
  <c r="F99" i="95"/>
  <c r="E95" i="95"/>
  <c r="F95" i="95" s="1"/>
  <c r="D95" i="95"/>
  <c r="D94" i="95"/>
  <c r="D93" i="95" s="1"/>
  <c r="F91" i="95"/>
  <c r="E88" i="95"/>
  <c r="F88" i="95" s="1"/>
  <c r="D88" i="95"/>
  <c r="F86" i="95"/>
  <c r="E83" i="95"/>
  <c r="F83" i="95" s="1"/>
  <c r="D83" i="95"/>
  <c r="D82" i="95"/>
  <c r="F81" i="95"/>
  <c r="F80" i="95"/>
  <c r="F79" i="95"/>
  <c r="E77" i="95"/>
  <c r="D77" i="95"/>
  <c r="F77" i="95" s="1"/>
  <c r="F76" i="95"/>
  <c r="F75" i="95"/>
  <c r="F74" i="95"/>
  <c r="F72" i="95"/>
  <c r="E72" i="95"/>
  <c r="D72" i="95"/>
  <c r="F71" i="95"/>
  <c r="F70" i="95"/>
  <c r="F69" i="95"/>
  <c r="E67" i="95"/>
  <c r="D67" i="95"/>
  <c r="F67" i="95" s="1"/>
  <c r="F66" i="95"/>
  <c r="F65" i="95"/>
  <c r="E62" i="95"/>
  <c r="F62" i="95" s="1"/>
  <c r="D62" i="95"/>
  <c r="D61" i="95"/>
  <c r="F60" i="95"/>
  <c r="F59" i="95"/>
  <c r="F58" i="95"/>
  <c r="F56" i="95"/>
  <c r="E56" i="95"/>
  <c r="D56" i="95"/>
  <c r="D55" i="95" s="1"/>
  <c r="D54" i="95" s="1"/>
  <c r="E55" i="95"/>
  <c r="F52" i="95"/>
  <c r="F51" i="95"/>
  <c r="E49" i="95"/>
  <c r="F49" i="95" s="1"/>
  <c r="D49" i="95"/>
  <c r="D48" i="95"/>
  <c r="F47" i="95"/>
  <c r="E43" i="95"/>
  <c r="D43" i="95"/>
  <c r="D37" i="95" s="1"/>
  <c r="D25" i="95" s="1"/>
  <c r="F42" i="95"/>
  <c r="F41" i="95"/>
  <c r="F40" i="95"/>
  <c r="F38" i="95"/>
  <c r="E38" i="95"/>
  <c r="D38" i="95"/>
  <c r="E37" i="95"/>
  <c r="F37" i="95" s="1"/>
  <c r="E32" i="95"/>
  <c r="D32" i="95"/>
  <c r="F30" i="95"/>
  <c r="E27" i="95"/>
  <c r="F27" i="95" s="1"/>
  <c r="D27" i="95"/>
  <c r="D26" i="95"/>
  <c r="F24" i="95"/>
  <c r="F23" i="95"/>
  <c r="F20" i="95"/>
  <c r="E20" i="95"/>
  <c r="D20" i="95"/>
  <c r="F17" i="95"/>
  <c r="F15" i="95"/>
  <c r="E15" i="95"/>
  <c r="D15" i="95"/>
  <c r="D14" i="95" s="1"/>
  <c r="D13" i="95" s="1"/>
  <c r="E14" i="95"/>
  <c r="F14" i="95" s="1"/>
  <c r="E11" i="95"/>
  <c r="F11" i="95" s="1"/>
  <c r="D11" i="95"/>
  <c r="F10" i="95"/>
  <c r="E10" i="95"/>
  <c r="D10" i="95"/>
  <c r="E9" i="95"/>
  <c r="F9" i="95" s="1"/>
  <c r="D9" i="95"/>
  <c r="D7" i="95"/>
  <c r="F55" i="95" l="1"/>
  <c r="F43" i="95"/>
  <c r="E26" i="95"/>
  <c r="F26" i="95" s="1"/>
  <c r="E82" i="95"/>
  <c r="F82" i="95" s="1"/>
  <c r="E106" i="95"/>
  <c r="E7" i="95"/>
  <c r="F7" i="95" s="1"/>
  <c r="E13" i="95"/>
  <c r="F13" i="95" s="1"/>
  <c r="E48" i="95"/>
  <c r="E61" i="95"/>
  <c r="F61" i="95" s="1"/>
  <c r="E94" i="95"/>
  <c r="F48" i="95" l="1"/>
  <c r="E25" i="95"/>
  <c r="F25" i="95" s="1"/>
  <c r="F94" i="95"/>
  <c r="E93" i="95"/>
  <c r="F93" i="95" s="1"/>
  <c r="E54" i="95"/>
  <c r="F54" i="95" s="1"/>
  <c r="F106" i="95"/>
  <c r="E105" i="95"/>
  <c r="F105" i="95" s="1"/>
</calcChain>
</file>

<file path=xl/sharedStrings.xml><?xml version="1.0" encoding="utf-8"?>
<sst xmlns="http://schemas.openxmlformats.org/spreadsheetml/2006/main" count="148" uniqueCount="70">
  <si>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</si>
  <si>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</si>
  <si>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</si>
  <si>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</si>
  <si>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</si>
  <si>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</si>
  <si>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</si>
  <si>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</si>
  <si>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</si>
  <si>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</si>
  <si>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</si>
  <si>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</si>
  <si>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</si>
  <si>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</si>
  <si>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</si>
  <si>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</si>
  <si>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</si>
  <si>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</si>
  <si>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</si>
  <si>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</si>
  <si>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</si>
  <si>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</si>
  <si>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</si>
  <si>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</si>
  <si>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</si>
  <si>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</si>
  <si>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</si>
  <si>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</si>
  <si>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</si>
  <si>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</si>
  <si>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</si>
  <si>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</si>
  <si>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</si>
  <si>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</si>
  <si>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</si>
  <si>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</si>
  <si>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</si>
  <si>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</si>
  <si>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</si>
  <si>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</si>
  <si>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</si>
  <si>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</si>
  <si>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</si>
  <si>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</si>
  <si>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</si>
  <si>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</si>
  <si>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</si>
  <si>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</si>
  <si>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</si>
  <si>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</si>
  <si>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</si>
  <si>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</si>
  <si>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</si>
  <si>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</si>
  <si>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</si>
  <si>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</si>
  <si>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</si>
  <si>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</si>
  <si>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</si>
  <si>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</si>
  <si>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</si>
  <si>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</si>
  <si>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</si>
  <si>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</si>
  <si>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</si>
  <si>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</si>
  <si>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Строительство и реконструкция (модернизация) очистных сооружений централизованных систем водоотведения</t>
  </si>
  <si>
    <t>Укрепление материально-технической базы муниципальных библиотек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</si>
  <si>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01.06.2023 года </t>
  </si>
  <si>
    <t>Кассовое исполнение                             на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</si>
</sst>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5"/>
  <sheetViews>
    <sheetView tabSelected="1" view="pageBreakPreview" topLeftCell="A103" zoomScaleNormal="100" zoomScaleSheetLayoutView="100" workbookViewId="0">
      <selection activeCell="C122" sqref="C122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68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69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2014656959.4700003</v>
      </c>
      <c r="E7" s="27">
        <f t="shared" ref="E7" si="0">E9+E10+E11</f>
        <v>638322482.13</v>
      </c>
      <c r="F7" s="28">
        <f>E7/D7*100</f>
        <v>31.683929074353419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D45+D58+D109+D97+D17+D40+D102+D90+D64+D69+D74+D79+D85+D51+D29+D34+D22</f>
        <v>384954573.56999999</v>
      </c>
      <c r="E9" s="4">
        <f t="shared" si="1"/>
        <v>96751300.74000001</v>
      </c>
      <c r="F9" s="28">
        <f t="shared" ref="F9:F93" si="2">E9/D9*100</f>
        <v>25.133173465831494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1260232975.7300003</v>
      </c>
      <c r="E10" s="4">
        <f t="shared" si="1"/>
        <v>432259366.66000003</v>
      </c>
      <c r="F10" s="18">
        <f t="shared" si="2"/>
        <v>34.299956832157186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369469410.17000002</v>
      </c>
      <c r="E11" s="4">
        <f t="shared" si="1"/>
        <v>109311814.73</v>
      </c>
      <c r="F11" s="18">
        <f t="shared" si="2"/>
        <v>29.586161051791411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24930700</v>
      </c>
      <c r="E13" s="4">
        <f>E14</f>
        <v>1262083</v>
      </c>
      <c r="F13" s="18">
        <f t="shared" si="2"/>
        <v>5.0623648754347048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24930700</v>
      </c>
      <c r="E14" s="4">
        <f>E15+E20</f>
        <v>1262083</v>
      </c>
      <c r="F14" s="18">
        <f t="shared" si="2"/>
        <v>5.0623648754347048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1262083</v>
      </c>
      <c r="F15" s="19">
        <f t="shared" si="2"/>
        <v>25.24166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1262083</v>
      </c>
      <c r="F17" s="19">
        <f t="shared" si="2"/>
        <v>25.24166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67</v>
      </c>
      <c r="C20" s="22" t="s">
        <v>35</v>
      </c>
      <c r="D20" s="6">
        <f>D22+D23+D24</f>
        <v>19930700</v>
      </c>
      <c r="E20" s="6">
        <f>E22+E23+E24</f>
        <v>0</v>
      </c>
      <c r="F20" s="19">
        <f t="shared" si="2"/>
        <v>0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9965350</v>
      </c>
      <c r="E23" s="6">
        <v>0</v>
      </c>
      <c r="F23" s="19">
        <f t="shared" si="2"/>
        <v>0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0</v>
      </c>
      <c r="F24" s="19">
        <f t="shared" si="2"/>
        <v>0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247248104.25</v>
      </c>
      <c r="E25" s="4">
        <f>E37+E48+E26</f>
        <v>10683999.48</v>
      </c>
      <c r="F25" s="18">
        <f t="shared" si="2"/>
        <v>4.3211653785612398</v>
      </c>
      <c r="G25" s="30"/>
    </row>
    <row r="26" spans="1:7" ht="17.25" customHeight="1" x14ac:dyDescent="0.2">
      <c r="A26" s="7" t="s">
        <v>52</v>
      </c>
      <c r="B26" s="3" t="s">
        <v>62</v>
      </c>
      <c r="C26" s="3"/>
      <c r="D26" s="4">
        <f>D27+D32</f>
        <v>198437438</v>
      </c>
      <c r="E26" s="4">
        <f>E27+E32</f>
        <v>0</v>
      </c>
      <c r="F26" s="18">
        <f t="shared" si="2"/>
        <v>0</v>
      </c>
      <c r="G26" s="30"/>
    </row>
    <row r="27" spans="1:7" ht="47.25" x14ac:dyDescent="0.2">
      <c r="A27" s="7"/>
      <c r="B27" s="37" t="s">
        <v>63</v>
      </c>
      <c r="C27" s="20" t="s">
        <v>31</v>
      </c>
      <c r="D27" s="6">
        <f>D29+D30+D31</f>
        <v>196993438</v>
      </c>
      <c r="E27" s="6">
        <f>E29+E30+E31</f>
        <v>0</v>
      </c>
      <c r="F27" s="19">
        <f t="shared" si="2"/>
        <v>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157594750.40000001</v>
      </c>
      <c r="E30" s="6">
        <v>0</v>
      </c>
      <c r="F30" s="19">
        <f t="shared" si="2"/>
        <v>0</v>
      </c>
      <c r="G30" s="30"/>
    </row>
    <row r="31" spans="1:7" ht="17.25" customHeight="1" x14ac:dyDescent="0.2">
      <c r="A31" s="7"/>
      <c r="B31" s="1" t="s">
        <v>12</v>
      </c>
      <c r="C31" s="3"/>
      <c r="D31" s="6">
        <v>39398687.600000001</v>
      </c>
      <c r="E31" s="6">
        <v>0</v>
      </c>
      <c r="F31" s="19">
        <v>0</v>
      </c>
      <c r="G31" s="30"/>
    </row>
    <row r="32" spans="1:7" ht="78.75" x14ac:dyDescent="0.2">
      <c r="A32" s="7"/>
      <c r="B32" s="32" t="s">
        <v>65</v>
      </c>
      <c r="C32" s="20" t="s">
        <v>32</v>
      </c>
      <c r="D32" s="6">
        <f>D34+D35+D36</f>
        <v>1444000</v>
      </c>
      <c r="E32" s="6">
        <f>E34+E35+E36</f>
        <v>0</v>
      </c>
      <c r="F32" s="19">
        <v>0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0</v>
      </c>
      <c r="F35" s="19">
        <v>0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0</v>
      </c>
      <c r="F36" s="19">
        <v>0</v>
      </c>
      <c r="G36" s="30"/>
    </row>
    <row r="37" spans="1:7" ht="31.5" x14ac:dyDescent="0.2">
      <c r="A37" s="7" t="s">
        <v>61</v>
      </c>
      <c r="B37" s="3" t="s">
        <v>44</v>
      </c>
      <c r="C37" s="3"/>
      <c r="D37" s="4">
        <f>D43+D38</f>
        <v>21901284</v>
      </c>
      <c r="E37" s="4">
        <f>E43+E38</f>
        <v>1646560</v>
      </c>
      <c r="F37" s="18">
        <f t="shared" si="2"/>
        <v>7.5180980256682668</v>
      </c>
      <c r="G37" s="30"/>
    </row>
    <row r="38" spans="1:7" ht="78.75" x14ac:dyDescent="0.2">
      <c r="A38" s="7"/>
      <c r="B38" s="29" t="s">
        <v>57</v>
      </c>
      <c r="C38" s="20" t="s">
        <v>32</v>
      </c>
      <c r="D38" s="6">
        <f>D40+D41+D42</f>
        <v>410384</v>
      </c>
      <c r="E38" s="6">
        <f>E40+E41+E42</f>
        <v>146560</v>
      </c>
      <c r="F38" s="19">
        <f t="shared" si="2"/>
        <v>35.712893290186756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402200</v>
      </c>
      <c r="E40" s="6">
        <v>146560</v>
      </c>
      <c r="F40" s="19">
        <f t="shared" si="2"/>
        <v>36.439582297364495</v>
      </c>
      <c r="G40" s="30"/>
    </row>
    <row r="41" spans="1:7" customFormat="1" x14ac:dyDescent="0.2">
      <c r="A41" s="23"/>
      <c r="B41" s="34" t="s">
        <v>11</v>
      </c>
      <c r="C41" s="35"/>
      <c r="D41" s="25">
        <v>4092</v>
      </c>
      <c r="E41" s="25">
        <v>0</v>
      </c>
      <c r="F41" s="36">
        <f t="shared" si="2"/>
        <v>0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0</v>
      </c>
      <c r="F42" s="19">
        <f t="shared" si="2"/>
        <v>0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21490900</v>
      </c>
      <c r="E43" s="6">
        <f t="shared" ref="E43" si="3">E45+E46+E47</f>
        <v>1500000</v>
      </c>
      <c r="F43" s="19">
        <f t="shared" si="2"/>
        <v>6.9796983839671674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21490900</v>
      </c>
      <c r="E47" s="26">
        <v>1500000</v>
      </c>
      <c r="F47" s="19">
        <f t="shared" si="2"/>
        <v>6.9796983839671674</v>
      </c>
      <c r="G47" s="30"/>
    </row>
    <row r="48" spans="1:7" ht="47.25" x14ac:dyDescent="0.2">
      <c r="A48" s="7" t="s">
        <v>64</v>
      </c>
      <c r="B48" s="33" t="s">
        <v>59</v>
      </c>
      <c r="C48" s="1"/>
      <c r="D48" s="4">
        <f>D49</f>
        <v>26909382.25</v>
      </c>
      <c r="E48" s="4">
        <f>E49</f>
        <v>9037439.4800000004</v>
      </c>
      <c r="F48" s="18">
        <f t="shared" si="2"/>
        <v>33.58471553169899</v>
      </c>
      <c r="G48" s="30"/>
    </row>
    <row r="49" spans="1:7" ht="78.75" x14ac:dyDescent="0.2">
      <c r="A49" s="7"/>
      <c r="B49" s="32" t="s">
        <v>60</v>
      </c>
      <c r="C49" s="20" t="s">
        <v>32</v>
      </c>
      <c r="D49" s="6">
        <f>D51+D52+D53</f>
        <v>26909382.25</v>
      </c>
      <c r="E49" s="6">
        <f>E51+E52+E53</f>
        <v>9037439.4800000004</v>
      </c>
      <c r="F49" s="19">
        <f t="shared" si="2"/>
        <v>33.58471553169899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26">
        <v>8947064.5700000003</v>
      </c>
      <c r="F51" s="19">
        <f t="shared" si="2"/>
        <v>33.584713594634309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26">
        <v>90374.91</v>
      </c>
      <c r="F52" s="19">
        <f t="shared" si="2"/>
        <v>33.584907301104124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111234408.22</v>
      </c>
      <c r="F54" s="18">
        <f t="shared" si="2"/>
        <v>28.144855353755698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4">E56</f>
        <v>77106703</v>
      </c>
      <c r="F55" s="18">
        <f t="shared" si="2"/>
        <v>51.851459141018374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5">E58+E59+E60</f>
        <v>77106703</v>
      </c>
      <c r="F56" s="19">
        <f t="shared" si="2"/>
        <v>51.851459141018374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76335636.040000007</v>
      </c>
      <c r="F58" s="19">
        <f t="shared" si="2"/>
        <v>51.851479043667901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539746.93999999994</v>
      </c>
      <c r="F59" s="19">
        <f t="shared" si="2"/>
        <v>51.848644979013592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26">
        <v>231320.02</v>
      </c>
      <c r="F60" s="19">
        <f t="shared" si="2"/>
        <v>51.851458003830665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27316005.609999999</v>
      </c>
      <c r="F61" s="18">
        <f t="shared" si="2"/>
        <v>11.733044853802795</v>
      </c>
      <c r="G61" s="30"/>
    </row>
    <row r="62" spans="1:7" ht="110.25" x14ac:dyDescent="0.2">
      <c r="A62" s="7"/>
      <c r="B62" s="39" t="s">
        <v>51</v>
      </c>
      <c r="C62" s="21" t="s">
        <v>49</v>
      </c>
      <c r="D62" s="6">
        <f>D64+D65+D66</f>
        <v>152325280</v>
      </c>
      <c r="E62" s="6">
        <f>E64+E65+E66</f>
        <v>11330000</v>
      </c>
      <c r="F62" s="19">
        <f t="shared" si="2"/>
        <v>7.4380299842547473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0</v>
      </c>
      <c r="F64" s="19">
        <v>0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9064000</v>
      </c>
      <c r="F65" s="19">
        <f t="shared" si="2"/>
        <v>10.613425303862577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2266000</v>
      </c>
      <c r="F66" s="19">
        <f t="shared" si="2"/>
        <v>10.613429032177986</v>
      </c>
      <c r="G66" s="30"/>
    </row>
    <row r="67" spans="1:7" ht="94.5" x14ac:dyDescent="0.2">
      <c r="A67" s="7"/>
      <c r="B67" s="38" t="s">
        <v>53</v>
      </c>
      <c r="C67" s="21" t="s">
        <v>31</v>
      </c>
      <c r="D67" s="6">
        <f>D69+D70+D71</f>
        <v>48866120</v>
      </c>
      <c r="E67" s="6">
        <f>E69+E70+E71</f>
        <v>9708906.0800000001</v>
      </c>
      <c r="F67" s="19">
        <f t="shared" si="2"/>
        <v>19.868379318840947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35323920</v>
      </c>
      <c r="E70" s="6">
        <v>4017984.86</v>
      </c>
      <c r="F70" s="19">
        <f t="shared" si="2"/>
        <v>11.374685652102032</v>
      </c>
      <c r="G70" s="30"/>
    </row>
    <row r="71" spans="1:7" x14ac:dyDescent="0.2">
      <c r="A71" s="7"/>
      <c r="B71" s="1" t="s">
        <v>12</v>
      </c>
      <c r="C71" s="3"/>
      <c r="D71" s="6">
        <v>8824900</v>
      </c>
      <c r="E71" s="6">
        <v>973621.22</v>
      </c>
      <c r="F71" s="19">
        <f t="shared" si="2"/>
        <v>11.032660086799851</v>
      </c>
      <c r="G71" s="30"/>
    </row>
    <row r="72" spans="1:7" ht="94.5" x14ac:dyDescent="0.2">
      <c r="A72" s="7"/>
      <c r="B72" s="38" t="s">
        <v>54</v>
      </c>
      <c r="C72" s="21" t="s">
        <v>31</v>
      </c>
      <c r="D72" s="6">
        <f>D74+D75+D76</f>
        <v>21782390</v>
      </c>
      <c r="E72" s="6">
        <f>E74+E75+E76</f>
        <v>4325845.84</v>
      </c>
      <c r="F72" s="19">
        <f t="shared" si="2"/>
        <v>19.859371905470429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3681787.89</v>
      </c>
      <c r="F74" s="19">
        <f t="shared" si="2"/>
        <v>89.574675571126193</v>
      </c>
      <c r="G74" s="30"/>
    </row>
    <row r="75" spans="1:7" x14ac:dyDescent="0.2">
      <c r="A75" s="7"/>
      <c r="B75" s="1" t="s">
        <v>11</v>
      </c>
      <c r="C75" s="3"/>
      <c r="D75" s="6">
        <v>14141890</v>
      </c>
      <c r="E75" s="6">
        <v>534522.82999999996</v>
      </c>
      <c r="F75" s="19">
        <f t="shared" si="2"/>
        <v>3.7797128248063019</v>
      </c>
      <c r="G75" s="30"/>
    </row>
    <row r="76" spans="1:7" x14ac:dyDescent="0.2">
      <c r="A76" s="7"/>
      <c r="B76" s="1" t="s">
        <v>12</v>
      </c>
      <c r="C76" s="3"/>
      <c r="D76" s="6">
        <v>3530200</v>
      </c>
      <c r="E76" s="6">
        <v>109535.12</v>
      </c>
      <c r="F76" s="19">
        <f t="shared" si="2"/>
        <v>3.1028021075293184</v>
      </c>
      <c r="G76" s="30"/>
    </row>
    <row r="77" spans="1:7" ht="94.5" x14ac:dyDescent="0.2">
      <c r="A77" s="7"/>
      <c r="B77" s="38" t="s">
        <v>55</v>
      </c>
      <c r="C77" s="21" t="s">
        <v>31</v>
      </c>
      <c r="D77" s="6">
        <f>D79+D80+D81</f>
        <v>9838800</v>
      </c>
      <c r="E77" s="6">
        <f>E79+E80+E81</f>
        <v>1951253.69</v>
      </c>
      <c r="F77" s="19">
        <f t="shared" si="2"/>
        <v>19.832232487701752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1660869.24</v>
      </c>
      <c r="F79" s="19">
        <f t="shared" si="2"/>
        <v>37.020913447607157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241003.03</v>
      </c>
      <c r="F80" s="19">
        <f t="shared" si="2"/>
        <v>5.6221109478153357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49381.42</v>
      </c>
      <c r="F81" s="19">
        <f t="shared" si="2"/>
        <v>4.633272659035466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6811699.6100000003</v>
      </c>
      <c r="F82" s="18">
        <f t="shared" si="2"/>
        <v>49.714614544191043</v>
      </c>
      <c r="G82" s="30"/>
    </row>
    <row r="83" spans="1:7" ht="94.5" x14ac:dyDescent="0.2">
      <c r="A83" s="7"/>
      <c r="B83" s="32" t="s">
        <v>58</v>
      </c>
      <c r="C83" s="21" t="s">
        <v>31</v>
      </c>
      <c r="D83" s="6">
        <f>D85+D86+D87</f>
        <v>13591772.630000001</v>
      </c>
      <c r="E83" s="6">
        <f>E85+E86+E87</f>
        <v>6811699.6100000003</v>
      </c>
      <c r="F83" s="19">
        <f t="shared" si="2"/>
        <v>50.116344611041363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6811699.6100000003</v>
      </c>
      <c r="F86" s="19">
        <f t="shared" si="2"/>
        <v>50.116344611041363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0</v>
      </c>
      <c r="F88" s="19">
        <f t="shared" si="2"/>
        <v>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0</v>
      </c>
      <c r="F91" s="19">
        <f t="shared" si="2"/>
        <v>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171513300.61000001</v>
      </c>
      <c r="E93" s="4">
        <f>E94</f>
        <v>1441948.33</v>
      </c>
      <c r="F93" s="18">
        <f t="shared" si="2"/>
        <v>0.84072099648925291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D95+D100</f>
        <v>171513300.61000001</v>
      </c>
      <c r="E94" s="4">
        <f>E95+E100</f>
        <v>1441948.33</v>
      </c>
      <c r="F94" s="18">
        <f t="shared" ref="F94:F111" si="6">E94/D94*100</f>
        <v>0.84072099648925291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23225724.52</v>
      </c>
      <c r="E95" s="6">
        <f>E97+E98+E99</f>
        <v>1441948.33</v>
      </c>
      <c r="F95" s="19">
        <f t="shared" si="6"/>
        <v>6.2084105439135726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23225724.52</v>
      </c>
      <c r="E99" s="6">
        <v>1441948.33</v>
      </c>
      <c r="F99" s="19">
        <f t="shared" si="6"/>
        <v>6.2084105439135726</v>
      </c>
      <c r="G99" s="30"/>
    </row>
    <row r="100" spans="1:7" ht="63" x14ac:dyDescent="0.2">
      <c r="A100" s="7"/>
      <c r="B100" s="32" t="s">
        <v>66</v>
      </c>
      <c r="C100" s="20" t="s">
        <v>33</v>
      </c>
      <c r="D100" s="6">
        <f>D102+D103+D104</f>
        <v>148287576.09</v>
      </c>
      <c r="E100" s="6">
        <f>E102+E103+E104</f>
        <v>0</v>
      </c>
      <c r="F100" s="19">
        <f t="shared" si="6"/>
        <v>0</v>
      </c>
      <c r="G100" s="30"/>
    </row>
    <row r="101" spans="1:7" ht="18" customHeight="1" x14ac:dyDescent="0.2">
      <c r="A101" s="7"/>
      <c r="B101" s="1" t="s">
        <v>9</v>
      </c>
      <c r="C101" s="3"/>
      <c r="D101" s="6"/>
      <c r="E101" s="6"/>
      <c r="F101" s="19"/>
      <c r="G101" s="30"/>
    </row>
    <row r="102" spans="1:7" ht="18" customHeight="1" x14ac:dyDescent="0.2">
      <c r="A102" s="7"/>
      <c r="B102" s="1" t="s">
        <v>10</v>
      </c>
      <c r="C102" s="3"/>
      <c r="D102" s="6">
        <v>146804700</v>
      </c>
      <c r="E102" s="6">
        <v>0</v>
      </c>
      <c r="F102" s="19">
        <v>0</v>
      </c>
      <c r="G102" s="30"/>
    </row>
    <row r="103" spans="1:7" ht="18" customHeight="1" x14ac:dyDescent="0.2">
      <c r="A103" s="7"/>
      <c r="B103" s="1" t="s">
        <v>11</v>
      </c>
      <c r="C103" s="3"/>
      <c r="D103" s="6">
        <v>1186300.6100000001</v>
      </c>
      <c r="E103" s="6">
        <v>0</v>
      </c>
      <c r="F103" s="19">
        <f t="shared" si="6"/>
        <v>0</v>
      </c>
      <c r="G103" s="30"/>
    </row>
    <row r="104" spans="1:7" ht="18" customHeight="1" x14ac:dyDescent="0.2">
      <c r="A104" s="7"/>
      <c r="B104" s="1" t="s">
        <v>12</v>
      </c>
      <c r="C104" s="3"/>
      <c r="D104" s="6">
        <v>296575.48</v>
      </c>
      <c r="E104" s="6">
        <v>0</v>
      </c>
      <c r="F104" s="19">
        <v>0</v>
      </c>
      <c r="G104" s="30"/>
    </row>
    <row r="105" spans="1:7" x14ac:dyDescent="0.2">
      <c r="A105" s="7" t="s">
        <v>7</v>
      </c>
      <c r="B105" s="3" t="s">
        <v>42</v>
      </c>
      <c r="C105" s="3"/>
      <c r="D105" s="4">
        <f>D106</f>
        <v>1175743750</v>
      </c>
      <c r="E105" s="4">
        <f>E106</f>
        <v>513700043.10000002</v>
      </c>
      <c r="F105" s="18">
        <f t="shared" si="6"/>
        <v>43.691496816376869</v>
      </c>
      <c r="G105" s="30"/>
    </row>
    <row r="106" spans="1:7" ht="31.5" x14ac:dyDescent="0.2">
      <c r="A106" s="7" t="s">
        <v>21</v>
      </c>
      <c r="B106" s="3" t="s">
        <v>22</v>
      </c>
      <c r="C106" s="3"/>
      <c r="D106" s="4">
        <f>D107</f>
        <v>1175743750</v>
      </c>
      <c r="E106" s="4">
        <f>E107</f>
        <v>513700043.10000002</v>
      </c>
      <c r="F106" s="18">
        <f t="shared" si="6"/>
        <v>43.691496816376869</v>
      </c>
      <c r="G106" s="30"/>
    </row>
    <row r="107" spans="1:7" ht="63" x14ac:dyDescent="0.2">
      <c r="A107" s="7"/>
      <c r="B107" s="5" t="s">
        <v>50</v>
      </c>
      <c r="C107" s="20" t="s">
        <v>56</v>
      </c>
      <c r="D107" s="6">
        <f>D109+D110+D111</f>
        <v>1175743750</v>
      </c>
      <c r="E107" s="6">
        <f t="shared" ref="E107" si="7">E109+E110+E111</f>
        <v>513700043.10000002</v>
      </c>
      <c r="F107" s="19">
        <f t="shared" si="6"/>
        <v>43.691496816376869</v>
      </c>
      <c r="G107" s="30"/>
    </row>
    <row r="108" spans="1:7" x14ac:dyDescent="0.2">
      <c r="A108" s="7"/>
      <c r="B108" s="1" t="s">
        <v>9</v>
      </c>
      <c r="C108" s="1"/>
      <c r="D108" s="6"/>
      <c r="E108" s="26"/>
      <c r="F108" s="19"/>
      <c r="G108" s="30"/>
    </row>
    <row r="109" spans="1:7" x14ac:dyDescent="0.2">
      <c r="A109" s="7"/>
      <c r="B109" s="1" t="s">
        <v>10</v>
      </c>
      <c r="C109" s="1"/>
      <c r="D109" s="6">
        <v>0</v>
      </c>
      <c r="E109" s="26">
        <v>0</v>
      </c>
      <c r="F109" s="19">
        <v>0</v>
      </c>
      <c r="G109" s="30"/>
    </row>
    <row r="110" spans="1:7" x14ac:dyDescent="0.2">
      <c r="A110" s="7"/>
      <c r="B110" s="1" t="s">
        <v>11</v>
      </c>
      <c r="C110" s="1"/>
      <c r="D110" s="6">
        <v>936595000</v>
      </c>
      <c r="E110" s="26">
        <v>410960034.48000002</v>
      </c>
      <c r="F110" s="19">
        <f t="shared" si="6"/>
        <v>43.878093997939345</v>
      </c>
      <c r="G110" s="30"/>
    </row>
    <row r="111" spans="1:7" ht="15.75" customHeight="1" x14ac:dyDescent="0.2">
      <c r="A111" s="7"/>
      <c r="B111" s="1" t="s">
        <v>12</v>
      </c>
      <c r="C111" s="1"/>
      <c r="D111" s="6">
        <v>239148750</v>
      </c>
      <c r="E111" s="26">
        <v>102740008.62</v>
      </c>
      <c r="F111" s="19">
        <f t="shared" si="6"/>
        <v>42.960713204647739</v>
      </c>
      <c r="G111" s="30"/>
    </row>
    <row r="114" spans="1:6" ht="18.75" customHeight="1" x14ac:dyDescent="0.3">
      <c r="A114" s="42"/>
      <c r="B114" s="42"/>
    </row>
    <row r="115" spans="1:6" ht="18.75" customHeight="1" x14ac:dyDescent="0.3">
      <c r="A115" s="42"/>
      <c r="B115" s="42"/>
      <c r="E115" s="43"/>
      <c r="F115" s="43"/>
    </row>
  </sheetData>
  <autoFilter ref="B1:B115"/>
  <mergeCells count="5">
    <mergeCell ref="A2:F2"/>
    <mergeCell ref="E4:F4"/>
    <mergeCell ref="A114:B114"/>
    <mergeCell ref="A115:B115"/>
    <mergeCell ref="E115:F115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01.06.2023</vt:lpstr>
      <vt:lpstr>'01.06.2023'!Область_печати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2023-06-02T11:45:21Z</dcterms:modified>
</cp:coreProperties>
</file>