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rpos_info1\Desktop\"/>
    </mc:Choice>
  </mc:AlternateContent>
  <bookViews>
    <workbookView xWindow="0" yWindow="0" windowWidth="28800" windowHeight="1230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62913"/>
</workbook>
</file>

<file path=xl/calcChain.xml><?xml version="1.0" encoding="utf-8"?>
<calcChain xmlns="http://schemas.openxmlformats.org/spreadsheetml/2006/main">
  <c r="O164" i="1" l="1"/>
  <c r="O167" i="1" s="1"/>
  <c r="O165" i="1"/>
  <c r="O170" i="1"/>
  <c r="O214" i="1"/>
  <c r="D11" i="1"/>
  <c r="O166" i="1" l="1"/>
  <c r="B22" i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 s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Q103" i="1" l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4" i="1" l="1"/>
  <c r="D164" i="1" s="1"/>
  <c r="D20" i="1"/>
  <c r="C26" i="1"/>
  <c r="C22" i="1"/>
  <c r="D22" i="1" s="1"/>
  <c r="D21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<sst xmlns="http://schemas.openxmlformats.org/spreadsheetml/2006/main" count="275" uniqueCount="219">
  <si>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</si>
  <si>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</si>
  <si>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</si>
  <si>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</si>
  <si>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</si>
  <si>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</si>
  <si>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</si>
  <si>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</si>
  <si>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</si>
  <si>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</si>
  <si>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</si>
  <si>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</si>
  <si>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</si>
  <si>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</si>
  <si>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</si>
  <si>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</si>
  <si>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</si>
  <si>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</si>
  <si>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</si>
  <si>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</si>
  <si>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</si>
  <si>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</si>
  <si>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</si>
  <si>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</si>
  <si>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</si>
  <si>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</si>
  <si>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</si>
  <si>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</si>
  <si>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</si>
  <si>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</si>
  <si>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</si>
  <si>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</si>
  <si>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</si>
  <si>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</si>
  <si>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</si>
  <si>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</si>
  <si>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</si>
  <si>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</si>
  <si>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</si>
  <si>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</si>
  <si>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</si>
  <si>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</si>
  <si>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</si>
  <si>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</si>
  <si>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</si>
  <si>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</si>
  <si>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</si>
  <si>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</si>
  <si>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</si>
  <si>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</si>
  <si>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</si>
  <si>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</si>
  <si>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</si>
  <si>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</si>
  <si>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</si>
  <si>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</si>
  <si>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</si>
  <si>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</si>
  <si>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</si>
  <si>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</si>
  <si>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</si>
  <si>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</si>
  <si>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</si>
  <si>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</si>
  <si>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</si>
  <si>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</si>
  <si>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</si>
  <si>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</si>
  <si>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</si>
  <si>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</si>
  <si>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</si>
  <si>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</si>
  <si>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</si>
  <si>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</si>
  <si>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</si>
  <si>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</si>
  <si>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</si>
  <si>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</si>
  <si>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</si>
  <si>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</si>
  <si>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</si>
  <si>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</si>
  <si>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</si>
  <si>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</si>
  <si>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</si>
  <si>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</si>
  <si>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</si>
  <si>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</si>
  <si>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</si>
  <si>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</si>
  <si>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</si>
  <si>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</si>
  <si>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</si>
  <si>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</si>
  <si>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</si>
  <si>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</si>
  <si>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</si>
  <si>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</si>
  <si>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</si>
  <si>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</si>
  <si>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</si>
  <si>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</si>
  <si>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</si>
  <si>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</si>
  <si>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</si>
  <si>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</si>
  <si>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</si>
  <si>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</si>
  <si>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</si>
  <si>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</si>
  <si>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</si>
  <si>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</si>
  <si>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</si>
  <si>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</si>
  <si>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</si>
  <si>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</si>
  <si>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</si>
  <si>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</si>
  <si>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</si>
  <si>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</si>
  <si>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</si>
  <si>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</si>
  <si>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</si>
  <si>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</si>
  <si>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</si>
  <si>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</si>
  <si>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</si>
  <si>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</si>
  <si>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</si>
  <si>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</si>
  <si>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</si>
  <si>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</si>
  <si>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</si>
  <si>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</si>
  <si>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</si>
  <si>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</si>
  <si>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</si>
  <si>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</si>
  <si>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</si>
  <si>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</si>
  <si>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</si>
  <si>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</si>
  <si>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</si>
  <si>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</si>
  <si>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</si>
  <si>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</si>
  <si>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</si>
  <si>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</si>
  <si>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</si>
  <si>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</si>
  <si>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</si>
  <si>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</si>
  <si>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</si>
  <si>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</si>
  <si>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</si>
  <si>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</si>
  <si>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</si>
  <si>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</si>
  <si>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</si>
  <si>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</si>
  <si>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</si>
  <si>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</si>
  <si>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</si>
  <si>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</si>
  <si>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</si>
  <si>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</si>
  <si>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</si>
  <si>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</si>
  <si>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</si>
  <si>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</si>
  <si>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</si>
  <si>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</si>
  <si>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</si>
  <si>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</si>
  <si>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</si>
  <si>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</si>
  <si>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</si>
  <si>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</si>
  <si>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</si>
  <si>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</si>
  <si>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</si>
  <si>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</si>
  <si>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</si>
  <si>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</si>
  <si>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</si>
  <si>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</si>
  <si>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</si>
  <si>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</si>
  <si>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</si>
  <si>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</si>
  <si>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</si>
  <si>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</si>
  <si>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</si>
  <si>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</si>
  <si>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</si>
  <si>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</si>
  <si>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</si>
  <si>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</si>
  <si>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</si>
  <si>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</si>
  <si>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</si>
  <si>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</si>
  <si>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</si>
  <si>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</si>
  <si>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</si>
  <si>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</si>
  <si>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</si>
  <si>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</si>
  <si>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</si>
  <si>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</si>
  <si>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</si>
  <si>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</si>
  <si>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</si>
  <si>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</si>
  <si>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</si>
  <si>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</si>
  <si>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</si>
  <si>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</si>
  <si>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12 сентября 2023 г. (СХО и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</si>
</sst>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199" sqref="O199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55.5" customHeight="1" thickBot="1" x14ac:dyDescent="0.3">
      <c r="A2" s="205" t="s">
        <v>218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6" t="s">
        <v>3</v>
      </c>
      <c r="B4" s="209" t="s">
        <v>214</v>
      </c>
      <c r="C4" s="202" t="s">
        <v>215</v>
      </c>
      <c r="D4" s="202" t="s">
        <v>216</v>
      </c>
      <c r="E4" s="212" t="s">
        <v>4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4"/>
      <c r="Z4" s="178" t="s">
        <v>0</v>
      </c>
    </row>
    <row r="5" spans="1:26" s="178" customFormat="1" ht="57.75" customHeight="1" x14ac:dyDescent="0.25">
      <c r="A5" s="207"/>
      <c r="B5" s="210"/>
      <c r="C5" s="203"/>
      <c r="D5" s="203"/>
      <c r="E5" s="200" t="s">
        <v>5</v>
      </c>
      <c r="F5" s="200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178" customFormat="1" ht="53.25" customHeight="1" thickBot="1" x14ac:dyDescent="0.3">
      <c r="A6" s="208"/>
      <c r="B6" s="211"/>
      <c r="C6" s="204"/>
      <c r="D6" s="20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 x14ac:dyDescent="0.2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 x14ac:dyDescent="0.2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 x14ac:dyDescent="0.2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 x14ac:dyDescent="0.2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 x14ac:dyDescent="0.2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298857</v>
      </c>
      <c r="D102" s="174">
        <f>C102/B102</f>
        <v>1.0029061280374238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79">
        <v>8757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0.99737687848539758</v>
      </c>
      <c r="D104" s="15">
        <f t="shared" ref="D104:D131" si="26">C104/B104</f>
        <v>1.014901788082498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-8543</v>
      </c>
      <c r="D105" s="166">
        <f t="shared" si="26"/>
        <v>-1.6315889992360582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-8757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 x14ac:dyDescent="0.2">
      <c r="A106" s="11" t="s">
        <v>92</v>
      </c>
      <c r="B106" s="93">
        <v>167595</v>
      </c>
      <c r="C106" s="26">
        <f t="shared" ref="C106:C110" si="30">SUM(E106:Y106)</f>
        <v>162498.5</v>
      </c>
      <c r="D106" s="15">
        <f t="shared" si="26"/>
        <v>0.96959038157462929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3063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 x14ac:dyDescent="0.2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 x14ac:dyDescent="0.2">
      <c r="A108" s="11" t="s">
        <v>94</v>
      </c>
      <c r="B108" s="93">
        <v>94835</v>
      </c>
      <c r="C108" s="26">
        <f t="shared" si="30"/>
        <v>94498.3</v>
      </c>
      <c r="D108" s="15">
        <f t="shared" si="26"/>
        <v>0.99644962302947226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94">
        <v>4375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298857</v>
      </c>
      <c r="D111" s="174">
        <f t="shared" si="26"/>
        <v>1.0029061280374238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79">
        <v>8757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0.99737687848539758</v>
      </c>
      <c r="D112" s="15">
        <f t="shared" si="26"/>
        <v>1.014901788082498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1.0103842159916927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 x14ac:dyDescent="0.2">
      <c r="A113" s="11" t="s">
        <v>197</v>
      </c>
      <c r="B113" s="93">
        <v>167595</v>
      </c>
      <c r="C113" s="26">
        <f t="shared" ref="C113:C124" si="33">SUM(E113:Y113)</f>
        <v>165794</v>
      </c>
      <c r="D113" s="15">
        <f t="shared" si="26"/>
        <v>0.9892538560219577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3063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3"/>
        <v>95888.8</v>
      </c>
      <c r="D115" s="15">
        <f t="shared" si="26"/>
        <v>1.0111119312490116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94">
        <v>4375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1016609.1000000001</v>
      </c>
      <c r="D119" s="15">
        <f t="shared" si="26"/>
        <v>1.7466429911551864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92">
        <v>25802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1.7080126008064518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3"/>
        <v>574646.1100000001</v>
      </c>
      <c r="D121" s="15">
        <f t="shared" si="26"/>
        <v>1.6933430085220245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9597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3"/>
        <v>31519</v>
      </c>
      <c r="D122" s="15">
        <f t="shared" si="26"/>
        <v>1.649432204720289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1674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3"/>
        <v>311059.90000000002</v>
      </c>
      <c r="D123" s="15">
        <f t="shared" si="26"/>
        <v>1.7317761484030088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94">
        <v>13291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34.016573143677412</v>
      </c>
      <c r="D126" s="15">
        <f t="shared" si="26"/>
        <v>1.7415817316553575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v>29.5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34.660247656730647</v>
      </c>
      <c r="D127" s="15">
        <f t="shared" si="26"/>
        <v>1.7117375870854714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31.3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 x14ac:dyDescent="0.2">
      <c r="A128" s="11" t="s">
        <v>93</v>
      </c>
      <c r="B128" s="51">
        <f t="shared" si="41"/>
        <v>19.234021137393057</v>
      </c>
      <c r="C128" s="51">
        <f t="shared" si="41"/>
        <v>30.678411524235933</v>
      </c>
      <c r="D128" s="15">
        <f t="shared" si="26"/>
        <v>1.5950076848253909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24.8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1"/>
        <v>18.94015922391522</v>
      </c>
      <c r="C129" s="51">
        <f t="shared" si="41"/>
        <v>32.439648843243425</v>
      </c>
      <c r="D129" s="15">
        <f t="shared" si="26"/>
        <v>1.7127442520273415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93">
        <v>30.5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5137.5</v>
      </c>
      <c r="D133" s="15">
        <f t="shared" si="54"/>
        <v>2.3426812585499315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524.5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 x14ac:dyDescent="0.2">
      <c r="A134" s="31" t="s">
        <v>100</v>
      </c>
      <c r="B134" s="27">
        <v>81</v>
      </c>
      <c r="C134" s="27">
        <f>SUM(E134:Y134)</f>
        <v>311</v>
      </c>
      <c r="D134" s="15">
        <f t="shared" si="54"/>
        <v>3.8395061728395063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163">
        <v>2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4923</v>
      </c>
      <c r="D139" s="15">
        <f t="shared" ref="D139:D145" si="58">C139/B139</f>
        <v>1.0059256232120966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163">
        <v>57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0.97091016665023178</v>
      </c>
      <c r="D140" s="15">
        <f t="shared" si="58"/>
        <v>0.97091016665023178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0.29381443298969073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147.5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137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120524.5</v>
      </c>
      <c r="D143" s="15">
        <f t="shared" si="58"/>
        <v>1.2600179816628856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163">
        <v>1180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244.81921592524884</v>
      </c>
      <c r="D145" s="15">
        <f t="shared" si="58"/>
        <v>1.2525955722645059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92">
        <f t="shared" si="64"/>
        <v>207.01754385964909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12188</v>
      </c>
      <c r="D186" s="15">
        <f t="shared" si="66"/>
        <v>1.1880300224193392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195">
        <v>50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customHeight="1" x14ac:dyDescent="0.2">
      <c r="A197" s="52" t="s">
        <v>201</v>
      </c>
      <c r="B197" s="19">
        <v>107.8</v>
      </c>
      <c r="C197" s="50">
        <f>SUM(E197:Y197)</f>
        <v>113.9</v>
      </c>
      <c r="D197" s="15">
        <f t="shared" si="66"/>
        <v>1.0565862708719853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96">
        <v>1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customHeight="1" x14ac:dyDescent="0.2">
      <c r="A198" s="31" t="s">
        <v>202</v>
      </c>
      <c r="B198" s="19">
        <v>153.1</v>
      </c>
      <c r="C198" s="50">
        <f>SUM(E198:Y198)</f>
        <v>193.2</v>
      </c>
      <c r="D198" s="15">
        <f t="shared" si="66"/>
        <v>1.2619203135205748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96">
        <v>0.5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16.962247585601403</v>
      </c>
      <c r="D199" s="15">
        <f t="shared" si="66"/>
        <v>1.1943372238588055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96">
        <f t="shared" ref="O199" si="113">O198/O197*10</f>
        <v>5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148228</v>
      </c>
      <c r="D202" s="15">
        <f>C202/B202</f>
        <v>0.77679895607879723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820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 x14ac:dyDescent="0.2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81216.5</v>
      </c>
      <c r="D204" s="15">
        <f t="shared" si="116"/>
        <v>0.91249368013032972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1467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0.78119078536045783</v>
      </c>
      <c r="D205" s="15">
        <f t="shared" si="116"/>
        <v>0.92157780420030411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0.62029598308668077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71003</v>
      </c>
      <c r="D206" s="15">
        <f t="shared" si="116"/>
        <v>0.94605073815487928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821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9132</v>
      </c>
      <c r="D207" s="15">
        <f t="shared" si="116"/>
        <v>0.90183685561919813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646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 x14ac:dyDescent="0.2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 x14ac:dyDescent="0.2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 x14ac:dyDescent="0.2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 x14ac:dyDescent="0.2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 x14ac:dyDescent="0.2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 x14ac:dyDescent="0.2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 x14ac:dyDescent="0.2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 x14ac:dyDescent="0.2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297263.90000000002</v>
      </c>
      <c r="D224" s="9">
        <f t="shared" si="121"/>
        <v>1.3414133255116085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1000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 x14ac:dyDescent="0.2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 x14ac:dyDescent="0.2">
      <c r="A226" s="13" t="s">
        <v>137</v>
      </c>
      <c r="B226" s="23">
        <v>849</v>
      </c>
      <c r="C226" s="27">
        <f>C224*0.19</f>
        <v>56480.141000000003</v>
      </c>
      <c r="D226" s="9">
        <f t="shared" si="121"/>
        <v>66.525489988221437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190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 x14ac:dyDescent="0.2">
      <c r="A227" s="13" t="s">
        <v>138</v>
      </c>
      <c r="B227" s="9">
        <f>B224/B225</f>
        <v>0.65725589989530409</v>
      </c>
      <c r="C227" s="9">
        <f>C224/C225</f>
        <v>1.1224282585712129</v>
      </c>
      <c r="D227" s="9">
        <f t="shared" si="121"/>
        <v>1.7077492324526979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0.10827197921177999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197628.37099999998</v>
      </c>
      <c r="D233" s="9">
        <f t="shared" si="121"/>
        <v>1.5626909771505066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4131.25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 x14ac:dyDescent="0.2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27.879785824825532</v>
      </c>
      <c r="D235" s="9">
        <f t="shared" si="121"/>
        <v>1.1863738648861928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20.45173267326733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</row>
    <row r="246" spans="1:25" ht="20.25" hidden="1" customHeight="1" x14ac:dyDescent="0.25">
      <c r="A246" s="197"/>
      <c r="B246" s="198"/>
      <c r="C246" s="198"/>
      <c r="D246" s="198"/>
      <c r="E246" s="198"/>
      <c r="F246" s="198"/>
      <c r="G246" s="198"/>
      <c r="H246" s="198"/>
      <c r="I246" s="198"/>
      <c r="J246" s="19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Максимова Анастасия Вячеславна</cp:lastModifiedBy>
  <cp:lastPrinted>2023-04-03T05:07:52Z</cp:lastPrinted>
  <dcterms:created xsi:type="dcterms:W3CDTF">2017-06-08T05:54:08Z</dcterms:created>
  <dcterms:modified xsi:type="dcterms:W3CDTF">2023-09-12T08:23:07Z</dcterms:modified>
</cp:coreProperties>
</file>