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Titles" localSheetId="0">Лист1!$10:$12</definedName>
    <definedName name="_xlnm.Print_Area" localSheetId="0">Лист1!$A$1:$Q$28</definedName>
  </definedNames>
  <calcPr calcId="145621"/>
</workbook>
</file>

<file path=xl/calcChain.xml><?xml version="1.0" encoding="utf-8"?>
<calcChain xmlns="http://schemas.openxmlformats.org/spreadsheetml/2006/main">
  <c r="P14" i="1" l="1"/>
  <c r="H15" i="1" l="1"/>
  <c r="H16" i="1" s="1"/>
  <c r="D15" i="1"/>
  <c r="D16" i="1" s="1"/>
  <c r="F14" i="1"/>
  <c r="F15" i="1" s="1"/>
  <c r="F16" i="1" s="1"/>
  <c r="G15" i="1" l="1"/>
  <c r="G16" i="1" s="1"/>
  <c r="J14" i="1"/>
  <c r="J15" i="1" l="1"/>
  <c r="J16" i="1" s="1"/>
  <c r="K14" i="1"/>
  <c r="K15" i="1" s="1"/>
  <c r="K16" i="1" s="1"/>
  <c r="N15" i="1"/>
  <c r="N16" i="1" s="1"/>
  <c r="M14" i="1"/>
  <c r="M15" i="1" s="1"/>
  <c r="M16" i="1" s="1"/>
  <c r="L15" i="1"/>
  <c r="L16" i="1" s="1"/>
  <c r="I14" i="1" l="1"/>
  <c r="I15" i="1" l="1"/>
  <c r="I16" i="1" s="1"/>
  <c r="Q14" i="1" l="1"/>
  <c r="Q15" i="1" s="1"/>
  <c r="Q16" i="1" s="1"/>
  <c r="O14" i="1"/>
  <c r="O15" i="1" s="1"/>
  <c r="O16" i="1" s="1"/>
  <c r="P15" i="1"/>
  <c r="P16" i="1" s="1"/>
  <c r="C13" i="1" l="1"/>
  <c r="D13" i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B13" i="1"/>
</calcChain>
</file>

<file path=xl/sharedStrings.xml><?xml version="1.0" encoding="utf-8"?>
<sst xmlns="http://schemas.openxmlformats.org/spreadsheetml/2006/main" count="43" uniqueCount="36">
  <si>
    <t>(расшифровка подписи)</t>
  </si>
  <si>
    <t>СПРАВКА-РАСЧЕТ</t>
  </si>
  <si>
    <t>(наименование, ИНН получателя субсидии,</t>
  </si>
  <si>
    <t>Получатель субсидии</t>
  </si>
  <si>
    <t>Главный бухгалтер</t>
  </si>
  <si>
    <t>(для юридических лиц)</t>
  </si>
  <si>
    <t>____ ____________ 20___ г.</t>
  </si>
  <si>
    <t>М.П. (при наличии)</t>
  </si>
  <si>
    <t xml:space="preserve">(подпись) </t>
  </si>
  <si>
    <t>Всего</t>
  </si>
  <si>
    <t>наименование муниципального округа)</t>
  </si>
  <si>
    <t>всего</t>
  </si>
  <si>
    <t>на получение субсидии на стимулирование увеличения производства картофеля и овощей</t>
  </si>
  <si>
    <t>№ пп</t>
  </si>
  <si>
    <t>Всего по группе</t>
  </si>
  <si>
    <t>Расчетный размер субсидии, рублей</t>
  </si>
  <si>
    <t>в том числе за счет средств</t>
  </si>
  <si>
    <t>x</t>
  </si>
  <si>
    <t>(возмещение части затрат на приобретение элитных и (или) оригинальных семян картофеля и (или) овощных культур, включая гибриды овощных культур)</t>
  </si>
  <si>
    <t>Наименование поставщика семян</t>
  </si>
  <si>
    <t>Стоимость приобретенных семян (без учета транспортных расходов и снабженческой наценки), рублей</t>
  </si>
  <si>
    <t>Фактически оплачено (без учета транспортных расходов и снабженческой наценки), рублей</t>
  </si>
  <si>
    <t>х</t>
  </si>
  <si>
    <t>Ставка субсидии за счет средств федерального бюджета, рублей на 1 тонну</t>
  </si>
  <si>
    <t xml:space="preserve"> Сумма причитающейся субсидии, рублей</t>
  </si>
  <si>
    <t>федерального бюджета 
(гр. 7 × гр. 8)</t>
  </si>
  <si>
    <t xml:space="preserve">республиканского бюджета Чувашской Республики
(гр. 10 / 99) </t>
  </si>
  <si>
    <t xml:space="preserve">республиканского бюджета Чувашской Республики
(гр. 16 / 99)  </t>
  </si>
  <si>
    <t>80% стоимости 
(гр. 12 × 80%)</t>
  </si>
  <si>
    <r>
      <t xml:space="preserve">за </t>
    </r>
    <r>
      <rPr>
        <b/>
        <u/>
        <sz val="12"/>
        <rFont val="Times New Roman"/>
        <family val="1"/>
        <charset val="204"/>
      </rPr>
      <t>март</t>
    </r>
    <r>
      <rPr>
        <b/>
        <sz val="12"/>
        <rFont val="Times New Roman"/>
        <family val="1"/>
        <charset val="204"/>
      </rPr>
      <t xml:space="preserve"> 2023 год</t>
    </r>
  </si>
  <si>
    <t>Наименование семенного материала сельскохозяйственной культуры</t>
  </si>
  <si>
    <t>Площадь под посев, га</t>
  </si>
  <si>
    <t>Потребность в семенах, тонн</t>
  </si>
  <si>
    <t>Количество приобретенных семян, тонн</t>
  </si>
  <si>
    <t>федерального бюджета
(если гр. 9 ≤ гр. 13, то гр. 16 = гр. 10; если гр. 9 &gt; гр. 13, то гр. 16 = гр. 13 × 99%)</t>
  </si>
  <si>
    <t>Норма высева, тонн/га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</si>
</sst>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/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5" fillId="0" borderId="0" xfId="0" applyFont="1" applyAlignment="1">
      <alignment vertical="top"/>
    </xf>
    <xf numFmtId="0" fontId="1" fillId="0" borderId="0" xfId="0" applyFont="1"/>
    <xf numFmtId="0" fontId="1" fillId="0" borderId="2" xfId="0" applyFont="1" applyBorder="1"/>
    <xf numFmtId="0" fontId="1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view="pageBreakPreview" zoomScaleNormal="100" zoomScaleSheetLayoutView="100" workbookViewId="0">
      <selection activeCell="L12" sqref="L12"/>
    </sheetView>
  </sheetViews>
  <sheetFormatPr defaultRowHeight="15" x14ac:dyDescent="0.25"/>
  <cols>
    <col min="1" max="1" width="5.28515625" style="23" customWidth="1"/>
    <col min="2" max="3" width="15.5703125" style="1" customWidth="1"/>
    <col min="4" max="4" width="7.7109375" style="1" customWidth="1"/>
    <col min="5" max="5" width="8.42578125" style="1" customWidth="1"/>
    <col min="6" max="6" width="11" style="1" customWidth="1"/>
    <col min="7" max="7" width="10.5703125" style="1" customWidth="1"/>
    <col min="8" max="8" width="11" style="1" customWidth="1"/>
    <col min="9" max="9" width="14.42578125" style="1" customWidth="1"/>
    <col min="10" max="10" width="14.85546875" style="1" bestFit="1" customWidth="1"/>
    <col min="11" max="11" width="13.42578125" style="1" customWidth="1"/>
    <col min="12" max="12" width="15.140625" style="1" customWidth="1"/>
    <col min="13" max="13" width="16" style="1" bestFit="1" customWidth="1"/>
    <col min="14" max="14" width="15" style="1" customWidth="1"/>
    <col min="15" max="15" width="14.42578125" style="1" bestFit="1" customWidth="1"/>
    <col min="16" max="16" width="15.85546875" style="1" customWidth="1"/>
    <col min="17" max="17" width="13.140625" style="1" customWidth="1"/>
    <col min="18" max="16384" width="9.140625" style="1"/>
  </cols>
  <sheetData>
    <row r="1" spans="1:18" s="5" customFormat="1" ht="25.5" customHeight="1" x14ac:dyDescent="0.25">
      <c r="A1" s="31" t="s">
        <v>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8" s="5" customFormat="1" ht="15.75" x14ac:dyDescent="0.25">
      <c r="A2" s="31" t="s">
        <v>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8" s="5" customFormat="1" ht="16.5" customHeight="1" x14ac:dyDescent="0.25">
      <c r="A3" s="32" t="s">
        <v>18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8" s="5" customFormat="1" ht="15.75" customHeight="1" x14ac:dyDescent="0.25">
      <c r="A4" s="38" t="s">
        <v>29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18" s="5" customFormat="1" ht="15.75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8" s="5" customFormat="1" ht="15.75" customHeight="1" x14ac:dyDescent="0.25">
      <c r="A6" s="35" t="s">
        <v>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8" s="5" customFormat="1" ht="15.75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8" s="5" customFormat="1" ht="15.75" customHeight="1" x14ac:dyDescent="0.25">
      <c r="A8" s="33" t="s">
        <v>10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8" s="5" customFormat="1" ht="15.75" x14ac:dyDescent="0.25">
      <c r="A9" s="22"/>
    </row>
    <row r="10" spans="1:18" s="16" customFormat="1" ht="36" customHeight="1" x14ac:dyDescent="0.25">
      <c r="A10" s="41" t="s">
        <v>13</v>
      </c>
      <c r="B10" s="36" t="s">
        <v>30</v>
      </c>
      <c r="C10" s="36" t="s">
        <v>19</v>
      </c>
      <c r="D10" s="36" t="s">
        <v>31</v>
      </c>
      <c r="E10" s="36" t="s">
        <v>35</v>
      </c>
      <c r="F10" s="36" t="s">
        <v>32</v>
      </c>
      <c r="G10" s="36" t="s">
        <v>33</v>
      </c>
      <c r="H10" s="41" t="s">
        <v>23</v>
      </c>
      <c r="I10" s="36" t="s">
        <v>15</v>
      </c>
      <c r="J10" s="36"/>
      <c r="K10" s="36"/>
      <c r="L10" s="44" t="s">
        <v>20</v>
      </c>
      <c r="M10" s="45"/>
      <c r="N10" s="36" t="s">
        <v>21</v>
      </c>
      <c r="O10" s="36" t="s">
        <v>24</v>
      </c>
      <c r="P10" s="36"/>
      <c r="Q10" s="36"/>
      <c r="R10" s="20"/>
    </row>
    <row r="11" spans="1:18" s="16" customFormat="1" ht="30" customHeight="1" x14ac:dyDescent="0.25">
      <c r="A11" s="42"/>
      <c r="B11" s="36"/>
      <c r="C11" s="36"/>
      <c r="D11" s="36"/>
      <c r="E11" s="36"/>
      <c r="F11" s="36"/>
      <c r="G11" s="36"/>
      <c r="H11" s="42"/>
      <c r="I11" s="36" t="s">
        <v>11</v>
      </c>
      <c r="J11" s="36" t="s">
        <v>16</v>
      </c>
      <c r="K11" s="36"/>
      <c r="L11" s="46"/>
      <c r="M11" s="47"/>
      <c r="N11" s="36"/>
      <c r="O11" s="36" t="s">
        <v>11</v>
      </c>
      <c r="P11" s="36" t="s">
        <v>16</v>
      </c>
      <c r="Q11" s="36"/>
      <c r="R11" s="20"/>
    </row>
    <row r="12" spans="1:18" s="16" customFormat="1" ht="126" x14ac:dyDescent="0.25">
      <c r="A12" s="43"/>
      <c r="B12" s="36"/>
      <c r="C12" s="36"/>
      <c r="D12" s="36"/>
      <c r="E12" s="36"/>
      <c r="F12" s="36"/>
      <c r="G12" s="36"/>
      <c r="H12" s="43"/>
      <c r="I12" s="36"/>
      <c r="J12" s="28" t="s">
        <v>25</v>
      </c>
      <c r="K12" s="28" t="s">
        <v>26</v>
      </c>
      <c r="L12" s="28" t="s">
        <v>11</v>
      </c>
      <c r="M12" s="28" t="s">
        <v>28</v>
      </c>
      <c r="N12" s="36"/>
      <c r="O12" s="36"/>
      <c r="P12" s="28" t="s">
        <v>34</v>
      </c>
      <c r="Q12" s="28" t="s">
        <v>27</v>
      </c>
      <c r="R12" s="20"/>
    </row>
    <row r="13" spans="1:18" s="4" customFormat="1" ht="12.75" x14ac:dyDescent="0.2">
      <c r="A13" s="3">
        <v>1</v>
      </c>
      <c r="B13" s="3">
        <f>A13+1</f>
        <v>2</v>
      </c>
      <c r="C13" s="3">
        <f t="shared" ref="C13:Q13" si="0">B13+1</f>
        <v>3</v>
      </c>
      <c r="D13" s="3">
        <f t="shared" si="0"/>
        <v>4</v>
      </c>
      <c r="E13" s="3">
        <f t="shared" si="0"/>
        <v>5</v>
      </c>
      <c r="F13" s="3">
        <f t="shared" si="0"/>
        <v>6</v>
      </c>
      <c r="G13" s="3">
        <f t="shared" si="0"/>
        <v>7</v>
      </c>
      <c r="H13" s="3">
        <f t="shared" si="0"/>
        <v>8</v>
      </c>
      <c r="I13" s="3">
        <f t="shared" si="0"/>
        <v>9</v>
      </c>
      <c r="J13" s="3">
        <f t="shared" si="0"/>
        <v>10</v>
      </c>
      <c r="K13" s="3">
        <f t="shared" si="0"/>
        <v>11</v>
      </c>
      <c r="L13" s="3">
        <f t="shared" si="0"/>
        <v>12</v>
      </c>
      <c r="M13" s="3">
        <f t="shared" si="0"/>
        <v>13</v>
      </c>
      <c r="N13" s="3">
        <f t="shared" si="0"/>
        <v>14</v>
      </c>
      <c r="O13" s="3">
        <f t="shared" si="0"/>
        <v>15</v>
      </c>
      <c r="P13" s="3">
        <f t="shared" si="0"/>
        <v>16</v>
      </c>
      <c r="Q13" s="3">
        <f t="shared" si="0"/>
        <v>17</v>
      </c>
      <c r="R13" s="19"/>
    </row>
    <row r="14" spans="1:18" s="5" customFormat="1" ht="15.75" x14ac:dyDescent="0.25">
      <c r="A14" s="17">
        <v>1</v>
      </c>
      <c r="B14" s="18"/>
      <c r="C14" s="17"/>
      <c r="D14" s="17"/>
      <c r="E14" s="48"/>
      <c r="F14" s="48">
        <f>D14*E14</f>
        <v>0</v>
      </c>
      <c r="G14" s="48"/>
      <c r="H14" s="48"/>
      <c r="I14" s="21">
        <f>SUM(J14:K14)</f>
        <v>0</v>
      </c>
      <c r="J14" s="21">
        <f>ROUND(G14*H14,2)</f>
        <v>0</v>
      </c>
      <c r="K14" s="21">
        <f>ROUND(J14/99,2)</f>
        <v>0</v>
      </c>
      <c r="L14" s="21"/>
      <c r="M14" s="21">
        <f>ROUND(L14*80%,2)</f>
        <v>0</v>
      </c>
      <c r="N14" s="21"/>
      <c r="O14" s="21">
        <f>SUM(P14:Q14)</f>
        <v>0</v>
      </c>
      <c r="P14" s="21">
        <f>IF(I14&lt;=M14,J14,ROUND(M14*99%,2))</f>
        <v>0</v>
      </c>
      <c r="Q14" s="21">
        <f>ROUND(P14/99,2)</f>
        <v>0</v>
      </c>
      <c r="R14" s="20"/>
    </row>
    <row r="15" spans="1:18" s="5" customFormat="1" ht="15.75" x14ac:dyDescent="0.25">
      <c r="A15" s="39" t="s">
        <v>14</v>
      </c>
      <c r="B15" s="39"/>
      <c r="C15" s="17" t="s">
        <v>22</v>
      </c>
      <c r="D15" s="17">
        <f>SUM(D14)</f>
        <v>0</v>
      </c>
      <c r="E15" s="48" t="s">
        <v>22</v>
      </c>
      <c r="F15" s="48">
        <f t="shared" ref="F15:Q15" si="1">SUM(F14)</f>
        <v>0</v>
      </c>
      <c r="G15" s="48">
        <f t="shared" si="1"/>
        <v>0</v>
      </c>
      <c r="H15" s="48">
        <f t="shared" si="1"/>
        <v>0</v>
      </c>
      <c r="I15" s="21">
        <f t="shared" si="1"/>
        <v>0</v>
      </c>
      <c r="J15" s="21">
        <f t="shared" si="1"/>
        <v>0</v>
      </c>
      <c r="K15" s="21">
        <f t="shared" si="1"/>
        <v>0</v>
      </c>
      <c r="L15" s="21">
        <f t="shared" si="1"/>
        <v>0</v>
      </c>
      <c r="M15" s="21">
        <f t="shared" si="1"/>
        <v>0</v>
      </c>
      <c r="N15" s="21">
        <f t="shared" si="1"/>
        <v>0</v>
      </c>
      <c r="O15" s="21">
        <f t="shared" si="1"/>
        <v>0</v>
      </c>
      <c r="P15" s="21">
        <f t="shared" si="1"/>
        <v>0</v>
      </c>
      <c r="Q15" s="21">
        <f t="shared" si="1"/>
        <v>0</v>
      </c>
      <c r="R15" s="20"/>
    </row>
    <row r="16" spans="1:18" s="5" customFormat="1" ht="15.75" x14ac:dyDescent="0.25">
      <c r="A16" s="40" t="s">
        <v>9</v>
      </c>
      <c r="B16" s="40"/>
      <c r="C16" s="17" t="s">
        <v>17</v>
      </c>
      <c r="D16" s="17">
        <f>D15</f>
        <v>0</v>
      </c>
      <c r="E16" s="48" t="s">
        <v>17</v>
      </c>
      <c r="F16" s="48">
        <f t="shared" ref="F16:Q16" si="2">F15</f>
        <v>0</v>
      </c>
      <c r="G16" s="48">
        <f t="shared" si="2"/>
        <v>0</v>
      </c>
      <c r="H16" s="48">
        <f t="shared" si="2"/>
        <v>0</v>
      </c>
      <c r="I16" s="27">
        <f t="shared" si="2"/>
        <v>0</v>
      </c>
      <c r="J16" s="27">
        <f t="shared" si="2"/>
        <v>0</v>
      </c>
      <c r="K16" s="27">
        <f t="shared" si="2"/>
        <v>0</v>
      </c>
      <c r="L16" s="27">
        <f t="shared" si="2"/>
        <v>0</v>
      </c>
      <c r="M16" s="27">
        <f t="shared" si="2"/>
        <v>0</v>
      </c>
      <c r="N16" s="27">
        <f t="shared" si="2"/>
        <v>0</v>
      </c>
      <c r="O16" s="27">
        <f t="shared" si="2"/>
        <v>0</v>
      </c>
      <c r="P16" s="27">
        <f t="shared" si="2"/>
        <v>0</v>
      </c>
      <c r="Q16" s="27">
        <f t="shared" si="2"/>
        <v>0</v>
      </c>
      <c r="R16" s="20"/>
    </row>
    <row r="17" spans="1:14" x14ac:dyDescent="0.25">
      <c r="A17" s="24"/>
    </row>
    <row r="18" spans="1:14" x14ac:dyDescent="0.25">
      <c r="A18" s="24"/>
    </row>
    <row r="19" spans="1:14" x14ac:dyDescent="0.25">
      <c r="A19" s="24"/>
    </row>
    <row r="20" spans="1:14" s="10" customFormat="1" ht="16.5" x14ac:dyDescent="0.25">
      <c r="A20" s="25" t="s">
        <v>3</v>
      </c>
      <c r="I20" s="11"/>
      <c r="K20" s="12"/>
      <c r="L20" s="30"/>
      <c r="M20" s="30"/>
      <c r="N20" s="8"/>
    </row>
    <row r="21" spans="1:14" ht="16.5" x14ac:dyDescent="0.25">
      <c r="A21" s="25"/>
      <c r="B21" s="2"/>
      <c r="C21" s="2"/>
      <c r="I21" s="15" t="s">
        <v>8</v>
      </c>
      <c r="K21" s="6"/>
      <c r="L21" s="29" t="s">
        <v>0</v>
      </c>
      <c r="M21" s="29"/>
      <c r="N21" s="7"/>
    </row>
    <row r="22" spans="1:14" ht="16.5" x14ac:dyDescent="0.25">
      <c r="A22" s="25"/>
      <c r="B22" s="2"/>
      <c r="C22" s="2"/>
      <c r="I22" s="6"/>
      <c r="K22" s="6"/>
      <c r="L22" s="15"/>
      <c r="M22" s="15"/>
      <c r="N22" s="7"/>
    </row>
    <row r="23" spans="1:14" x14ac:dyDescent="0.25">
      <c r="A23" s="24"/>
    </row>
    <row r="24" spans="1:14" ht="16.5" x14ac:dyDescent="0.25">
      <c r="A24" s="25" t="s">
        <v>4</v>
      </c>
      <c r="B24" s="10"/>
      <c r="C24" s="10"/>
      <c r="I24" s="11"/>
      <c r="L24" s="30"/>
      <c r="M24" s="30"/>
    </row>
    <row r="25" spans="1:14" s="10" customFormat="1" ht="16.5" x14ac:dyDescent="0.25">
      <c r="A25" s="26" t="s">
        <v>5</v>
      </c>
      <c r="B25" s="9"/>
      <c r="C25" s="9"/>
      <c r="I25" s="15" t="s">
        <v>8</v>
      </c>
      <c r="K25" s="12"/>
      <c r="L25" s="29" t="s">
        <v>0</v>
      </c>
      <c r="M25" s="29"/>
      <c r="N25" s="8"/>
    </row>
    <row r="26" spans="1:14" x14ac:dyDescent="0.25">
      <c r="A26" s="24"/>
      <c r="H26" s="6"/>
      <c r="M26" s="7"/>
      <c r="N26" s="7"/>
    </row>
    <row r="27" spans="1:14" ht="16.5" x14ac:dyDescent="0.25">
      <c r="A27" s="24" t="s">
        <v>6</v>
      </c>
      <c r="E27" s="2"/>
      <c r="F27" s="2"/>
    </row>
    <row r="28" spans="1:14" x14ac:dyDescent="0.25">
      <c r="A28" s="24" t="s">
        <v>7</v>
      </c>
      <c r="G28" s="13"/>
      <c r="H28" s="13"/>
      <c r="I28" s="14"/>
      <c r="J28" s="13"/>
    </row>
  </sheetData>
  <mergeCells count="30">
    <mergeCell ref="A4:Q4"/>
    <mergeCell ref="A15:B15"/>
    <mergeCell ref="A16:B16"/>
    <mergeCell ref="A10:A12"/>
    <mergeCell ref="H10:H12"/>
    <mergeCell ref="L10:M11"/>
    <mergeCell ref="P11:Q11"/>
    <mergeCell ref="B10:B12"/>
    <mergeCell ref="C10:C12"/>
    <mergeCell ref="D10:D12"/>
    <mergeCell ref="E10:E12"/>
    <mergeCell ref="F10:F12"/>
    <mergeCell ref="G10:G12"/>
    <mergeCell ref="N10:N12"/>
    <mergeCell ref="L21:M21"/>
    <mergeCell ref="L24:M24"/>
    <mergeCell ref="L25:M25"/>
    <mergeCell ref="A1:Q1"/>
    <mergeCell ref="A2:Q2"/>
    <mergeCell ref="A3:Q3"/>
    <mergeCell ref="A8:Q8"/>
    <mergeCell ref="A7:Q7"/>
    <mergeCell ref="L20:M20"/>
    <mergeCell ref="A6:Q6"/>
    <mergeCell ref="I11:I12"/>
    <mergeCell ref="O11:O12"/>
    <mergeCell ref="I10:K10"/>
    <mergeCell ref="O10:Q10"/>
    <mergeCell ref="J11:K11"/>
    <mergeCell ref="A5:Q5"/>
  </mergeCells>
  <pageMargins left="0.39370078740157483" right="0.39370078740157483" top="0.98425196850393704" bottom="0.19685039370078741" header="0" footer="0"/>
  <pageSetup paperSize="9" scale="6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2023-03-09T12:07:03Z</dcterms:modified>
</cp:coreProperties>
</file>