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D221" i="1" s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3" i="1" l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<sst xmlns="http://schemas.openxmlformats.org/spreadsheetml/2006/main" count="275" uniqueCount="219">
  <si>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</si>
  <si>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</si>
  <si>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</si>
  <si>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</si>
  <si>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</si>
  <si>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</si>
  <si>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</si>
  <si>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</si>
  <si>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</si>
  <si>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</si>
  <si>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</si>
  <si>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</si>
  <si>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</si>
  <si>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</si>
  <si>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</si>
  <si>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</si>
  <si>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</si>
  <si>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</si>
  <si>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</si>
  <si>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</si>
  <si>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</si>
  <si>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</si>
  <si>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</si>
  <si>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</si>
  <si>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</si>
  <si>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</si>
  <si>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</si>
  <si>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</si>
  <si>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</si>
  <si>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</si>
  <si>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</si>
  <si>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</si>
  <si>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</si>
  <si>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</si>
  <si>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</si>
  <si>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</si>
  <si>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</si>
  <si>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</si>
  <si>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</si>
  <si>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</si>
  <si>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</si>
  <si>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</si>
  <si>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</si>
  <si>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</si>
  <si>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</si>
  <si>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</si>
  <si>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</si>
  <si>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</si>
  <si>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</si>
  <si>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</si>
  <si>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</si>
  <si>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</si>
  <si>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</si>
  <si>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</si>
  <si>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</si>
  <si>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</si>
  <si>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</si>
  <si>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</si>
  <si>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</si>
  <si>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</si>
  <si>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</si>
  <si>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</si>
  <si>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</si>
  <si>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</si>
  <si>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</si>
  <si>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</si>
  <si>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</si>
  <si>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</si>
  <si>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</si>
  <si>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</si>
  <si>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</si>
  <si>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</si>
  <si>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</si>
  <si>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</si>
  <si>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</si>
  <si>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</si>
  <si>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</si>
  <si>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</si>
  <si>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</si>
  <si>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</si>
  <si>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</si>
  <si>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</si>
  <si>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</si>
  <si>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</si>
  <si>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</si>
  <si>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</si>
  <si>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</si>
  <si>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</si>
  <si>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</si>
  <si>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</si>
  <si>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</si>
  <si>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</si>
  <si>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</si>
  <si>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</si>
  <si>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</si>
  <si>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</si>
  <si>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</si>
  <si>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</si>
  <si>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</si>
  <si>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</si>
  <si>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</si>
  <si>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</si>
  <si>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</si>
  <si>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</si>
  <si>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</si>
  <si>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</si>
  <si>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</si>
  <si>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</si>
  <si>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</si>
  <si>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</si>
  <si>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</si>
  <si>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</si>
  <si>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</si>
  <si>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</si>
  <si>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</si>
  <si>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</si>
  <si>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</si>
  <si>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</si>
  <si>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</si>
  <si>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</si>
  <si>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</si>
  <si>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</si>
  <si>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</si>
  <si>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</si>
  <si>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</si>
  <si>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</si>
  <si>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</si>
  <si>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</si>
  <si>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</si>
  <si>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</si>
  <si>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</si>
  <si>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</si>
  <si>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</si>
  <si>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</si>
  <si>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</si>
  <si>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</si>
  <si>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</si>
  <si>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</si>
  <si>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</si>
  <si>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</si>
  <si>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</si>
  <si>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</si>
  <si>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</si>
  <si>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</si>
  <si>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</si>
  <si>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</si>
  <si>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</si>
  <si>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</si>
  <si>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</si>
  <si>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</si>
  <si>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</si>
  <si>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</si>
  <si>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</si>
  <si>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</si>
  <si>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</si>
  <si>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</si>
  <si>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</si>
  <si>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</si>
  <si>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</si>
  <si>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</si>
  <si>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</si>
  <si>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</si>
  <si>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</si>
  <si>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</si>
  <si>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</si>
  <si>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</si>
  <si>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</si>
  <si>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</si>
  <si>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</si>
  <si>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</si>
  <si>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</si>
  <si>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</si>
  <si>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</si>
  <si>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</si>
  <si>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</si>
  <si>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</si>
  <si>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</si>
  <si>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</si>
  <si>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</si>
  <si>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</si>
  <si>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</si>
  <si>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</si>
  <si>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</si>
  <si>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</si>
  <si>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</si>
  <si>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</si>
  <si>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</si>
  <si>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</si>
  <si>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</si>
  <si>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</si>
  <si>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</si>
  <si>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</si>
  <si>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</si>
  <si>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</si>
  <si>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</si>
  <si>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</si>
  <si>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</si>
  <si>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</si>
  <si>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</si>
  <si>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</si>
  <si>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</si>
  <si>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</si>
  <si>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</si>
  <si>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</si>
  <si>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</si>
  <si>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</si>
  <si>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</si>
  <si>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</si>
  <si>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</si>
  <si>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</si>
  <si>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</si>
  <si>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</si>
  <si>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</si>
  <si>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</si>
  <si>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</si>
  <si>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</si>
  <si>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</si>
  <si>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</si>
  <si>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16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</si>
</sst>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212</v>
      </c>
      <c r="C4" s="167" t="s">
        <v>213</v>
      </c>
      <c r="D4" s="167" t="s">
        <v>214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6156</v>
      </c>
      <c r="J41" s="146">
        <v>15698</v>
      </c>
      <c r="K41" s="146">
        <v>7757</v>
      </c>
      <c r="L41" s="146">
        <v>11282</v>
      </c>
      <c r="M41" s="146">
        <v>10636</v>
      </c>
      <c r="N41" s="146">
        <v>3724</v>
      </c>
      <c r="O41" s="146">
        <v>6680</v>
      </c>
      <c r="P41" s="146">
        <v>9900</v>
      </c>
      <c r="Q41" s="146">
        <v>13435</v>
      </c>
      <c r="R41" s="146">
        <v>12998</v>
      </c>
      <c r="S41" s="146">
        <v>11222</v>
      </c>
      <c r="T41" s="146">
        <v>9728</v>
      </c>
      <c r="U41" s="146">
        <v>9102</v>
      </c>
      <c r="V41" s="146">
        <v>4626.5</v>
      </c>
      <c r="W41" s="146">
        <v>8736</v>
      </c>
      <c r="X41" s="146">
        <v>18395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215684</v>
      </c>
      <c r="C42" s="22">
        <f>SUM(E42:Y42)</f>
        <v>222991.45</v>
      </c>
      <c r="D42" s="14">
        <f>C42/B42</f>
        <v>1.0338803527382654</v>
      </c>
      <c r="E42" s="50">
        <v>16095</v>
      </c>
      <c r="F42" s="7">
        <v>7260</v>
      </c>
      <c r="G42" s="7">
        <v>15602</v>
      </c>
      <c r="H42" s="7">
        <v>13654</v>
      </c>
      <c r="I42" s="7">
        <v>6156</v>
      </c>
      <c r="J42" s="7">
        <v>15700</v>
      </c>
      <c r="K42" s="7">
        <v>7757</v>
      </c>
      <c r="L42" s="7">
        <v>11281.95</v>
      </c>
      <c r="M42" s="7">
        <v>10636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1.018</v>
      </c>
      <c r="C44" s="30">
        <f>C42/C41</f>
        <v>1.0007986499920338</v>
      </c>
      <c r="D44" s="14">
        <f t="shared" ref="D44:D107" si="14">C44/B44</f>
        <v>0.9831027995992474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1.0112575914679307</v>
      </c>
      <c r="I44" s="30">
        <f t="shared" si="15"/>
        <v>1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94911</v>
      </c>
      <c r="C45" s="22">
        <f>SUM(E45:Y45)</f>
        <v>96753.1</v>
      </c>
      <c r="D45" s="14">
        <f>C45/B45</f>
        <v>1.0194087092117881</v>
      </c>
      <c r="E45" s="31">
        <v>13992</v>
      </c>
      <c r="F45" s="31">
        <v>3986</v>
      </c>
      <c r="G45" s="31">
        <v>6670</v>
      </c>
      <c r="H45" s="31">
        <v>4154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93574</v>
      </c>
      <c r="C46" s="22">
        <f>SUM(E46:Y46)</f>
        <v>97941.13</v>
      </c>
      <c r="D46" s="14">
        <f t="shared" si="14"/>
        <v>1.0466703357770322</v>
      </c>
      <c r="E46" s="24">
        <v>732</v>
      </c>
      <c r="F46" s="24">
        <v>2765</v>
      </c>
      <c r="G46" s="24">
        <v>6991</v>
      </c>
      <c r="H46" s="24">
        <v>8370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19157</v>
      </c>
      <c r="C49" s="22">
        <f>SUM(E49:Y49)</f>
        <v>13140</v>
      </c>
      <c r="D49" s="14">
        <f t="shared" si="14"/>
        <v>0.68591115519131385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108846</v>
      </c>
      <c r="C51" s="22">
        <f t="shared" si="16"/>
        <v>234498.9</v>
      </c>
      <c r="D51" s="14">
        <f t="shared" si="14"/>
        <v>2.1544099002260073</v>
      </c>
      <c r="E51" s="31">
        <v>14400</v>
      </c>
      <c r="F51" s="31">
        <v>7570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9519.9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7263</v>
      </c>
      <c r="V51" s="31">
        <v>3735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66210</v>
      </c>
      <c r="C52" s="22">
        <f t="shared" si="16"/>
        <v>177819.9</v>
      </c>
      <c r="D52" s="14">
        <f t="shared" si="14"/>
        <v>2.6856955142727683</v>
      </c>
      <c r="E52" s="31"/>
      <c r="F52" s="31">
        <v>7570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6895</v>
      </c>
      <c r="V52" s="31">
        <v>3735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5358</v>
      </c>
      <c r="C54" s="22">
        <f t="shared" si="16"/>
        <v>5127.1499999999996</v>
      </c>
      <c r="D54" s="14">
        <f t="shared" si="14"/>
        <v>0.9569148936170212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150</v>
      </c>
      <c r="K54" s="150">
        <v>566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300</v>
      </c>
      <c r="Q54" s="150">
        <v>13</v>
      </c>
      <c r="R54" s="149">
        <v>401.5</v>
      </c>
      <c r="S54" s="150">
        <v>156.5</v>
      </c>
      <c r="T54" s="150">
        <v>60</v>
      </c>
      <c r="U54" s="150">
        <v>80</v>
      </c>
      <c r="V54" s="150">
        <v>41.4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0.97099999999999997</v>
      </c>
      <c r="C55" s="14">
        <f>C54/C53</f>
        <v>0.99866575769380594</v>
      </c>
      <c r="D55" s="14">
        <f t="shared" si="14"/>
        <v>1.0284920264611801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1.0162337662337662</v>
      </c>
      <c r="T55" s="32">
        <f t="shared" si="17"/>
        <v>1</v>
      </c>
      <c r="U55" s="32">
        <f t="shared" si="17"/>
        <v>0.76190476190476186</v>
      </c>
      <c r="V55" s="32">
        <f t="shared" si="17"/>
        <v>2.0699999999999998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7"/>
      <c r="G56" s="31">
        <v>690</v>
      </c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906</v>
      </c>
      <c r="C58" s="25">
        <f t="shared" si="16"/>
        <v>835.88</v>
      </c>
      <c r="D58" s="14">
        <f t="shared" si="14"/>
        <v>0.9226048565121413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1.079</v>
      </c>
      <c r="C59" s="8">
        <f>C58/C57</f>
        <v>0.92669623059866957</v>
      </c>
      <c r="D59" s="14">
        <f t="shared" si="14"/>
        <v>0.8588472943453842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32244</v>
      </c>
      <c r="C62" s="25">
        <f>SUM(E62:Y62)</f>
        <v>31346.67</v>
      </c>
      <c r="D62" s="14">
        <f>C62/B62</f>
        <v>0.97217063639746926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1860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36818</v>
      </c>
      <c r="C63" s="25">
        <f>SUM(E63:Y63)</f>
        <v>34894.25</v>
      </c>
      <c r="D63" s="14">
        <f t="shared" si="14"/>
        <v>0.94774974197403439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2580</v>
      </c>
      <c r="I63" s="31">
        <f t="shared" si="21"/>
        <v>1589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1124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13682</v>
      </c>
      <c r="C67" s="22">
        <f>SUM(E67:Y67)</f>
        <v>14615.67</v>
      </c>
      <c r="D67" s="14">
        <f t="shared" si="14"/>
        <v>1.0682407542756907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5000</v>
      </c>
      <c r="C68" s="22">
        <f>SUM(E68:Y68)</f>
        <v>7734</v>
      </c>
      <c r="D68" s="14">
        <f t="shared" si="14"/>
        <v>1.5468</v>
      </c>
      <c r="E68" s="33"/>
      <c r="F68" s="33">
        <v>506</v>
      </c>
      <c r="G68" s="33"/>
      <c r="H68" s="33">
        <v>1121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12821</v>
      </c>
      <c r="C69" s="22">
        <f t="shared" si="22"/>
        <v>13618.9</v>
      </c>
      <c r="D69" s="14">
        <f t="shared" si="14"/>
        <v>1.0622338351142657</v>
      </c>
      <c r="E69" s="33"/>
      <c r="F69" s="33">
        <v>396</v>
      </c>
      <c r="G69" s="33">
        <v>850</v>
      </c>
      <c r="H69" s="33">
        <v>786</v>
      </c>
      <c r="I69" s="33">
        <v>536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6399</v>
      </c>
      <c r="C70" s="22">
        <f t="shared" si="22"/>
        <v>5415</v>
      </c>
      <c r="D70" s="14">
        <f t="shared" si="14"/>
        <v>0.84622597280825129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16409</v>
      </c>
      <c r="C71" s="22">
        <f t="shared" si="22"/>
        <v>15123.65</v>
      </c>
      <c r="D71" s="14">
        <f t="shared" si="14"/>
        <v>0.92166798708026076</v>
      </c>
      <c r="E71" s="33">
        <v>110</v>
      </c>
      <c r="F71" s="33">
        <v>113</v>
      </c>
      <c r="G71" s="33">
        <v>1840</v>
      </c>
      <c r="H71" s="33">
        <v>682</v>
      </c>
      <c r="I71" s="33">
        <v>656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7579</v>
      </c>
      <c r="C72" s="22">
        <f t="shared" si="22"/>
        <v>6151.7000000000007</v>
      </c>
      <c r="D72" s="14">
        <f t="shared" si="14"/>
        <v>0.81167700224304007</v>
      </c>
      <c r="E72" s="33"/>
      <c r="F72" s="33">
        <v>167</v>
      </c>
      <c r="G72" s="33"/>
      <c r="H72" s="33">
        <v>1112</v>
      </c>
      <c r="I72" s="33">
        <v>397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1444</v>
      </c>
      <c r="C73" s="22">
        <f t="shared" si="22"/>
        <v>1095</v>
      </c>
      <c r="D73" s="14">
        <f t="shared" si="14"/>
        <v>0.75831024930747926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4601</v>
      </c>
      <c r="C74" s="22">
        <f t="shared" si="22"/>
        <v>891</v>
      </c>
      <c r="D74" s="14">
        <f t="shared" si="14"/>
        <v>0.19365355357530972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22064.75</v>
      </c>
      <c r="D86" s="14">
        <f t="shared" si="14"/>
        <v>7.7393019992984922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2366</v>
      </c>
      <c r="I86" s="158">
        <f t="shared" si="23"/>
        <v>161</v>
      </c>
      <c r="J86" s="158">
        <f t="shared" si="23"/>
        <v>0</v>
      </c>
      <c r="K86" s="158">
        <f t="shared" si="23"/>
        <v>580</v>
      </c>
      <c r="L86" s="158">
        <f t="shared" si="23"/>
        <v>216.95000000000073</v>
      </c>
      <c r="M86" s="158">
        <f t="shared" si="23"/>
        <v>1946</v>
      </c>
      <c r="N86" s="158">
        <f t="shared" si="23"/>
        <v>1014</v>
      </c>
      <c r="O86" s="158">
        <f t="shared" si="23"/>
        <v>1167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1420</v>
      </c>
      <c r="T86" s="158">
        <f t="shared" si="23"/>
        <v>2518.3000000000002</v>
      </c>
      <c r="U86" s="158">
        <f t="shared" si="23"/>
        <v>0</v>
      </c>
      <c r="V86" s="158">
        <f t="shared" si="23"/>
        <v>919.5</v>
      </c>
      <c r="W86" s="158">
        <f t="shared" si="23"/>
        <v>2839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291010</v>
      </c>
      <c r="C92" s="37">
        <f>C42+C54+C58+C62+C63</f>
        <v>295195.40000000002</v>
      </c>
      <c r="D92" s="14">
        <f t="shared" si="14"/>
        <v>1.0143823236314904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22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customHeight="1" x14ac:dyDescent="0.2">
      <c r="A200" s="29" t="s">
        <v>118</v>
      </c>
      <c r="B200" s="22"/>
      <c r="C200" s="25">
        <f>SUM(E200:Y200)</f>
        <v>4183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3163</v>
      </c>
      <c r="R200" s="89"/>
      <c r="S200" s="89"/>
      <c r="T200" s="89"/>
      <c r="U200" s="89"/>
      <c r="V200" s="89"/>
      <c r="W200" s="89"/>
      <c r="X200" s="89"/>
      <c r="Y200" s="89">
        <v>1020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3.9838095238095235E-2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0.4423776223776224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0.3582718651211802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>
        <v>2660</v>
      </c>
      <c r="C210" s="25">
        <f>SUM(E210:Y210)</f>
        <v>26874.5</v>
      </c>
      <c r="D210" s="14"/>
      <c r="E210" s="33">
        <v>200</v>
      </c>
      <c r="F210" s="33">
        <v>971</v>
      </c>
      <c r="G210" s="33">
        <v>4120</v>
      </c>
      <c r="H210" s="33">
        <v>1633</v>
      </c>
      <c r="I210" s="33">
        <v>540</v>
      </c>
      <c r="J210" s="33">
        <v>1720</v>
      </c>
      <c r="K210" s="43">
        <v>588</v>
      </c>
      <c r="L210" s="33">
        <v>1127</v>
      </c>
      <c r="M210" s="33">
        <v>920</v>
      </c>
      <c r="N210" s="33">
        <v>1173</v>
      </c>
      <c r="O210" s="33">
        <v>470</v>
      </c>
      <c r="P210" s="33">
        <v>710</v>
      </c>
      <c r="Q210" s="33">
        <v>1220</v>
      </c>
      <c r="R210" s="33">
        <v>503.5</v>
      </c>
      <c r="S210" s="33">
        <v>1955</v>
      </c>
      <c r="T210" s="33">
        <v>1915</v>
      </c>
      <c r="U210" s="33">
        <v>50</v>
      </c>
      <c r="V210" s="33">
        <v>428</v>
      </c>
      <c r="W210" s="33">
        <v>566</v>
      </c>
      <c r="X210" s="33">
        <v>3825</v>
      </c>
      <c r="Y210" s="33">
        <v>2240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0.31387377075985146</v>
      </c>
      <c r="D211" s="14"/>
      <c r="E211" s="66">
        <f t="shared" ref="E211:Y211" si="112">E210/E209</f>
        <v>0.38095238095238093</v>
      </c>
      <c r="F211" s="66">
        <f t="shared" si="112"/>
        <v>0.50180878552971575</v>
      </c>
      <c r="G211" s="66">
        <f t="shared" si="112"/>
        <v>0.47630057803468207</v>
      </c>
      <c r="H211" s="66">
        <f t="shared" si="112"/>
        <v>0.22804077642787321</v>
      </c>
      <c r="I211" s="66">
        <f t="shared" si="112"/>
        <v>0.10452961672473868</v>
      </c>
      <c r="J211" s="66">
        <f t="shared" si="112"/>
        <v>0.34719418651594669</v>
      </c>
      <c r="K211" s="66">
        <f t="shared" si="112"/>
        <v>0.18973862536302033</v>
      </c>
      <c r="L211" s="66">
        <f t="shared" si="112"/>
        <v>0.24801936619718309</v>
      </c>
      <c r="M211" s="66">
        <f t="shared" si="112"/>
        <v>0.391156462585034</v>
      </c>
      <c r="N211" s="66">
        <f t="shared" si="112"/>
        <v>0.41143458435636621</v>
      </c>
      <c r="O211" s="66">
        <f t="shared" si="112"/>
        <v>0.18195896244676732</v>
      </c>
      <c r="P211" s="66">
        <f t="shared" si="112"/>
        <v>0.16647127784290738</v>
      </c>
      <c r="Q211" s="66">
        <f t="shared" si="112"/>
        <v>0.27056997116877357</v>
      </c>
      <c r="R211" s="66">
        <f t="shared" si="112"/>
        <v>0.17044685172647259</v>
      </c>
      <c r="S211" s="66">
        <f t="shared" si="112"/>
        <v>0.60135342971393413</v>
      </c>
      <c r="T211" s="66">
        <f t="shared" si="112"/>
        <v>0.47436215011146893</v>
      </c>
      <c r="U211" s="66">
        <f t="shared" si="112"/>
        <v>5.4884742041712405E-2</v>
      </c>
      <c r="V211" s="66">
        <f t="shared" si="112"/>
        <v>0.26650062266500624</v>
      </c>
      <c r="W211" s="66">
        <f t="shared" si="112"/>
        <v>7.3003998452212046E-2</v>
      </c>
      <c r="X211" s="66">
        <f t="shared" si="112"/>
        <v>0.50322326009735563</v>
      </c>
      <c r="Y211" s="66">
        <f t="shared" si="112"/>
        <v>0.45574771108850459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87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6404</v>
      </c>
      <c r="D216" s="14"/>
      <c r="E216" s="24">
        <v>44</v>
      </c>
      <c r="F216" s="24">
        <v>251</v>
      </c>
      <c r="G216" s="24">
        <v>390</v>
      </c>
      <c r="H216" s="24">
        <v>770</v>
      </c>
      <c r="I216" s="24">
        <v>220</v>
      </c>
      <c r="J216" s="24">
        <v>860</v>
      </c>
      <c r="K216" s="24">
        <v>15</v>
      </c>
      <c r="L216" s="24">
        <v>430</v>
      </c>
      <c r="M216" s="24">
        <v>50</v>
      </c>
      <c r="N216" s="24">
        <v>305</v>
      </c>
      <c r="O216" s="24"/>
      <c r="P216" s="24">
        <v>50</v>
      </c>
      <c r="Q216" s="24">
        <v>395</v>
      </c>
      <c r="R216" s="24">
        <v>57</v>
      </c>
      <c r="S216" s="24">
        <v>559</v>
      </c>
      <c r="T216" s="24">
        <v>65</v>
      </c>
      <c r="U216" s="24"/>
      <c r="V216" s="24">
        <v>60</v>
      </c>
      <c r="W216" s="24">
        <v>161</v>
      </c>
      <c r="X216" s="24">
        <v>612</v>
      </c>
      <c r="Y216" s="24">
        <v>1110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/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2881.8</v>
      </c>
      <c r="D218" s="14"/>
      <c r="E218" s="24">
        <f>E216*0.45</f>
        <v>19.8</v>
      </c>
      <c r="F218" s="24">
        <f t="shared" ref="F218:X218" si="113">F216*0.45</f>
        <v>112.95</v>
      </c>
      <c r="G218" s="24">
        <f t="shared" si="113"/>
        <v>175.5</v>
      </c>
      <c r="H218" s="24">
        <f t="shared" si="113"/>
        <v>346.5</v>
      </c>
      <c r="I218" s="24">
        <f t="shared" si="113"/>
        <v>99</v>
      </c>
      <c r="J218" s="24">
        <f t="shared" si="113"/>
        <v>387</v>
      </c>
      <c r="K218" s="24">
        <f t="shared" si="113"/>
        <v>6.75</v>
      </c>
      <c r="L218" s="24">
        <f t="shared" si="113"/>
        <v>193.5</v>
      </c>
      <c r="M218" s="24">
        <f t="shared" si="113"/>
        <v>22.5</v>
      </c>
      <c r="N218" s="24">
        <f t="shared" si="113"/>
        <v>137.25</v>
      </c>
      <c r="O218" s="24">
        <f t="shared" si="113"/>
        <v>0</v>
      </c>
      <c r="P218" s="24">
        <f t="shared" si="113"/>
        <v>22.5</v>
      </c>
      <c r="Q218" s="24">
        <f t="shared" si="113"/>
        <v>177.75</v>
      </c>
      <c r="R218" s="24">
        <f t="shared" si="113"/>
        <v>25.650000000000002</v>
      </c>
      <c r="S218" s="24">
        <f t="shared" si="113"/>
        <v>251.55</v>
      </c>
      <c r="T218" s="24">
        <f t="shared" si="113"/>
        <v>29.25</v>
      </c>
      <c r="U218" s="24">
        <f t="shared" si="113"/>
        <v>0</v>
      </c>
      <c r="V218" s="24">
        <f t="shared" si="113"/>
        <v>27</v>
      </c>
      <c r="W218" s="24">
        <f t="shared" si="113"/>
        <v>72.45</v>
      </c>
      <c r="X218" s="24">
        <f t="shared" si="113"/>
        <v>275.40000000000003</v>
      </c>
      <c r="Y218" s="24">
        <f>Y216*0.45</f>
        <v>499.5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5.3204832797642813E-2</v>
      </c>
      <c r="D219" s="14"/>
      <c r="E219" s="66">
        <f t="shared" ref="E219:Y219" si="114">E216/E217</f>
        <v>1.7319198068647002E-2</v>
      </c>
      <c r="F219" s="66">
        <f t="shared" si="114"/>
        <v>8.2020782955362401E-2</v>
      </c>
      <c r="G219" s="66">
        <f t="shared" si="114"/>
        <v>3.0236653760698021E-2</v>
      </c>
      <c r="H219" s="66">
        <f t="shared" si="114"/>
        <v>4.5457684497588816E-2</v>
      </c>
      <c r="I219" s="66">
        <f t="shared" si="114"/>
        <v>3.2905163370546477E-2</v>
      </c>
      <c r="J219" s="66">
        <f t="shared" si="114"/>
        <v>0.18733744120290968</v>
      </c>
      <c r="K219" s="66">
        <f t="shared" si="114"/>
        <v>2.6368159825893578E-3</v>
      </c>
      <c r="L219" s="66">
        <f t="shared" si="114"/>
        <v>5.6396499744685614E-2</v>
      </c>
      <c r="M219" s="66">
        <f t="shared" si="114"/>
        <v>9.9709398950945469E-3</v>
      </c>
      <c r="N219" s="66">
        <f t="shared" si="114"/>
        <v>7.336132448699989E-2</v>
      </c>
      <c r="O219" s="66"/>
      <c r="P219" s="66">
        <f t="shared" si="114"/>
        <v>9.6976204366877282E-3</v>
      </c>
      <c r="Q219" s="66">
        <f t="shared" si="114"/>
        <v>4.6414456472483545E-2</v>
      </c>
      <c r="R219" s="66">
        <f t="shared" si="114"/>
        <v>1.7807553457372952E-2</v>
      </c>
      <c r="S219" s="66">
        <f t="shared" si="114"/>
        <v>0.11546310551000681</v>
      </c>
      <c r="T219" s="66">
        <f t="shared" si="114"/>
        <v>1.9553812090874086E-2</v>
      </c>
      <c r="U219" s="66"/>
      <c r="V219" s="66">
        <f t="shared" si="114"/>
        <v>5.2986370727973867E-2</v>
      </c>
      <c r="W219" s="66">
        <f t="shared" si="114"/>
        <v>2.7636638286185115E-2</v>
      </c>
      <c r="X219" s="66">
        <f t="shared" si="114"/>
        <v>9.2186028996422517E-2</v>
      </c>
      <c r="Y219" s="66">
        <f t="shared" si="114"/>
        <v>0.15849195114729137</v>
      </c>
    </row>
    <row r="220" spans="1:35" s="112" customFormat="1" ht="30" customHeight="1" outlineLevel="1" x14ac:dyDescent="0.2">
      <c r="A220" s="49" t="s">
        <v>135</v>
      </c>
      <c r="B220" s="22">
        <v>3256</v>
      </c>
      <c r="C220" s="25">
        <f>SUM(E220:Y220)</f>
        <v>76678</v>
      </c>
      <c r="D220" s="14"/>
      <c r="E220" s="24"/>
      <c r="F220" s="24">
        <v>4475</v>
      </c>
      <c r="G220" s="24">
        <v>10649</v>
      </c>
      <c r="H220" s="24">
        <v>7700</v>
      </c>
      <c r="I220" s="24">
        <v>846</v>
      </c>
      <c r="J220" s="24">
        <v>890</v>
      </c>
      <c r="K220" s="24">
        <v>1906</v>
      </c>
      <c r="L220" s="24">
        <v>1460</v>
      </c>
      <c r="M220" s="24">
        <v>5600</v>
      </c>
      <c r="N220" s="24">
        <v>1900</v>
      </c>
      <c r="O220" s="24">
        <v>2800</v>
      </c>
      <c r="P220" s="24">
        <v>4800</v>
      </c>
      <c r="Q220" s="24">
        <v>717</v>
      </c>
      <c r="R220" s="24">
        <v>2000</v>
      </c>
      <c r="S220" s="24">
        <v>5100</v>
      </c>
      <c r="T220" s="24">
        <v>13955</v>
      </c>
      <c r="U220" s="24"/>
      <c r="V220" s="24"/>
      <c r="W220" s="24">
        <v>940</v>
      </c>
      <c r="X220" s="24">
        <v>7110</v>
      </c>
      <c r="Y220" s="24">
        <v>3830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83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976.8</v>
      </c>
      <c r="C222" s="25">
        <f>C220*0.3</f>
        <v>23003.399999999998</v>
      </c>
      <c r="D222" s="14">
        <f t="shared" si="83"/>
        <v>23.549754299754298</v>
      </c>
      <c r="E222" s="24">
        <f>E220*0.3</f>
        <v>0</v>
      </c>
      <c r="F222" s="24">
        <f t="shared" ref="F222:Y222" si="115">F220*0.3</f>
        <v>1342.5</v>
      </c>
      <c r="G222" s="24">
        <f t="shared" si="115"/>
        <v>3194.7</v>
      </c>
      <c r="H222" s="24">
        <f t="shared" si="115"/>
        <v>2310</v>
      </c>
      <c r="I222" s="24">
        <f t="shared" si="115"/>
        <v>253.79999999999998</v>
      </c>
      <c r="J222" s="24">
        <f t="shared" si="115"/>
        <v>267</v>
      </c>
      <c r="K222" s="24">
        <f t="shared" si="115"/>
        <v>571.79999999999995</v>
      </c>
      <c r="L222" s="24">
        <f t="shared" si="115"/>
        <v>438</v>
      </c>
      <c r="M222" s="24">
        <f t="shared" si="115"/>
        <v>1680</v>
      </c>
      <c r="N222" s="24">
        <f t="shared" si="115"/>
        <v>570</v>
      </c>
      <c r="O222" s="24">
        <f t="shared" si="115"/>
        <v>840</v>
      </c>
      <c r="P222" s="24">
        <f t="shared" si="115"/>
        <v>1440</v>
      </c>
      <c r="Q222" s="24">
        <f t="shared" si="115"/>
        <v>215.1</v>
      </c>
      <c r="R222" s="24">
        <f t="shared" si="115"/>
        <v>600</v>
      </c>
      <c r="S222" s="24">
        <f t="shared" si="115"/>
        <v>1530</v>
      </c>
      <c r="T222" s="24">
        <f t="shared" si="115"/>
        <v>4186.5</v>
      </c>
      <c r="U222" s="24">
        <f t="shared" si="115"/>
        <v>0</v>
      </c>
      <c r="V222" s="24">
        <f t="shared" si="115"/>
        <v>0</v>
      </c>
      <c r="W222" s="24">
        <f t="shared" si="115"/>
        <v>282</v>
      </c>
      <c r="X222" s="24">
        <f t="shared" si="115"/>
        <v>2133</v>
      </c>
      <c r="Y222" s="24">
        <f t="shared" si="115"/>
        <v>1149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0.25438416062317121</v>
      </c>
      <c r="D223" s="8"/>
      <c r="E223" s="8"/>
      <c r="F223" s="8">
        <f t="shared" ref="F223:Y223" si="116">F220/F221</f>
        <v>0.54157085804187344</v>
      </c>
      <c r="G223" s="8">
        <f t="shared" si="116"/>
        <v>0.39904819006220488</v>
      </c>
      <c r="H223" s="8">
        <f t="shared" si="116"/>
        <v>0.40045766590389015</v>
      </c>
      <c r="I223" s="8">
        <f t="shared" si="116"/>
        <v>9.3007915567282329E-2</v>
      </c>
      <c r="J223" s="8">
        <f t="shared" si="116"/>
        <v>7.4160486626114491E-2</v>
      </c>
      <c r="K223" s="8">
        <f t="shared" si="116"/>
        <v>0.5445714285714286</v>
      </c>
      <c r="L223" s="8">
        <f t="shared" si="116"/>
        <v>7.7187417393602964E-2</v>
      </c>
      <c r="M223" s="8">
        <f t="shared" si="116"/>
        <v>0.40488757139758513</v>
      </c>
      <c r="N223" s="8">
        <f t="shared" si="116"/>
        <v>0.13295080820096564</v>
      </c>
      <c r="O223" s="8">
        <f t="shared" si="116"/>
        <v>0.37007665873645257</v>
      </c>
      <c r="P223" s="8">
        <f t="shared" si="116"/>
        <v>0.31693628260151863</v>
      </c>
      <c r="Q223" s="8">
        <f t="shared" si="116"/>
        <v>0.2702600829249906</v>
      </c>
      <c r="R223" s="8">
        <f t="shared" si="116"/>
        <v>0.53404539385847793</v>
      </c>
      <c r="S223" s="8">
        <f t="shared" si="116"/>
        <v>0.48729218421555515</v>
      </c>
      <c r="T223" s="8">
        <f t="shared" si="116"/>
        <v>0.23322470126180328</v>
      </c>
      <c r="U223" s="8"/>
      <c r="V223" s="8"/>
      <c r="W223" s="8">
        <f t="shared" si="116"/>
        <v>0.12654819601507808</v>
      </c>
      <c r="X223" s="8">
        <f t="shared" si="116"/>
        <v>0.16476640711902113</v>
      </c>
      <c r="Y223" s="8">
        <f t="shared" si="116"/>
        <v>0.18958518958518958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ref="D224:D235" si="117">C224/B224</f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7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7"/>
        <v>0</v>
      </c>
      <c r="E226" s="132"/>
      <c r="F226" s="132">
        <f t="shared" ref="F226:Y226" si="118">F224*0.19</f>
        <v>0</v>
      </c>
      <c r="G226" s="132">
        <f t="shared" si="118"/>
        <v>0</v>
      </c>
      <c r="H226" s="132">
        <f t="shared" si="118"/>
        <v>0</v>
      </c>
      <c r="I226" s="132">
        <f t="shared" si="118"/>
        <v>0</v>
      </c>
      <c r="J226" s="132">
        <f t="shared" si="118"/>
        <v>0</v>
      </c>
      <c r="K226" s="132">
        <f t="shared" si="118"/>
        <v>0</v>
      </c>
      <c r="L226" s="24">
        <f t="shared" si="118"/>
        <v>0</v>
      </c>
      <c r="M226" s="132">
        <f t="shared" si="118"/>
        <v>0</v>
      </c>
      <c r="N226" s="132">
        <f t="shared" si="118"/>
        <v>0</v>
      </c>
      <c r="O226" s="132">
        <f t="shared" si="118"/>
        <v>0</v>
      </c>
      <c r="P226" s="132">
        <f t="shared" si="118"/>
        <v>0</v>
      </c>
      <c r="Q226" s="132">
        <f t="shared" si="118"/>
        <v>0</v>
      </c>
      <c r="R226" s="132">
        <f t="shared" si="118"/>
        <v>0</v>
      </c>
      <c r="S226" s="132">
        <f t="shared" si="118"/>
        <v>0</v>
      </c>
      <c r="T226" s="132">
        <f t="shared" si="118"/>
        <v>0</v>
      </c>
      <c r="U226" s="132">
        <f t="shared" si="118"/>
        <v>0</v>
      </c>
      <c r="V226" s="132"/>
      <c r="W226" s="132">
        <f t="shared" si="118"/>
        <v>0</v>
      </c>
      <c r="X226" s="132">
        <f t="shared" si="118"/>
        <v>0</v>
      </c>
      <c r="Y226" s="132">
        <f t="shared" si="118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7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19">I224/I225</f>
        <v>0</v>
      </c>
      <c r="J227" s="133">
        <f t="shared" ref="J227:P227" si="120">J224/J225</f>
        <v>0</v>
      </c>
      <c r="K227" s="133">
        <f t="shared" si="120"/>
        <v>0</v>
      </c>
      <c r="L227" s="88">
        <f t="shared" si="120"/>
        <v>0</v>
      </c>
      <c r="M227" s="133">
        <f t="shared" si="120"/>
        <v>0</v>
      </c>
      <c r="N227" s="133">
        <f t="shared" si="120"/>
        <v>0</v>
      </c>
      <c r="O227" s="133">
        <f t="shared" si="120"/>
        <v>0</v>
      </c>
      <c r="P227" s="133">
        <f t="shared" si="120"/>
        <v>0</v>
      </c>
      <c r="Q227" s="133">
        <f t="shared" ref="Q227" si="121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2">U224/U225</f>
        <v>0</v>
      </c>
      <c r="V227" s="133"/>
      <c r="W227" s="133">
        <f t="shared" si="122"/>
        <v>0</v>
      </c>
      <c r="X227" s="133">
        <f t="shared" si="122"/>
        <v>0</v>
      </c>
      <c r="Y227" s="133">
        <f t="shared" si="122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7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7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7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1860.8</v>
      </c>
      <c r="C233" s="25">
        <f>C231+C229+C226+C222+C218</f>
        <v>25969.199999999997</v>
      </c>
      <c r="D233" s="8">
        <f t="shared" si="117"/>
        <v>13.955932932072226</v>
      </c>
      <c r="E233" s="132">
        <f>E231+E229+E226+E222+E218</f>
        <v>19.8</v>
      </c>
      <c r="F233" s="132">
        <f>F231+F229+F226+F222+F218</f>
        <v>1455.45</v>
      </c>
      <c r="G233" s="132">
        <f t="shared" ref="G233:Y233" si="123">G231+G229+G226+G222+G218</f>
        <v>3370.2</v>
      </c>
      <c r="H233" s="132">
        <f>H231+H229+H226+H222+H218</f>
        <v>2656.5</v>
      </c>
      <c r="I233" s="132">
        <f t="shared" si="123"/>
        <v>352.79999999999995</v>
      </c>
      <c r="J233" s="132">
        <f t="shared" si="123"/>
        <v>654</v>
      </c>
      <c r="K233" s="132">
        <f t="shared" si="123"/>
        <v>578.54999999999995</v>
      </c>
      <c r="L233" s="24">
        <f t="shared" si="123"/>
        <v>631.5</v>
      </c>
      <c r="M233" s="132">
        <f t="shared" si="123"/>
        <v>1702.5</v>
      </c>
      <c r="N233" s="132">
        <f t="shared" si="123"/>
        <v>707.25</v>
      </c>
      <c r="O233" s="132">
        <f>O231+O229+O226+O222+O218</f>
        <v>840</v>
      </c>
      <c r="P233" s="137">
        <f t="shared" si="123"/>
        <v>1546.5</v>
      </c>
      <c r="Q233" s="132">
        <f t="shared" si="123"/>
        <v>392.85</v>
      </c>
      <c r="R233" s="132">
        <f t="shared" si="123"/>
        <v>625.65</v>
      </c>
      <c r="S233" s="132">
        <f t="shared" si="123"/>
        <v>1781.55</v>
      </c>
      <c r="T233" s="132">
        <f t="shared" si="123"/>
        <v>4215.75</v>
      </c>
      <c r="U233" s="132">
        <f t="shared" si="123"/>
        <v>0</v>
      </c>
      <c r="V233" s="132">
        <f t="shared" si="123"/>
        <v>27</v>
      </c>
      <c r="W233" s="132">
        <f t="shared" si="123"/>
        <v>354.45</v>
      </c>
      <c r="X233" s="132">
        <f t="shared" si="123"/>
        <v>2408.4</v>
      </c>
      <c r="Y233" s="132">
        <f t="shared" si="123"/>
        <v>1648.5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3.5253583840139013</v>
      </c>
      <c r="D235" s="8">
        <f t="shared" si="117"/>
        <v>0.15001525038357028</v>
      </c>
      <c r="E235" s="136">
        <f>E233/E234*10</f>
        <v>0.29096252755326968</v>
      </c>
      <c r="F235" s="136">
        <f>F233/F234*10</f>
        <v>6.8698668932313804</v>
      </c>
      <c r="G235" s="136">
        <f t="shared" ref="G235:X235" si="124">G233/G234*10</f>
        <v>5.2200176571720638</v>
      </c>
      <c r="H235" s="136">
        <f>H233/H234*10</f>
        <v>3.6105523540284872</v>
      </c>
      <c r="I235" s="136">
        <f t="shared" si="124"/>
        <v>1.3261163734776724</v>
      </c>
      <c r="J235" s="136">
        <f t="shared" si="124"/>
        <v>2.3269052871273037</v>
      </c>
      <c r="K235" s="136">
        <f t="shared" si="124"/>
        <v>4.6195305014372394</v>
      </c>
      <c r="L235" s="48">
        <f t="shared" si="124"/>
        <v>1.00493316359007</v>
      </c>
      <c r="M235" s="136">
        <f>M233/M234*10</f>
        <v>5.5430748193006441</v>
      </c>
      <c r="N235" s="136">
        <f t="shared" si="124"/>
        <v>2.3589153492095258</v>
      </c>
      <c r="O235" s="136">
        <f>O233/O234*10</f>
        <v>4.1966426858513186</v>
      </c>
      <c r="P235" s="136">
        <f t="shared" si="124"/>
        <v>4.1592706148136198</v>
      </c>
      <c r="Q235" s="136">
        <f t="shared" si="124"/>
        <v>1.8562181062181062</v>
      </c>
      <c r="R235" s="136">
        <f t="shared" si="124"/>
        <v>4.3435851152457641</v>
      </c>
      <c r="S235" s="136">
        <f t="shared" si="124"/>
        <v>8.3409803829767313</v>
      </c>
      <c r="T235" s="136">
        <f t="shared" si="124"/>
        <v>4.4387529481132075</v>
      </c>
      <c r="U235" s="136">
        <f t="shared" si="124"/>
        <v>0</v>
      </c>
      <c r="V235" s="136">
        <f t="shared" si="124"/>
        <v>0.91401489505754907</v>
      </c>
      <c r="W235" s="136">
        <f t="shared" si="124"/>
        <v>1.6224938203790167</v>
      </c>
      <c r="X235" s="136">
        <f t="shared" si="124"/>
        <v>3.0231594803238564</v>
      </c>
      <c r="Y235" s="142">
        <f>Y233/Y234*10</f>
        <v>3.1279647831201851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2023-06-16T11:43:52Z</cp:lastPrinted>
  <dcterms:created xsi:type="dcterms:W3CDTF">2017-06-08T05:54:08Z</dcterms:created>
  <dcterms:modified xsi:type="dcterms:W3CDTF">2023-06-16T12:28:13Z</dcterms:modified>
</cp:coreProperties>
</file>