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(2)'!$A$1:$AB$38</definedName>
  </definedNames>
  <calcPr fullCalcOnLoad="1" refMode="R1C1"/>
</workbook>
</file>

<file path=xl/sharedStrings.xml><?xml version="1.0" encoding="utf-8"?>
<sst xmlns="http://schemas.openxmlformats.org/spreadsheetml/2006/main" count="93" uniqueCount="72">
  <si>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</si>
  <si>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</si>
  <si>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</si>
  <si>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</si>
  <si>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</si>
  <si>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</si>
  <si>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</si>
  <si>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</si>
  <si>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</si>
  <si>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</si>
  <si>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</si>
  <si>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</si>
  <si>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%</t>
  </si>
  <si>
    <t>10.КФХ Салеева И.А.</t>
  </si>
  <si>
    <t>Исп. Т.В. Степанова, 21-7-45</t>
  </si>
  <si>
    <t>Загатовлено</t>
  </si>
  <si>
    <t>сено,</t>
  </si>
  <si>
    <t>сенаж,</t>
  </si>
  <si>
    <t>тонн</t>
  </si>
  <si>
    <t>почвы</t>
  </si>
  <si>
    <t>под. оз.</t>
  </si>
  <si>
    <t>Подготов.</t>
  </si>
  <si>
    <t>Площадь яровых</t>
  </si>
  <si>
    <t>Скошено и обмолочено зерновых и з/б культур,га</t>
  </si>
  <si>
    <t>Намолочено зерна, тонн</t>
  </si>
  <si>
    <t>Урожай.</t>
  </si>
  <si>
    <t>Кол.</t>
  </si>
  <si>
    <t>Всего,</t>
  </si>
  <si>
    <t>в том числе</t>
  </si>
  <si>
    <t>оз.</t>
  </si>
  <si>
    <t>яров.</t>
  </si>
  <si>
    <t>ячмень</t>
  </si>
  <si>
    <t>овес</t>
  </si>
  <si>
    <t>вика</t>
  </si>
  <si>
    <t>горох</t>
  </si>
  <si>
    <t>ц/га</t>
  </si>
  <si>
    <t>комб.</t>
  </si>
  <si>
    <t>озимая</t>
  </si>
  <si>
    <t>озим.</t>
  </si>
  <si>
    <t>яровая</t>
  </si>
  <si>
    <t>пшен.</t>
  </si>
  <si>
    <t>рожь</t>
  </si>
  <si>
    <t>ед.</t>
  </si>
  <si>
    <t>5.ООО КФХ "Луч"</t>
  </si>
  <si>
    <t>6.Цивильский АТТ</t>
  </si>
  <si>
    <t>7.СХПК "Гвардия"</t>
  </si>
  <si>
    <t>8.ф/л ООО "Аван.""Цив.Бек.</t>
  </si>
  <si>
    <t>9.Чувашский НИИСХ ФГБНУ</t>
  </si>
  <si>
    <t>10. АО "АФ "Куснар"</t>
  </si>
  <si>
    <t>11.ООО ТД "Хорошавина А.В.</t>
  </si>
  <si>
    <t>12.ООО "ЧебоМилк"</t>
  </si>
  <si>
    <t>13. ФКУ ЛИУ № 9</t>
  </si>
  <si>
    <t>2.КФХ Андреев Л.Н.</t>
  </si>
  <si>
    <t>5.КФХ Семенова В.Н.</t>
  </si>
  <si>
    <t>7.КФХ Артемьева А.В</t>
  </si>
  <si>
    <t>9.КФХ "Талпас"</t>
  </si>
  <si>
    <t>11. КФХ Леонтьева С.Л.</t>
  </si>
  <si>
    <t>12. КФХ Крылов Н.П.</t>
  </si>
  <si>
    <t>13. КФХ Андреева Р.Л.</t>
  </si>
  <si>
    <t>и з/б культур и озим.</t>
  </si>
  <si>
    <t>6.КФХ Матвеева Е.Н.</t>
  </si>
  <si>
    <t>в т.ч. яров.,</t>
  </si>
  <si>
    <r>
      <t xml:space="preserve">4.КФХ Яковлев А.В. </t>
    </r>
    <r>
      <rPr>
        <b/>
        <sz val="9"/>
        <rFont val="Arial"/>
        <family val="2"/>
      </rPr>
      <t>(Елюкасы)</t>
    </r>
  </si>
  <si>
    <t>14. КФХ Кисилева А.А.</t>
  </si>
  <si>
    <r>
      <t>8.ИП Алексеева Н.В.</t>
    </r>
    <r>
      <rPr>
        <sz val="9"/>
        <rFont val="Arial"/>
        <family val="2"/>
      </rPr>
      <t>(Кибекси)</t>
    </r>
  </si>
  <si>
    <t>Информация о сельскохозяйственных работах по состоянию на 25 июля  2023 года</t>
  </si>
  <si>
    <t xml:space="preserve">План </t>
  </si>
  <si>
    <t>однолет.</t>
  </si>
  <si>
    <t>мног.и бесп.</t>
  </si>
  <si>
    <t>трав,</t>
  </si>
  <si>
    <t>травы,</t>
  </si>
  <si>
    <t>Скошено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</si>
</sst>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6"/>
      <name val="Arial Cyr"/>
      <family val="0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sz val="11"/>
      <name val="Arial Cyr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75" fontId="10" fillId="0" borderId="13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75" fontId="6" fillId="0" borderId="13" xfId="0" applyNumberFormat="1" applyFont="1" applyBorder="1" applyAlignment="1">
      <alignment horizontal="center"/>
    </xf>
    <xf numFmtId="1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3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5" fillId="0" borderId="13" xfId="0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14" fillId="0" borderId="14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39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4" sqref="D14"/>
    </sheetView>
  </sheetViews>
  <sheetFormatPr defaultColWidth="9.00390625" defaultRowHeight="12.75"/>
  <cols>
    <col min="1" max="1" width="42.625" style="2" customWidth="1"/>
    <col min="2" max="2" width="11.00390625" style="2" customWidth="1"/>
    <col min="3" max="4" width="13.125" style="2" customWidth="1"/>
    <col min="6" max="6" width="11.125" style="0" customWidth="1"/>
    <col min="7" max="7" width="12.375" style="0" customWidth="1"/>
    <col min="8" max="8" width="12.25390625" style="0" customWidth="1"/>
    <col min="14" max="14" width="8.00390625" style="0" customWidth="1"/>
    <col min="15" max="15" width="8.25390625" style="0" customWidth="1"/>
    <col min="16" max="16" width="7.625" style="0" customWidth="1"/>
    <col min="17" max="17" width="9.75390625" style="0" customWidth="1"/>
    <col min="18" max="18" width="12.625" style="0" customWidth="1"/>
    <col min="19" max="19" width="12.75390625" style="0" customWidth="1"/>
    <col min="28" max="28" width="12.00390625" style="0" customWidth="1"/>
  </cols>
  <sheetData>
    <row r="1" spans="1:27" ht="24" customHeight="1">
      <c r="A1" s="38" t="s">
        <v>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8" ht="18">
      <c r="A2" s="24" t="s">
        <v>1</v>
      </c>
      <c r="B2" s="46" t="s">
        <v>66</v>
      </c>
      <c r="C2" s="47"/>
      <c r="D2" s="53" t="s">
        <v>71</v>
      </c>
      <c r="E2" s="42" t="s">
        <v>15</v>
      </c>
      <c r="F2" s="42"/>
      <c r="G2" s="39" t="s">
        <v>22</v>
      </c>
      <c r="H2" s="40"/>
      <c r="I2" s="41" t="s">
        <v>23</v>
      </c>
      <c r="J2" s="42"/>
      <c r="K2" s="42"/>
      <c r="L2" s="42"/>
      <c r="M2" s="42"/>
      <c r="N2" s="42"/>
      <c r="O2" s="42"/>
      <c r="P2" s="43"/>
      <c r="Q2" s="3" t="s">
        <v>12</v>
      </c>
      <c r="R2" s="41" t="s">
        <v>24</v>
      </c>
      <c r="S2" s="42"/>
      <c r="T2" s="42"/>
      <c r="U2" s="42"/>
      <c r="V2" s="42"/>
      <c r="W2" s="42"/>
      <c r="X2" s="42"/>
      <c r="Y2" s="43"/>
      <c r="Z2" s="9" t="s">
        <v>25</v>
      </c>
      <c r="AA2" s="9" t="s">
        <v>26</v>
      </c>
      <c r="AB2" s="27" t="s">
        <v>21</v>
      </c>
    </row>
    <row r="3" spans="1:28" ht="16.5" customHeight="1">
      <c r="A3" s="25"/>
      <c r="B3" s="48" t="s">
        <v>67</v>
      </c>
      <c r="C3" s="48" t="s">
        <v>68</v>
      </c>
      <c r="D3" s="48" t="s">
        <v>68</v>
      </c>
      <c r="E3" s="11" t="s">
        <v>16</v>
      </c>
      <c r="F3" s="11" t="s">
        <v>17</v>
      </c>
      <c r="G3" s="44" t="s">
        <v>59</v>
      </c>
      <c r="H3" s="45"/>
      <c r="I3" s="4" t="s">
        <v>27</v>
      </c>
      <c r="J3" s="41" t="s">
        <v>28</v>
      </c>
      <c r="K3" s="42"/>
      <c r="L3" s="42"/>
      <c r="M3" s="42"/>
      <c r="N3" s="42"/>
      <c r="O3" s="42"/>
      <c r="P3" s="43"/>
      <c r="Q3" s="4"/>
      <c r="R3" s="4" t="s">
        <v>27</v>
      </c>
      <c r="S3" s="4" t="s">
        <v>29</v>
      </c>
      <c r="T3" s="4" t="s">
        <v>29</v>
      </c>
      <c r="U3" s="4" t="s">
        <v>30</v>
      </c>
      <c r="V3" s="5" t="s">
        <v>31</v>
      </c>
      <c r="W3" s="4" t="s">
        <v>32</v>
      </c>
      <c r="X3" s="5" t="s">
        <v>33</v>
      </c>
      <c r="Y3" s="5" t="s">
        <v>34</v>
      </c>
      <c r="Z3" s="5" t="s">
        <v>35</v>
      </c>
      <c r="AA3" s="5" t="s">
        <v>36</v>
      </c>
      <c r="AB3" s="8" t="s">
        <v>19</v>
      </c>
    </row>
    <row r="4" spans="1:28" ht="18">
      <c r="A4" s="25" t="s">
        <v>0</v>
      </c>
      <c r="B4" s="49" t="s">
        <v>69</v>
      </c>
      <c r="C4" s="49" t="s">
        <v>70</v>
      </c>
      <c r="D4" s="49" t="s">
        <v>70</v>
      </c>
      <c r="E4" s="12" t="s">
        <v>18</v>
      </c>
      <c r="F4" s="12" t="s">
        <v>18</v>
      </c>
      <c r="G4" s="18" t="s">
        <v>27</v>
      </c>
      <c r="H4" s="18" t="s">
        <v>61</v>
      </c>
      <c r="I4" s="7" t="s">
        <v>5</v>
      </c>
      <c r="J4" s="7" t="s">
        <v>37</v>
      </c>
      <c r="K4" s="7" t="s">
        <v>38</v>
      </c>
      <c r="L4" s="19" t="s">
        <v>39</v>
      </c>
      <c r="M4" s="4" t="s">
        <v>31</v>
      </c>
      <c r="N4" s="4" t="s">
        <v>32</v>
      </c>
      <c r="O4" s="4" t="s">
        <v>33</v>
      </c>
      <c r="P4" s="4" t="s">
        <v>34</v>
      </c>
      <c r="Q4" s="20"/>
      <c r="R4" s="7" t="s">
        <v>18</v>
      </c>
      <c r="S4" s="7" t="s">
        <v>40</v>
      </c>
      <c r="T4" s="7" t="s">
        <v>41</v>
      </c>
      <c r="U4" s="7" t="s">
        <v>40</v>
      </c>
      <c r="V4" s="8"/>
      <c r="W4" s="8"/>
      <c r="X4" s="8"/>
      <c r="Y4" s="8"/>
      <c r="Z4" s="8"/>
      <c r="AA4" s="8" t="s">
        <v>42</v>
      </c>
      <c r="AB4" s="8" t="s">
        <v>20</v>
      </c>
    </row>
    <row r="5" spans="1:28" ht="18">
      <c r="A5" s="26"/>
      <c r="B5" s="13" t="s">
        <v>5</v>
      </c>
      <c r="C5" s="50" t="s">
        <v>5</v>
      </c>
      <c r="D5" s="50" t="s">
        <v>5</v>
      </c>
      <c r="E5" s="13"/>
      <c r="F5" s="13"/>
      <c r="G5" s="18" t="s">
        <v>5</v>
      </c>
      <c r="H5" s="18" t="s">
        <v>5</v>
      </c>
      <c r="I5" s="20"/>
      <c r="J5" s="7" t="s">
        <v>40</v>
      </c>
      <c r="K5" s="7" t="s">
        <v>41</v>
      </c>
      <c r="L5" s="7" t="s">
        <v>40</v>
      </c>
      <c r="M5" s="4"/>
      <c r="N5" s="20"/>
      <c r="O5" s="20"/>
      <c r="P5" s="20"/>
      <c r="Q5" s="20"/>
      <c r="R5" s="7"/>
      <c r="S5" s="20"/>
      <c r="T5" s="20"/>
      <c r="U5" s="21"/>
      <c r="V5" s="21"/>
      <c r="W5" s="21"/>
      <c r="X5" s="21"/>
      <c r="Y5" s="21"/>
      <c r="Z5" s="21"/>
      <c r="AA5" s="21"/>
      <c r="AB5" s="28" t="s">
        <v>5</v>
      </c>
    </row>
    <row r="6" spans="1:28" ht="30" customHeight="1">
      <c r="A6" s="32" t="s">
        <v>7</v>
      </c>
      <c r="B6" s="16">
        <v>220</v>
      </c>
      <c r="C6" s="31">
        <v>446</v>
      </c>
      <c r="D6" s="36">
        <v>446</v>
      </c>
      <c r="E6" s="36">
        <v>45</v>
      </c>
      <c r="F6" s="36">
        <v>2500</v>
      </c>
      <c r="G6" s="30">
        <v>3512</v>
      </c>
      <c r="H6" s="30">
        <v>1312</v>
      </c>
      <c r="I6" s="16">
        <f>J6+K6+L6+M6+N6+O6+P6</f>
        <v>300</v>
      </c>
      <c r="J6" s="16"/>
      <c r="K6" s="16"/>
      <c r="L6" s="16"/>
      <c r="M6" s="16"/>
      <c r="N6" s="16"/>
      <c r="O6" s="16"/>
      <c r="P6" s="16">
        <v>300</v>
      </c>
      <c r="Q6" s="23">
        <f>I6/G6*10</f>
        <v>0.8542141230068336</v>
      </c>
      <c r="R6" s="16">
        <f>S6+T6+U6+V6+W6+X6+Y6</f>
        <v>989</v>
      </c>
      <c r="S6" s="16"/>
      <c r="T6" s="16"/>
      <c r="U6" s="16"/>
      <c r="V6" s="16"/>
      <c r="W6" s="16"/>
      <c r="X6" s="16"/>
      <c r="Y6" s="16">
        <v>989</v>
      </c>
      <c r="Z6" s="23">
        <f>R6/I6*10</f>
        <v>32.96666666666667</v>
      </c>
      <c r="AA6" s="16">
        <v>5</v>
      </c>
      <c r="AB6" s="16">
        <v>1200</v>
      </c>
    </row>
    <row r="7" spans="1:28" ht="30" customHeight="1">
      <c r="A7" s="32" t="s">
        <v>8</v>
      </c>
      <c r="B7" s="16"/>
      <c r="C7" s="31">
        <v>150</v>
      </c>
      <c r="D7" s="36">
        <v>150</v>
      </c>
      <c r="E7" s="36">
        <v>500</v>
      </c>
      <c r="F7" s="36"/>
      <c r="G7" s="30">
        <v>1106</v>
      </c>
      <c r="H7" s="30">
        <v>688</v>
      </c>
      <c r="I7" s="16">
        <f aca="true" t="shared" si="0" ref="I7:I35">J7+K7+L7+M7+N7+O7+P7</f>
        <v>0</v>
      </c>
      <c r="J7" s="16"/>
      <c r="K7" s="16"/>
      <c r="L7" s="16"/>
      <c r="M7" s="16"/>
      <c r="N7" s="16"/>
      <c r="O7" s="16"/>
      <c r="P7" s="16"/>
      <c r="Q7" s="23">
        <f aca="true" t="shared" si="1" ref="Q7:Q35">I7/H7*10</f>
        <v>0</v>
      </c>
      <c r="R7" s="16">
        <f aca="true" t="shared" si="2" ref="R7:R35">S7+T7+U7+V7+W7+X7+Y7</f>
        <v>0</v>
      </c>
      <c r="S7" s="16"/>
      <c r="T7" s="16"/>
      <c r="U7" s="16"/>
      <c r="V7" s="16"/>
      <c r="W7" s="16"/>
      <c r="X7" s="16"/>
      <c r="Y7" s="16"/>
      <c r="Z7" s="16" t="e">
        <f aca="true" t="shared" si="3" ref="Z7:Z35">R7/I7*10</f>
        <v>#DIV/0!</v>
      </c>
      <c r="AA7" s="16"/>
      <c r="AB7" s="16">
        <v>600</v>
      </c>
    </row>
    <row r="8" spans="1:28" ht="30" customHeight="1">
      <c r="A8" s="33" t="s">
        <v>9</v>
      </c>
      <c r="B8" s="16">
        <v>30</v>
      </c>
      <c r="C8" s="31">
        <v>186</v>
      </c>
      <c r="D8" s="36">
        <v>186</v>
      </c>
      <c r="E8" s="36">
        <v>370</v>
      </c>
      <c r="F8" s="36"/>
      <c r="G8" s="30">
        <v>426</v>
      </c>
      <c r="H8" s="30">
        <v>243</v>
      </c>
      <c r="I8" s="16">
        <f t="shared" si="0"/>
        <v>0</v>
      </c>
      <c r="J8" s="16"/>
      <c r="K8" s="16"/>
      <c r="L8" s="16"/>
      <c r="M8" s="16"/>
      <c r="N8" s="16"/>
      <c r="O8" s="16"/>
      <c r="P8" s="16"/>
      <c r="Q8" s="23">
        <f t="shared" si="1"/>
        <v>0</v>
      </c>
      <c r="R8" s="16">
        <f t="shared" si="2"/>
        <v>0</v>
      </c>
      <c r="S8" s="16"/>
      <c r="T8" s="16"/>
      <c r="U8" s="16"/>
      <c r="V8" s="16"/>
      <c r="W8" s="16"/>
      <c r="X8" s="16"/>
      <c r="Y8" s="16"/>
      <c r="Z8" s="23" t="e">
        <f t="shared" si="3"/>
        <v>#DIV/0!</v>
      </c>
      <c r="AA8" s="16"/>
      <c r="AB8" s="16">
        <v>50</v>
      </c>
    </row>
    <row r="9" spans="1:28" ht="30" customHeight="1">
      <c r="A9" s="32" t="s">
        <v>10</v>
      </c>
      <c r="B9" s="16"/>
      <c r="C9" s="31">
        <v>360</v>
      </c>
      <c r="D9" s="36">
        <v>360</v>
      </c>
      <c r="E9" s="36">
        <v>150</v>
      </c>
      <c r="F9" s="36">
        <v>1000</v>
      </c>
      <c r="G9" s="30">
        <v>350</v>
      </c>
      <c r="H9" s="30">
        <v>350</v>
      </c>
      <c r="I9" s="16">
        <f t="shared" si="0"/>
        <v>0</v>
      </c>
      <c r="J9" s="16"/>
      <c r="K9" s="16"/>
      <c r="L9" s="16"/>
      <c r="M9" s="16"/>
      <c r="N9" s="16"/>
      <c r="O9" s="16"/>
      <c r="P9" s="16"/>
      <c r="Q9" s="23">
        <f t="shared" si="1"/>
        <v>0</v>
      </c>
      <c r="R9" s="16">
        <f t="shared" si="2"/>
        <v>0</v>
      </c>
      <c r="S9" s="16"/>
      <c r="T9" s="16"/>
      <c r="U9" s="16"/>
      <c r="V9" s="16"/>
      <c r="W9" s="16"/>
      <c r="X9" s="16"/>
      <c r="Y9" s="16"/>
      <c r="Z9" s="16" t="e">
        <f t="shared" si="3"/>
        <v>#DIV/0!</v>
      </c>
      <c r="AA9" s="16"/>
      <c r="AB9" s="16">
        <v>100</v>
      </c>
    </row>
    <row r="10" spans="1:28" ht="30" customHeight="1">
      <c r="A10" s="32" t="s">
        <v>43</v>
      </c>
      <c r="B10" s="16"/>
      <c r="C10" s="31">
        <v>0</v>
      </c>
      <c r="D10" s="36"/>
      <c r="E10" s="36"/>
      <c r="F10" s="36"/>
      <c r="G10" s="30">
        <v>290</v>
      </c>
      <c r="H10" s="30">
        <v>240</v>
      </c>
      <c r="I10" s="16">
        <f t="shared" si="0"/>
        <v>0</v>
      </c>
      <c r="J10" s="16"/>
      <c r="K10" s="16"/>
      <c r="L10" s="16"/>
      <c r="M10" s="16"/>
      <c r="N10" s="16"/>
      <c r="O10" s="16"/>
      <c r="P10" s="16"/>
      <c r="Q10" s="23">
        <f t="shared" si="1"/>
        <v>0</v>
      </c>
      <c r="R10" s="16">
        <f t="shared" si="2"/>
        <v>0</v>
      </c>
      <c r="S10" s="16"/>
      <c r="T10" s="16"/>
      <c r="U10" s="16"/>
      <c r="V10" s="16"/>
      <c r="W10" s="16"/>
      <c r="X10" s="16"/>
      <c r="Y10" s="16"/>
      <c r="Z10" s="16" t="e">
        <f t="shared" si="3"/>
        <v>#DIV/0!</v>
      </c>
      <c r="AA10" s="16"/>
      <c r="AB10" s="16">
        <v>100</v>
      </c>
    </row>
    <row r="11" spans="1:28" ht="30" customHeight="1">
      <c r="A11" s="32" t="s">
        <v>44</v>
      </c>
      <c r="B11" s="16"/>
      <c r="C11" s="31">
        <v>0</v>
      </c>
      <c r="D11" s="36"/>
      <c r="E11" s="36"/>
      <c r="F11" s="36"/>
      <c r="G11" s="30">
        <v>60</v>
      </c>
      <c r="H11" s="30">
        <v>60</v>
      </c>
      <c r="I11" s="16">
        <f t="shared" si="0"/>
        <v>0</v>
      </c>
      <c r="J11" s="16"/>
      <c r="K11" s="16"/>
      <c r="L11" s="16"/>
      <c r="M11" s="16"/>
      <c r="N11" s="16"/>
      <c r="O11" s="16"/>
      <c r="P11" s="16"/>
      <c r="Q11" s="23">
        <f t="shared" si="1"/>
        <v>0</v>
      </c>
      <c r="R11" s="16">
        <f t="shared" si="2"/>
        <v>0</v>
      </c>
      <c r="S11" s="16"/>
      <c r="T11" s="16"/>
      <c r="U11" s="16"/>
      <c r="V11" s="16"/>
      <c r="W11" s="16"/>
      <c r="X11" s="16"/>
      <c r="Y11" s="16"/>
      <c r="Z11" s="16" t="e">
        <f t="shared" si="3"/>
        <v>#DIV/0!</v>
      </c>
      <c r="AA11" s="16"/>
      <c r="AB11" s="16"/>
    </row>
    <row r="12" spans="1:28" ht="30" customHeight="1">
      <c r="A12" s="32" t="s">
        <v>45</v>
      </c>
      <c r="B12" s="16">
        <v>50</v>
      </c>
      <c r="C12" s="31">
        <v>341</v>
      </c>
      <c r="D12" s="36">
        <v>341</v>
      </c>
      <c r="E12" s="36">
        <v>150</v>
      </c>
      <c r="F12" s="36">
        <v>1000</v>
      </c>
      <c r="G12" s="30">
        <v>300</v>
      </c>
      <c r="H12" s="30">
        <v>250</v>
      </c>
      <c r="I12" s="16">
        <f t="shared" si="0"/>
        <v>0</v>
      </c>
      <c r="J12" s="16"/>
      <c r="K12" s="16"/>
      <c r="L12" s="16"/>
      <c r="M12" s="16"/>
      <c r="N12" s="16"/>
      <c r="O12" s="16"/>
      <c r="P12" s="16"/>
      <c r="Q12" s="23">
        <f t="shared" si="1"/>
        <v>0</v>
      </c>
      <c r="R12" s="16">
        <f t="shared" si="2"/>
        <v>0</v>
      </c>
      <c r="S12" s="16"/>
      <c r="T12" s="16"/>
      <c r="U12" s="16"/>
      <c r="V12" s="16"/>
      <c r="W12" s="16"/>
      <c r="X12" s="16"/>
      <c r="Y12" s="16"/>
      <c r="Z12" s="23" t="e">
        <f t="shared" si="3"/>
        <v>#DIV/0!</v>
      </c>
      <c r="AA12" s="16"/>
      <c r="AB12" s="16">
        <v>100</v>
      </c>
    </row>
    <row r="13" spans="1:28" ht="30" customHeight="1">
      <c r="A13" s="32" t="s">
        <v>46</v>
      </c>
      <c r="B13" s="16"/>
      <c r="C13" s="31">
        <v>0</v>
      </c>
      <c r="D13" s="36"/>
      <c r="E13" s="36"/>
      <c r="F13" s="36"/>
      <c r="G13" s="30">
        <v>4870</v>
      </c>
      <c r="H13" s="30">
        <v>2421</v>
      </c>
      <c r="I13" s="16">
        <f t="shared" si="0"/>
        <v>0</v>
      </c>
      <c r="J13" s="16"/>
      <c r="K13" s="16"/>
      <c r="L13" s="16"/>
      <c r="M13" s="16"/>
      <c r="N13" s="16"/>
      <c r="O13" s="16"/>
      <c r="P13" s="16"/>
      <c r="Q13" s="23">
        <f t="shared" si="1"/>
        <v>0</v>
      </c>
      <c r="R13" s="6">
        <f t="shared" si="2"/>
        <v>0</v>
      </c>
      <c r="S13" s="6"/>
      <c r="T13" s="16"/>
      <c r="U13" s="16"/>
      <c r="V13" s="16"/>
      <c r="W13" s="16"/>
      <c r="X13" s="16"/>
      <c r="Y13" s="16"/>
      <c r="Z13" s="16" t="e">
        <f t="shared" si="3"/>
        <v>#DIV/0!</v>
      </c>
      <c r="AA13" s="16"/>
      <c r="AB13" s="16">
        <v>1800</v>
      </c>
    </row>
    <row r="14" spans="1:28" ht="30" customHeight="1">
      <c r="A14" s="32" t="s">
        <v>47</v>
      </c>
      <c r="B14" s="16"/>
      <c r="C14" s="31">
        <v>500</v>
      </c>
      <c r="D14" s="36">
        <v>350</v>
      </c>
      <c r="E14" s="36">
        <v>250</v>
      </c>
      <c r="F14" s="36"/>
      <c r="G14" s="30">
        <v>1532</v>
      </c>
      <c r="H14" s="30">
        <v>1133</v>
      </c>
      <c r="I14" s="16">
        <f t="shared" si="0"/>
        <v>0</v>
      </c>
      <c r="J14" s="16"/>
      <c r="K14" s="16"/>
      <c r="L14" s="16"/>
      <c r="M14" s="16"/>
      <c r="N14" s="16"/>
      <c r="O14" s="16"/>
      <c r="P14" s="16"/>
      <c r="Q14" s="23">
        <f t="shared" si="1"/>
        <v>0</v>
      </c>
      <c r="R14" s="16">
        <f t="shared" si="2"/>
        <v>0</v>
      </c>
      <c r="S14" s="16"/>
      <c r="T14" s="16"/>
      <c r="U14" s="16"/>
      <c r="V14" s="16"/>
      <c r="W14" s="16"/>
      <c r="X14" s="16"/>
      <c r="Y14" s="16"/>
      <c r="Z14" s="16" t="e">
        <f t="shared" si="3"/>
        <v>#DIV/0!</v>
      </c>
      <c r="AA14" s="16"/>
      <c r="AB14" s="16">
        <v>500</v>
      </c>
    </row>
    <row r="15" spans="1:208" ht="30" customHeight="1">
      <c r="A15" s="34" t="s">
        <v>48</v>
      </c>
      <c r="B15" s="16">
        <v>220</v>
      </c>
      <c r="C15" s="31">
        <v>1666</v>
      </c>
      <c r="D15" s="36">
        <v>1666</v>
      </c>
      <c r="E15" s="36">
        <v>170</v>
      </c>
      <c r="F15" s="36">
        <v>5000</v>
      </c>
      <c r="G15" s="30">
        <v>1706</v>
      </c>
      <c r="H15" s="30">
        <v>1706</v>
      </c>
      <c r="I15" s="16">
        <f t="shared" si="0"/>
        <v>0</v>
      </c>
      <c r="J15" s="16"/>
      <c r="K15" s="10"/>
      <c r="L15" s="10"/>
      <c r="M15" s="10"/>
      <c r="N15" s="10"/>
      <c r="O15" s="10"/>
      <c r="P15" s="10"/>
      <c r="Q15" s="23">
        <f t="shared" si="1"/>
        <v>0</v>
      </c>
      <c r="R15" s="16">
        <f t="shared" si="2"/>
        <v>0</v>
      </c>
      <c r="S15" s="16"/>
      <c r="T15" s="10"/>
      <c r="U15" s="10"/>
      <c r="V15" s="10"/>
      <c r="W15" s="10"/>
      <c r="X15" s="10"/>
      <c r="Y15" s="10"/>
      <c r="Z15" s="23" t="e">
        <f t="shared" si="3"/>
        <v>#DIV/0!</v>
      </c>
      <c r="AA15" s="16"/>
      <c r="AB15" s="16">
        <v>1000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</row>
    <row r="16" spans="1:208" ht="30" customHeight="1">
      <c r="A16" s="32" t="s">
        <v>49</v>
      </c>
      <c r="B16" s="16"/>
      <c r="C16" s="31">
        <v>0</v>
      </c>
      <c r="D16" s="31"/>
      <c r="E16" s="31"/>
      <c r="F16" s="31"/>
      <c r="G16" s="30">
        <v>1830</v>
      </c>
      <c r="H16" s="30">
        <v>850</v>
      </c>
      <c r="I16" s="16">
        <f t="shared" si="0"/>
        <v>0</v>
      </c>
      <c r="J16" s="16"/>
      <c r="K16" s="16"/>
      <c r="L16" s="16"/>
      <c r="M16" s="16"/>
      <c r="N16" s="16"/>
      <c r="O16" s="16"/>
      <c r="P16" s="16"/>
      <c r="Q16" s="23">
        <f t="shared" si="1"/>
        <v>0</v>
      </c>
      <c r="R16" s="16">
        <f t="shared" si="2"/>
        <v>0</v>
      </c>
      <c r="S16" s="16"/>
      <c r="T16" s="16"/>
      <c r="U16" s="16"/>
      <c r="V16" s="16"/>
      <c r="W16" s="16"/>
      <c r="X16" s="16"/>
      <c r="Y16" s="16"/>
      <c r="Z16" s="23" t="e">
        <f t="shared" si="3"/>
        <v>#DIV/0!</v>
      </c>
      <c r="AA16" s="16"/>
      <c r="AB16" s="16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</row>
    <row r="17" spans="1:208" ht="30" customHeight="1">
      <c r="A17" s="32" t="s">
        <v>50</v>
      </c>
      <c r="B17" s="16"/>
      <c r="C17" s="31"/>
      <c r="D17" s="31"/>
      <c r="E17" s="31"/>
      <c r="F17" s="31"/>
      <c r="G17" s="30">
        <v>20</v>
      </c>
      <c r="H17" s="30">
        <v>20</v>
      </c>
      <c r="I17" s="16">
        <f t="shared" si="0"/>
        <v>0</v>
      </c>
      <c r="J17" s="10"/>
      <c r="K17" s="10"/>
      <c r="L17" s="10"/>
      <c r="M17" s="10"/>
      <c r="N17" s="10"/>
      <c r="O17" s="10"/>
      <c r="P17" s="10"/>
      <c r="Q17" s="23">
        <f t="shared" si="1"/>
        <v>0</v>
      </c>
      <c r="R17" s="16">
        <f t="shared" si="2"/>
        <v>0</v>
      </c>
      <c r="S17" s="10"/>
      <c r="T17" s="10"/>
      <c r="U17" s="10"/>
      <c r="V17" s="10"/>
      <c r="W17" s="10"/>
      <c r="X17" s="10"/>
      <c r="Y17" s="10"/>
      <c r="Z17" s="16" t="e">
        <f t="shared" si="3"/>
        <v>#DIV/0!</v>
      </c>
      <c r="AA17" s="10"/>
      <c r="AB17" s="10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</row>
    <row r="18" spans="1:208" ht="30" customHeight="1">
      <c r="A18" s="32" t="s">
        <v>51</v>
      </c>
      <c r="B18" s="16"/>
      <c r="C18" s="31">
        <v>30</v>
      </c>
      <c r="D18" s="36">
        <v>30</v>
      </c>
      <c r="E18" s="36">
        <v>45</v>
      </c>
      <c r="F18" s="31"/>
      <c r="G18" s="30"/>
      <c r="H18" s="30"/>
      <c r="I18" s="16">
        <f t="shared" si="0"/>
        <v>0</v>
      </c>
      <c r="J18" s="10"/>
      <c r="K18" s="10"/>
      <c r="L18" s="10"/>
      <c r="M18" s="10"/>
      <c r="N18" s="10"/>
      <c r="O18" s="10"/>
      <c r="P18" s="10"/>
      <c r="Q18" s="23" t="e">
        <f t="shared" si="1"/>
        <v>#DIV/0!</v>
      </c>
      <c r="R18" s="16">
        <f t="shared" si="2"/>
        <v>0</v>
      </c>
      <c r="S18" s="10"/>
      <c r="T18" s="10"/>
      <c r="U18" s="10"/>
      <c r="V18" s="10"/>
      <c r="W18" s="10"/>
      <c r="X18" s="10"/>
      <c r="Y18" s="10"/>
      <c r="Z18" s="16" t="e">
        <f t="shared" si="3"/>
        <v>#DIV/0!</v>
      </c>
      <c r="AA18" s="10"/>
      <c r="AB18" s="10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</row>
    <row r="19" spans="1:208" ht="30" customHeight="1">
      <c r="A19" s="32" t="s">
        <v>6</v>
      </c>
      <c r="B19" s="30">
        <f>SUM(B6:B18)</f>
        <v>520</v>
      </c>
      <c r="C19" s="30">
        <f>SUM(C6:C18)</f>
        <v>3679</v>
      </c>
      <c r="D19" s="30">
        <f>SUM(D6:D18)</f>
        <v>3529</v>
      </c>
      <c r="E19" s="30">
        <f aca="true" t="shared" si="4" ref="E19:P19">SUM(E6:E18)</f>
        <v>1680</v>
      </c>
      <c r="F19" s="30">
        <f t="shared" si="4"/>
        <v>9500</v>
      </c>
      <c r="G19" s="30">
        <f t="shared" si="4"/>
        <v>16002</v>
      </c>
      <c r="H19" s="30">
        <f t="shared" si="4"/>
        <v>9273</v>
      </c>
      <c r="I19" s="30">
        <f t="shared" si="4"/>
        <v>300</v>
      </c>
      <c r="J19" s="30">
        <f t="shared" si="4"/>
        <v>0</v>
      </c>
      <c r="K19" s="30">
        <f t="shared" si="4"/>
        <v>0</v>
      </c>
      <c r="L19" s="30">
        <f t="shared" si="4"/>
        <v>0</v>
      </c>
      <c r="M19" s="30">
        <f t="shared" si="4"/>
        <v>0</v>
      </c>
      <c r="N19" s="30">
        <f t="shared" si="4"/>
        <v>0</v>
      </c>
      <c r="O19" s="30">
        <f t="shared" si="4"/>
        <v>0</v>
      </c>
      <c r="P19" s="30">
        <f t="shared" si="4"/>
        <v>300</v>
      </c>
      <c r="Q19" s="23">
        <f t="shared" si="1"/>
        <v>0.3235198964736331</v>
      </c>
      <c r="R19" s="10">
        <f t="shared" si="2"/>
        <v>989</v>
      </c>
      <c r="S19" s="30">
        <f aca="true" t="shared" si="5" ref="S19:AB19">SUM(S6:S18)</f>
        <v>0</v>
      </c>
      <c r="T19" s="30">
        <f t="shared" si="5"/>
        <v>0</v>
      </c>
      <c r="U19" s="30">
        <f t="shared" si="5"/>
        <v>0</v>
      </c>
      <c r="V19" s="30">
        <f t="shared" si="5"/>
        <v>0</v>
      </c>
      <c r="W19" s="30">
        <f t="shared" si="5"/>
        <v>0</v>
      </c>
      <c r="X19" s="30">
        <f t="shared" si="5"/>
        <v>0</v>
      </c>
      <c r="Y19" s="30">
        <f t="shared" si="5"/>
        <v>989</v>
      </c>
      <c r="Z19" s="10">
        <f t="shared" si="3"/>
        <v>32.96666666666667</v>
      </c>
      <c r="AA19" s="30">
        <f t="shared" si="5"/>
        <v>5</v>
      </c>
      <c r="AB19" s="30">
        <f t="shared" si="5"/>
        <v>5450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</row>
    <row r="20" spans="1:208" ht="30" customHeight="1">
      <c r="A20" s="32" t="s">
        <v>4</v>
      </c>
      <c r="B20" s="51"/>
      <c r="C20" s="31">
        <v>1110</v>
      </c>
      <c r="D20" s="36">
        <v>1110</v>
      </c>
      <c r="E20" s="31"/>
      <c r="F20" s="31"/>
      <c r="G20" s="30"/>
      <c r="H20" s="30"/>
      <c r="I20" s="10"/>
      <c r="J20" s="37"/>
      <c r="K20" s="10"/>
      <c r="L20" s="10"/>
      <c r="M20" s="10"/>
      <c r="N20" s="10"/>
      <c r="O20" s="10"/>
      <c r="P20" s="10"/>
      <c r="Q20" s="29" t="e">
        <f t="shared" si="1"/>
        <v>#DIV/0!</v>
      </c>
      <c r="R20" s="10">
        <f t="shared" si="2"/>
        <v>0</v>
      </c>
      <c r="S20" s="10"/>
      <c r="T20" s="10"/>
      <c r="U20" s="10"/>
      <c r="V20" s="10"/>
      <c r="W20" s="10"/>
      <c r="X20" s="10"/>
      <c r="Y20" s="10"/>
      <c r="Z20" s="10" t="e">
        <f t="shared" si="3"/>
        <v>#DIV/0!</v>
      </c>
      <c r="AA20" s="10"/>
      <c r="AB20" s="10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</row>
    <row r="21" spans="1:208" ht="30" customHeight="1">
      <c r="A21" s="32" t="s">
        <v>52</v>
      </c>
      <c r="B21" s="16"/>
      <c r="C21" s="31">
        <v>0</v>
      </c>
      <c r="D21" s="36"/>
      <c r="E21" s="31"/>
      <c r="F21" s="31"/>
      <c r="G21" s="30">
        <v>450</v>
      </c>
      <c r="H21" s="30">
        <v>380</v>
      </c>
      <c r="I21" s="16">
        <f t="shared" si="0"/>
        <v>0</v>
      </c>
      <c r="J21" s="37"/>
      <c r="K21" s="10"/>
      <c r="L21" s="10"/>
      <c r="M21" s="10"/>
      <c r="N21" s="10"/>
      <c r="O21" s="10"/>
      <c r="P21" s="37"/>
      <c r="Q21" s="23">
        <f t="shared" si="1"/>
        <v>0</v>
      </c>
      <c r="R21" s="16">
        <f t="shared" si="2"/>
        <v>0</v>
      </c>
      <c r="S21" s="10"/>
      <c r="T21" s="10"/>
      <c r="U21" s="10"/>
      <c r="V21" s="10"/>
      <c r="W21" s="10"/>
      <c r="X21" s="10"/>
      <c r="Y21" s="10"/>
      <c r="Z21" s="16" t="e">
        <f t="shared" si="3"/>
        <v>#DIV/0!</v>
      </c>
      <c r="AA21" s="10"/>
      <c r="AB21" s="16">
        <v>50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</row>
    <row r="22" spans="1:208" ht="30" customHeight="1">
      <c r="A22" s="32" t="s">
        <v>11</v>
      </c>
      <c r="B22" s="16">
        <v>51</v>
      </c>
      <c r="C22" s="31">
        <v>38</v>
      </c>
      <c r="D22" s="36">
        <v>38</v>
      </c>
      <c r="E22" s="36">
        <v>12</v>
      </c>
      <c r="F22" s="31"/>
      <c r="G22" s="30">
        <v>40</v>
      </c>
      <c r="H22" s="30">
        <v>40</v>
      </c>
      <c r="I22" s="16">
        <f t="shared" si="0"/>
        <v>0</v>
      </c>
      <c r="J22" s="37"/>
      <c r="K22" s="10"/>
      <c r="L22" s="10"/>
      <c r="M22" s="10"/>
      <c r="N22" s="10"/>
      <c r="O22" s="10"/>
      <c r="P22" s="37"/>
      <c r="Q22" s="23">
        <f t="shared" si="1"/>
        <v>0</v>
      </c>
      <c r="R22" s="16">
        <f t="shared" si="2"/>
        <v>0</v>
      </c>
      <c r="S22" s="10"/>
      <c r="T22" s="10"/>
      <c r="U22" s="10"/>
      <c r="V22" s="10"/>
      <c r="W22" s="10"/>
      <c r="X22" s="10"/>
      <c r="Y22" s="10"/>
      <c r="Z22" s="16" t="e">
        <f t="shared" si="3"/>
        <v>#DIV/0!</v>
      </c>
      <c r="AA22" s="10"/>
      <c r="AB22" s="16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</row>
    <row r="23" spans="1:208" ht="30" customHeight="1">
      <c r="A23" s="32" t="s">
        <v>62</v>
      </c>
      <c r="B23" s="16">
        <v>15</v>
      </c>
      <c r="C23" s="31">
        <v>58</v>
      </c>
      <c r="D23" s="36">
        <v>58</v>
      </c>
      <c r="E23" s="36">
        <v>34</v>
      </c>
      <c r="F23" s="31"/>
      <c r="G23" s="30"/>
      <c r="H23" s="30"/>
      <c r="I23" s="16">
        <f t="shared" si="0"/>
        <v>0</v>
      </c>
      <c r="J23" s="37"/>
      <c r="K23" s="10"/>
      <c r="L23" s="10"/>
      <c r="M23" s="10"/>
      <c r="N23" s="10"/>
      <c r="O23" s="10"/>
      <c r="P23" s="37"/>
      <c r="Q23" s="23" t="e">
        <f t="shared" si="1"/>
        <v>#DIV/0!</v>
      </c>
      <c r="R23" s="16">
        <f t="shared" si="2"/>
        <v>0</v>
      </c>
      <c r="S23" s="10"/>
      <c r="T23" s="10"/>
      <c r="U23" s="10"/>
      <c r="V23" s="10"/>
      <c r="W23" s="10"/>
      <c r="X23" s="10"/>
      <c r="Y23" s="10"/>
      <c r="Z23" s="16" t="e">
        <f t="shared" si="3"/>
        <v>#DIV/0!</v>
      </c>
      <c r="AA23" s="10"/>
      <c r="AB23" s="10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</row>
    <row r="24" spans="1:208" ht="30" customHeight="1">
      <c r="A24" s="32" t="s">
        <v>53</v>
      </c>
      <c r="B24" s="16"/>
      <c r="C24" s="31">
        <v>6</v>
      </c>
      <c r="D24" s="36">
        <v>6</v>
      </c>
      <c r="E24" s="36">
        <v>10</v>
      </c>
      <c r="F24" s="31"/>
      <c r="G24" s="30">
        <v>74</v>
      </c>
      <c r="H24" s="30">
        <v>60</v>
      </c>
      <c r="I24" s="16">
        <f t="shared" si="0"/>
        <v>0</v>
      </c>
      <c r="J24" s="37"/>
      <c r="K24" s="10"/>
      <c r="L24" s="10"/>
      <c r="M24" s="10"/>
      <c r="N24" s="10"/>
      <c r="O24" s="10"/>
      <c r="P24" s="37"/>
      <c r="Q24" s="23">
        <f t="shared" si="1"/>
        <v>0</v>
      </c>
      <c r="R24" s="16">
        <f t="shared" si="2"/>
        <v>0</v>
      </c>
      <c r="S24" s="10"/>
      <c r="T24" s="10"/>
      <c r="U24" s="10"/>
      <c r="V24" s="10"/>
      <c r="W24" s="10"/>
      <c r="X24" s="10"/>
      <c r="Y24" s="10"/>
      <c r="Z24" s="16" t="e">
        <f t="shared" si="3"/>
        <v>#DIV/0!</v>
      </c>
      <c r="AA24" s="10"/>
      <c r="AB24" s="10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</row>
    <row r="25" spans="1:208" ht="30" customHeight="1">
      <c r="A25" s="32" t="s">
        <v>60</v>
      </c>
      <c r="B25" s="16"/>
      <c r="C25" s="31">
        <v>20</v>
      </c>
      <c r="D25" s="36">
        <v>20</v>
      </c>
      <c r="E25" s="31"/>
      <c r="F25" s="31"/>
      <c r="G25" s="30">
        <v>70</v>
      </c>
      <c r="H25" s="30">
        <v>70</v>
      </c>
      <c r="I25" s="16">
        <f t="shared" si="0"/>
        <v>0</v>
      </c>
      <c r="J25" s="37"/>
      <c r="K25" s="10"/>
      <c r="L25" s="10"/>
      <c r="M25" s="16"/>
      <c r="N25" s="10"/>
      <c r="O25" s="10"/>
      <c r="P25" s="37"/>
      <c r="Q25" s="23">
        <f t="shared" si="1"/>
        <v>0</v>
      </c>
      <c r="R25" s="16">
        <f t="shared" si="2"/>
        <v>0</v>
      </c>
      <c r="S25" s="10"/>
      <c r="T25" s="10"/>
      <c r="U25" s="10"/>
      <c r="V25" s="16"/>
      <c r="W25" s="10"/>
      <c r="X25" s="10"/>
      <c r="Y25" s="10"/>
      <c r="Z25" s="23" t="e">
        <f t="shared" si="3"/>
        <v>#DIV/0!</v>
      </c>
      <c r="AA25" s="16"/>
      <c r="AB25" s="16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</row>
    <row r="26" spans="1:208" ht="30" customHeight="1">
      <c r="A26" s="32" t="s">
        <v>54</v>
      </c>
      <c r="B26" s="16"/>
      <c r="C26" s="31">
        <v>0</v>
      </c>
      <c r="D26" s="36"/>
      <c r="E26" s="31"/>
      <c r="F26" s="31"/>
      <c r="G26" s="30">
        <v>508</v>
      </c>
      <c r="H26" s="30">
        <v>508</v>
      </c>
      <c r="I26" s="16">
        <f t="shared" si="0"/>
        <v>0</v>
      </c>
      <c r="J26" s="37"/>
      <c r="K26" s="10"/>
      <c r="L26" s="10"/>
      <c r="M26" s="10"/>
      <c r="N26" s="10"/>
      <c r="O26" s="10"/>
      <c r="P26" s="37"/>
      <c r="Q26" s="23">
        <f t="shared" si="1"/>
        <v>0</v>
      </c>
      <c r="R26" s="16">
        <f t="shared" si="2"/>
        <v>0</v>
      </c>
      <c r="S26" s="10"/>
      <c r="T26" s="10"/>
      <c r="U26" s="10"/>
      <c r="V26" s="10"/>
      <c r="W26" s="10"/>
      <c r="X26" s="10"/>
      <c r="Y26" s="10"/>
      <c r="Z26" s="16" t="e">
        <f t="shared" si="3"/>
        <v>#DIV/0!</v>
      </c>
      <c r="AA26" s="10"/>
      <c r="AB26" s="16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</row>
    <row r="27" spans="1:208" ht="30" customHeight="1">
      <c r="A27" s="32" t="s">
        <v>64</v>
      </c>
      <c r="B27" s="16">
        <v>50</v>
      </c>
      <c r="C27" s="31">
        <v>156</v>
      </c>
      <c r="D27" s="36">
        <v>156</v>
      </c>
      <c r="E27" s="36">
        <v>95</v>
      </c>
      <c r="F27" s="31"/>
      <c r="G27" s="30">
        <v>300</v>
      </c>
      <c r="H27" s="30">
        <v>300</v>
      </c>
      <c r="I27" s="16">
        <f t="shared" si="0"/>
        <v>0</v>
      </c>
      <c r="J27" s="37"/>
      <c r="K27" s="10"/>
      <c r="L27" s="10"/>
      <c r="M27" s="10"/>
      <c r="N27" s="10"/>
      <c r="O27" s="10"/>
      <c r="P27" s="37"/>
      <c r="Q27" s="23">
        <f t="shared" si="1"/>
        <v>0</v>
      </c>
      <c r="R27" s="16">
        <f t="shared" si="2"/>
        <v>0</v>
      </c>
      <c r="S27" s="10"/>
      <c r="T27" s="10"/>
      <c r="U27" s="10"/>
      <c r="V27" s="10"/>
      <c r="W27" s="10"/>
      <c r="X27" s="10"/>
      <c r="Y27" s="10"/>
      <c r="Z27" s="16" t="e">
        <f t="shared" si="3"/>
        <v>#DIV/0!</v>
      </c>
      <c r="AA27" s="10"/>
      <c r="AB27" s="16">
        <v>150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</row>
    <row r="28" spans="1:208" ht="30" customHeight="1">
      <c r="A28" s="32" t="s">
        <v>55</v>
      </c>
      <c r="B28" s="16"/>
      <c r="C28" s="31">
        <v>29</v>
      </c>
      <c r="D28" s="36">
        <v>29</v>
      </c>
      <c r="E28" s="36">
        <v>50</v>
      </c>
      <c r="F28" s="31"/>
      <c r="G28" s="30">
        <v>63</v>
      </c>
      <c r="H28" s="30">
        <v>63</v>
      </c>
      <c r="I28" s="16">
        <f t="shared" si="0"/>
        <v>0</v>
      </c>
      <c r="J28" s="37"/>
      <c r="K28" s="10"/>
      <c r="L28" s="10"/>
      <c r="M28" s="10"/>
      <c r="N28" s="10"/>
      <c r="O28" s="10"/>
      <c r="P28" s="37"/>
      <c r="Q28" s="23">
        <f t="shared" si="1"/>
        <v>0</v>
      </c>
      <c r="R28" s="16">
        <f t="shared" si="2"/>
        <v>0</v>
      </c>
      <c r="S28" s="10"/>
      <c r="T28" s="10"/>
      <c r="U28" s="10"/>
      <c r="V28" s="10"/>
      <c r="W28" s="10"/>
      <c r="X28" s="10"/>
      <c r="Y28" s="10"/>
      <c r="Z28" s="16" t="e">
        <f t="shared" si="3"/>
        <v>#DIV/0!</v>
      </c>
      <c r="AA28" s="10"/>
      <c r="AB28" s="16">
        <v>27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</row>
    <row r="29" spans="1:208" ht="30" customHeight="1">
      <c r="A29" s="32" t="s">
        <v>13</v>
      </c>
      <c r="B29" s="16"/>
      <c r="C29" s="31">
        <v>184</v>
      </c>
      <c r="D29" s="36">
        <v>184</v>
      </c>
      <c r="E29" s="36">
        <v>80</v>
      </c>
      <c r="F29" s="31"/>
      <c r="G29" s="30">
        <v>8</v>
      </c>
      <c r="H29" s="30">
        <v>8</v>
      </c>
      <c r="I29" s="16">
        <f t="shared" si="0"/>
        <v>0</v>
      </c>
      <c r="J29" s="6"/>
      <c r="K29" s="10"/>
      <c r="L29" s="10"/>
      <c r="M29" s="10"/>
      <c r="N29" s="10"/>
      <c r="O29" s="10"/>
      <c r="P29" s="37"/>
      <c r="Q29" s="23">
        <f t="shared" si="1"/>
        <v>0</v>
      </c>
      <c r="R29" s="16">
        <f t="shared" si="2"/>
        <v>0</v>
      </c>
      <c r="S29" s="16"/>
      <c r="T29" s="10"/>
      <c r="U29" s="10"/>
      <c r="V29" s="10"/>
      <c r="W29" s="10"/>
      <c r="X29" s="10"/>
      <c r="Y29" s="10"/>
      <c r="Z29" s="23" t="e">
        <f t="shared" si="3"/>
        <v>#DIV/0!</v>
      </c>
      <c r="AA29" s="16"/>
      <c r="AB29" s="10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</row>
    <row r="30" spans="1:208" ht="30" customHeight="1">
      <c r="A30" s="32" t="s">
        <v>56</v>
      </c>
      <c r="B30" s="16"/>
      <c r="C30" s="31">
        <v>19</v>
      </c>
      <c r="D30" s="36">
        <v>19</v>
      </c>
      <c r="E30" s="36">
        <v>38</v>
      </c>
      <c r="F30" s="31"/>
      <c r="G30" s="30">
        <v>18</v>
      </c>
      <c r="H30" s="30">
        <v>18</v>
      </c>
      <c r="I30" s="16">
        <f t="shared" si="0"/>
        <v>0</v>
      </c>
      <c r="J30" s="37"/>
      <c r="K30" s="10"/>
      <c r="L30" s="10"/>
      <c r="M30" s="10"/>
      <c r="N30" s="10"/>
      <c r="O30" s="10"/>
      <c r="P30" s="37"/>
      <c r="Q30" s="23">
        <f t="shared" si="1"/>
        <v>0</v>
      </c>
      <c r="R30" s="16">
        <f t="shared" si="2"/>
        <v>0</v>
      </c>
      <c r="S30" s="10"/>
      <c r="T30" s="10"/>
      <c r="U30" s="10"/>
      <c r="V30" s="10"/>
      <c r="W30" s="10"/>
      <c r="X30" s="10"/>
      <c r="Y30" s="10"/>
      <c r="Z30" s="16" t="e">
        <f t="shared" si="3"/>
        <v>#DIV/0!</v>
      </c>
      <c r="AA30" s="10"/>
      <c r="AB30" s="10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</row>
    <row r="31" spans="1:208" ht="30" customHeight="1">
      <c r="A31" s="32" t="s">
        <v>57</v>
      </c>
      <c r="B31" s="16"/>
      <c r="C31" s="31"/>
      <c r="D31" s="52"/>
      <c r="E31" s="31"/>
      <c r="F31" s="31"/>
      <c r="G31" s="30">
        <v>300</v>
      </c>
      <c r="H31" s="30">
        <v>300</v>
      </c>
      <c r="I31" s="16">
        <f t="shared" si="0"/>
        <v>0</v>
      </c>
      <c r="J31" s="37"/>
      <c r="K31" s="10"/>
      <c r="L31" s="10"/>
      <c r="M31" s="10"/>
      <c r="N31" s="10"/>
      <c r="O31" s="10"/>
      <c r="P31" s="37"/>
      <c r="Q31" s="23">
        <f t="shared" si="1"/>
        <v>0</v>
      </c>
      <c r="R31" s="16">
        <f t="shared" si="2"/>
        <v>0</v>
      </c>
      <c r="S31" s="10"/>
      <c r="T31" s="10"/>
      <c r="U31" s="10"/>
      <c r="V31" s="10"/>
      <c r="W31" s="10"/>
      <c r="X31" s="10"/>
      <c r="Y31" s="10"/>
      <c r="Z31" s="16" t="e">
        <f t="shared" si="3"/>
        <v>#DIV/0!</v>
      </c>
      <c r="AA31" s="10"/>
      <c r="AB31" s="10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</row>
    <row r="32" spans="1:208" ht="30" customHeight="1">
      <c r="A32" s="32" t="s">
        <v>58</v>
      </c>
      <c r="B32" s="16"/>
      <c r="C32" s="31">
        <v>0</v>
      </c>
      <c r="D32" s="31"/>
      <c r="E32" s="31"/>
      <c r="F32" s="31"/>
      <c r="G32" s="30">
        <v>216</v>
      </c>
      <c r="H32" s="30">
        <v>186</v>
      </c>
      <c r="I32" s="16">
        <f t="shared" si="0"/>
        <v>0</v>
      </c>
      <c r="J32" s="37"/>
      <c r="K32" s="10"/>
      <c r="L32" s="10"/>
      <c r="M32" s="10"/>
      <c r="N32" s="10"/>
      <c r="O32" s="10"/>
      <c r="P32" s="37"/>
      <c r="Q32" s="23">
        <f t="shared" si="1"/>
        <v>0</v>
      </c>
      <c r="R32" s="16">
        <f t="shared" si="2"/>
        <v>0</v>
      </c>
      <c r="S32" s="10"/>
      <c r="T32" s="10"/>
      <c r="U32" s="10"/>
      <c r="V32" s="10"/>
      <c r="W32" s="10"/>
      <c r="X32" s="10"/>
      <c r="Y32" s="10"/>
      <c r="Z32" s="16" t="e">
        <f t="shared" si="3"/>
        <v>#DIV/0!</v>
      </c>
      <c r="AA32" s="10"/>
      <c r="AB32" s="10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</row>
    <row r="33" spans="1:208" ht="30" customHeight="1">
      <c r="A33" s="32" t="s">
        <v>63</v>
      </c>
      <c r="B33" s="16">
        <v>11</v>
      </c>
      <c r="C33" s="31">
        <v>294</v>
      </c>
      <c r="D33" s="36">
        <v>294</v>
      </c>
      <c r="E33" s="36">
        <v>350</v>
      </c>
      <c r="F33" s="36"/>
      <c r="G33" s="30">
        <v>16</v>
      </c>
      <c r="H33" s="30">
        <v>16</v>
      </c>
      <c r="I33" s="16">
        <f t="shared" si="0"/>
        <v>0</v>
      </c>
      <c r="J33" s="37"/>
      <c r="K33" s="10"/>
      <c r="L33" s="10"/>
      <c r="M33" s="10"/>
      <c r="N33" s="10"/>
      <c r="O33" s="10"/>
      <c r="P33" s="37"/>
      <c r="Q33" s="23">
        <f t="shared" si="1"/>
        <v>0</v>
      </c>
      <c r="R33" s="16">
        <f t="shared" si="2"/>
        <v>0</v>
      </c>
      <c r="S33" s="10"/>
      <c r="T33" s="10"/>
      <c r="U33" s="10"/>
      <c r="V33" s="10"/>
      <c r="W33" s="10"/>
      <c r="X33" s="10"/>
      <c r="Y33" s="10"/>
      <c r="Z33" s="16" t="e">
        <f t="shared" si="3"/>
        <v>#DIV/0!</v>
      </c>
      <c r="AA33" s="10"/>
      <c r="AB33" s="10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</row>
    <row r="34" spans="1:208" ht="30" customHeight="1">
      <c r="A34" s="32" t="s">
        <v>2</v>
      </c>
      <c r="B34" s="30">
        <f>SUM(B20:B33)</f>
        <v>127</v>
      </c>
      <c r="C34" s="30">
        <f>SUM(C20:C33)</f>
        <v>1914</v>
      </c>
      <c r="D34" s="30">
        <f>SUM(D20:D33)</f>
        <v>1914</v>
      </c>
      <c r="E34" s="30">
        <f>SUM(E20:E33)</f>
        <v>669</v>
      </c>
      <c r="F34" s="30">
        <f>SUM(F20:F33)</f>
        <v>0</v>
      </c>
      <c r="G34" s="30">
        <f>SUM(G20:G33)</f>
        <v>2063</v>
      </c>
      <c r="H34" s="30">
        <f>SUM(H20:H33)</f>
        <v>1949</v>
      </c>
      <c r="I34" s="16">
        <f t="shared" si="0"/>
        <v>0</v>
      </c>
      <c r="J34" s="37">
        <f>J20+J21+J22+J23+J24+J25+J26+J27+J28+J29+J30+J31+J32+J33</f>
        <v>0</v>
      </c>
      <c r="K34" s="37">
        <f aca="true" t="shared" si="6" ref="K34:P34">K20+K21+K22+K23+K24+K25+K26+K27+K28+K29+K30+K31+K32+K33</f>
        <v>0</v>
      </c>
      <c r="L34" s="37">
        <f t="shared" si="6"/>
        <v>0</v>
      </c>
      <c r="M34" s="37">
        <f t="shared" si="6"/>
        <v>0</v>
      </c>
      <c r="N34" s="37">
        <f t="shared" si="6"/>
        <v>0</v>
      </c>
      <c r="O34" s="37">
        <f t="shared" si="6"/>
        <v>0</v>
      </c>
      <c r="P34" s="37">
        <f t="shared" si="6"/>
        <v>0</v>
      </c>
      <c r="Q34" s="23">
        <f t="shared" si="1"/>
        <v>0</v>
      </c>
      <c r="R34" s="16">
        <f t="shared" si="2"/>
        <v>0</v>
      </c>
      <c r="S34" s="37">
        <f aca="true" t="shared" si="7" ref="S34:Y34">S20+S21+S22+S23+S24+S25+S26+S27+S28+S29+S30+S31+S32+S33</f>
        <v>0</v>
      </c>
      <c r="T34" s="37">
        <f t="shared" si="7"/>
        <v>0</v>
      </c>
      <c r="U34" s="37">
        <f t="shared" si="7"/>
        <v>0</v>
      </c>
      <c r="V34" s="37">
        <f t="shared" si="7"/>
        <v>0</v>
      </c>
      <c r="W34" s="37">
        <f t="shared" si="7"/>
        <v>0</v>
      </c>
      <c r="X34" s="37">
        <f t="shared" si="7"/>
        <v>0</v>
      </c>
      <c r="Y34" s="37">
        <f t="shared" si="7"/>
        <v>0</v>
      </c>
      <c r="Z34" s="16" t="e">
        <f t="shared" si="3"/>
        <v>#DIV/0!</v>
      </c>
      <c r="AA34" s="37">
        <f>AA20+AA21+AA22+AA23+AA24+AA25+AA26+AA27+AA28+AA29+AA30+AA31+AA32+AA33</f>
        <v>0</v>
      </c>
      <c r="AB34" s="37">
        <f>AB20+AB21+AB22+AB23+AB24+AB25+AB26+AB27+AB28+AB29+AB30+AB31+AB32+AB33</f>
        <v>227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</row>
    <row r="35" spans="1:28" ht="30" customHeight="1">
      <c r="A35" s="35" t="s">
        <v>3</v>
      </c>
      <c r="B35" s="31">
        <f>B19+B34</f>
        <v>647</v>
      </c>
      <c r="C35" s="31">
        <f>C19+C34</f>
        <v>5593</v>
      </c>
      <c r="D35" s="31">
        <f>D19+D34</f>
        <v>5443</v>
      </c>
      <c r="E35" s="31">
        <f aca="true" t="shared" si="8" ref="E35:P35">E19+E34</f>
        <v>2349</v>
      </c>
      <c r="F35" s="31">
        <f t="shared" si="8"/>
        <v>9500</v>
      </c>
      <c r="G35" s="31">
        <f t="shared" si="8"/>
        <v>18065</v>
      </c>
      <c r="H35" s="31">
        <f t="shared" si="8"/>
        <v>11222</v>
      </c>
      <c r="I35" s="10">
        <f t="shared" si="0"/>
        <v>300</v>
      </c>
      <c r="J35" s="31">
        <f t="shared" si="8"/>
        <v>0</v>
      </c>
      <c r="K35" s="31">
        <f t="shared" si="8"/>
        <v>0</v>
      </c>
      <c r="L35" s="31">
        <f t="shared" si="8"/>
        <v>0</v>
      </c>
      <c r="M35" s="31">
        <f t="shared" si="8"/>
        <v>0</v>
      </c>
      <c r="N35" s="31">
        <f t="shared" si="8"/>
        <v>0</v>
      </c>
      <c r="O35" s="31">
        <f t="shared" si="8"/>
        <v>0</v>
      </c>
      <c r="P35" s="31">
        <f t="shared" si="8"/>
        <v>300</v>
      </c>
      <c r="Q35" s="23">
        <f t="shared" si="1"/>
        <v>0.2673320263767599</v>
      </c>
      <c r="R35" s="10">
        <f t="shared" si="2"/>
        <v>989</v>
      </c>
      <c r="S35" s="31">
        <f aca="true" t="shared" si="9" ref="S35:Y35">S19+S34</f>
        <v>0</v>
      </c>
      <c r="T35" s="31">
        <f t="shared" si="9"/>
        <v>0</v>
      </c>
      <c r="U35" s="31">
        <f t="shared" si="9"/>
        <v>0</v>
      </c>
      <c r="V35" s="31">
        <f t="shared" si="9"/>
        <v>0</v>
      </c>
      <c r="W35" s="31">
        <f t="shared" si="9"/>
        <v>0</v>
      </c>
      <c r="X35" s="31">
        <f t="shared" si="9"/>
        <v>0</v>
      </c>
      <c r="Y35" s="31">
        <f t="shared" si="9"/>
        <v>989</v>
      </c>
      <c r="Z35" s="10">
        <f t="shared" si="3"/>
        <v>32.96666666666667</v>
      </c>
      <c r="AA35" s="31">
        <f>AA19+AA34</f>
        <v>5</v>
      </c>
      <c r="AB35" s="31">
        <f>AB19+AB34</f>
        <v>5677</v>
      </c>
    </row>
    <row r="36" spans="1:27" ht="30" customHeight="1">
      <c r="A36" s="14"/>
      <c r="B36" s="14"/>
      <c r="C36" s="14"/>
      <c r="D36" s="14"/>
      <c r="E36" s="15"/>
      <c r="F36" s="15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7:27" ht="12.75"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8">
      <c r="A38" s="17" t="s">
        <v>14</v>
      </c>
      <c r="B38" s="17"/>
      <c r="C38" s="17"/>
      <c r="D38" s="17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8:27" ht="12.75"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</sheetData>
  <sheetProtection/>
  <mergeCells count="8">
    <mergeCell ref="A1:AA1"/>
    <mergeCell ref="G2:H2"/>
    <mergeCell ref="I2:P2"/>
    <mergeCell ref="R2:Y2"/>
    <mergeCell ref="G3:H3"/>
    <mergeCell ref="J3:P3"/>
    <mergeCell ref="E2:F2"/>
    <mergeCell ref="B2:C2"/>
  </mergeCells>
  <printOptions/>
  <pageMargins left="0.75" right="0.75" top="1" bottom="1" header="0.5" footer="0.5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2023-07-25T07:09:25Z</cp:lastPrinted>
  <dcterms:created xsi:type="dcterms:W3CDTF">2001-05-08T06:08:01Z</dcterms:created>
  <dcterms:modified xsi:type="dcterms:W3CDTF">2023-07-25T13:13:38Z</dcterms:modified>
  <cp:category/>
  <cp:version/>
  <cp:contentType/>
  <cp:contentStatus/>
</cp:coreProperties>
</file>