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>
    <definedName name="_xlnm.Print_Titles" localSheetId="0">'Лист1'!$A:$B,'Лист1'!$4:$6</definedName>
    <definedName name="_xlnm.Print_Area" localSheetId="0">'Лист1'!$A$1:$EF$23</definedName>
  </definedNames>
  <calcPr fullCalcOnLoad="1"/>
</workbook>
</file>

<file path=xl/sharedStrings.xml><?xml version="1.0" encoding="utf-8"?>
<sst xmlns="http://schemas.openxmlformats.org/spreadsheetml/2006/main" count="190" uniqueCount="68">
  <si>
    <t>ИТОГО</t>
  </si>
  <si>
    <t>Наименование сельского поселения</t>
  </si>
  <si>
    <t>Исполнено</t>
  </si>
  <si>
    <t>в том числе:</t>
  </si>
  <si>
    <t>№ пп</t>
  </si>
  <si>
    <t xml:space="preserve"> </t>
  </si>
  <si>
    <t>Александровское</t>
  </si>
  <si>
    <t>Б.Сундырское</t>
  </si>
  <si>
    <t>Ильинское</t>
  </si>
  <si>
    <t>Кадикасинское</t>
  </si>
  <si>
    <t>Моргаушское</t>
  </si>
  <si>
    <t>Москакасинское</t>
  </si>
  <si>
    <t>Орининское</t>
  </si>
  <si>
    <t>Сятракасинское</t>
  </si>
  <si>
    <t>Тораевское</t>
  </si>
  <si>
    <t>Хорнойское</t>
  </si>
  <si>
    <t>Чуманкасинское</t>
  </si>
  <si>
    <t>Шатьмапосинское</t>
  </si>
  <si>
    <t>Юнгинское</t>
  </si>
  <si>
    <t>Юськасинское</t>
  </si>
  <si>
    <t>Ярабайкасинское</t>
  </si>
  <si>
    <t>Ярославское</t>
  </si>
  <si>
    <t xml:space="preserve">План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</si>
  <si>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субсидии, предоставляемой из республиканского бюджета Чувашской Республики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</si>
  <si>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</si>
  <si>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Финансовое обеспечение передаваемых государственных полномочий Чувашской Республики по организации проведения на территории поселений и городских округов мероприятий по отлову и содержанию безнадзорных животных, а также по расчету и предоставлению субвенций бюджетам поселений на осуществление указанных полномочий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</si>
  <si>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</si>
  <si>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 xml:space="preserve">(Таблица 2) </t>
  </si>
  <si>
    <t>% испол.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</si>
  <si>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  (районный бюджет)</t>
  </si>
  <si>
    <t>Обеспечение развития и укрепления материально-технической базы домов культуры в населенных пунктах с числом жителей до 50 тысяч человек                            (федеральный бюджет)</t>
  </si>
  <si>
    <t>Обеспечение развития и укрепления материально-технической базы домов культуры в населенных пунктах с числом жителей до 50 тысяч человек                                                    (республиканский бюджет)</t>
  </si>
  <si>
    <t>Обеспечение развития и укрепления материально-технической базы домов культуры в населенных пунктах с числом жителей до 50 тысяч человек                                                   (районный бюджет)</t>
  </si>
  <si>
    <t>Реализация программ формирования современной городской среды (федеральный бюджет)</t>
  </si>
  <si>
    <t>Реализация программ формирования современной городской среды (республиканский бюджет)</t>
  </si>
  <si>
    <t>Реализация программ формирования современной городской среды (местный бюджет)</t>
  </si>
  <si>
    <t>Развитие водоснабжения в сельской местности (районный бюджет)</t>
  </si>
  <si>
    <t>Реализация проектов развития общественной инфраструктуры, основанных на местных инициативах (республиканский бюджет)                                  по разделу 0409</t>
  </si>
  <si>
    <t>Укрепление материально-технической базы учреждений в сфере культурно-досугового обслуживания населения (районный бюджет)</t>
  </si>
  <si>
    <t>Реализация комплекса мероприятий по благоустройству дворовых территорий и тротуаров (республиканский бюджет)</t>
  </si>
  <si>
    <t>Реализация комплекса мероприятий по благоустройству дворовых территорий и тротуаров (местный бюджет софинансирование)</t>
  </si>
  <si>
    <t>Укрепление материально-технической базы муниципальных учреждений культурно-досугового типа (республиканский бюджет)</t>
  </si>
  <si>
    <t>Укрепление материально-технической базы муниципальных учреждений культурно-досугового типа (местный бюджет софинансирование)</t>
  </si>
  <si>
    <t>Поощрение победителей регионального этапа Всероссийского конкурса "Лучшая муниципальная практика"</t>
  </si>
  <si>
    <t>Капитальный ремонт и ремонт автомобильных дорог общего пользования местного значения в границах населенных пунктов поселения (республиканский бюджет)</t>
  </si>
  <si>
    <t>Содержание автомобильных дорог общего пользования местного значения в границах населенных пунктов поселения (республиканский бюджет)</t>
  </si>
  <si>
    <t>Реализация проектов развития общественной инфраструктуры, основанных на местных инициативах (республиканский бюджет)                                                           по разделу 0502</t>
  </si>
  <si>
    <t>Реализация проектов развития общественной инфраструктуры, основанных на местных инициативах (республиканский бюджет)                                                           по разделу 0503</t>
  </si>
  <si>
    <t>Обустройство и восстановление воинских захоронений (федеральный бюджет)</t>
  </si>
  <si>
    <t>Обустройство и восстановление воинских захоронений (республиканский бюджет)</t>
  </si>
  <si>
    <t>Обустройство и восстановление воинских захоронений (местный бюджет)</t>
  </si>
  <si>
    <t xml:space="preserve">Строительство (реконструкция)объектов водоотведения (очистных сооружений </t>
  </si>
  <si>
    <t>Реализация проектов развития общественной инфраструктуры, основанных на местных инициативах (местный бюджет) (0409)</t>
  </si>
  <si>
    <t xml:space="preserve">Всего межбюджетных трансфертов на 2022 год </t>
  </si>
  <si>
    <t>Капитальный ремонт муниципальных учреждений культуры клубного типа  (республиканский бюджет)</t>
  </si>
  <si>
    <t>Реализация проектов развития общественной инфраструктуры, основанных на местных инициативах (местный  бюджет)                                                           по разделу 0502</t>
  </si>
  <si>
    <t>Реализация проектов развития общественной инфраструктуры, основанных на местных инициативах (местный  бюджет)                                                           по разделу 0503</t>
  </si>
  <si>
    <t>Региональные проекты в области обращения с отходами и ликвидации накопленного экологического ущерба (местный бюджет)</t>
  </si>
  <si>
    <t>Капитальный ремонт источников водоснабжения (водонапорных башен и водозаборных скважин) в населенных пунктах (республикаснкий бюджет)</t>
  </si>
  <si>
    <t>Капитальный ремонт источников водоснабжения (водонапорных башен и водозаборных скважин) в населенных пунктах (местный бюджет)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</si>
  <si>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</si>
  <si>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 xml:space="preserve">Информация о представлении межбюджетных трансфертов бюджетам сельских поселений за 2022 год (руб.)     
</t>
  </si>
  <si>
    <t>Капитальный ремонт и ремонт автомобильных дорог общего пользования местного значения в границах населенных пунктов поселений                                                (районный бюджет)</t>
  </si>
  <si>
    <t>Реализация мероприятий по благоустройству территорий  (местный бюджет)</t>
  </si>
  <si>
    <t>Частичная компенсация дополнительных расходов на повышение оплаты труда отдельных категорий работников в связи с увеличением минимального размера оплаты труда (республиканский бюджет)</t>
  </si>
  <si>
    <t>Подготовка проектов межевания земельных участков и на проведение кадастровых работ (республиканский  бюджет)</t>
  </si>
  <si>
    <t>Подготовка проектов межевания земельных участков и на проведение кадастровых работ (федеральный   бюджет)</t>
  </si>
  <si>
    <t>Подготовка проектов межевания земельных участков и на проведение кадастровых работ (местный  бюджет)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</si>
</sst>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"/>
    <numFmt numFmtId="188" formatCode="0.0000"/>
    <numFmt numFmtId="189" formatCode="0.000"/>
    <numFmt numFmtId="190" formatCode="[$-FC19]d\ mmmm\ yyyy\ &quot;г.&quot;"/>
    <numFmt numFmtId="191" formatCode="#,##0.00&quot;р.&quot;"/>
    <numFmt numFmtId="192" formatCode="#,##0.0&quot;р.&quot;"/>
    <numFmt numFmtId="193" formatCode="#,##0&quot;р.&quot;"/>
    <numFmt numFmtId="194" formatCode="0.0000000"/>
    <numFmt numFmtId="195" formatCode="0.000000"/>
    <numFmt numFmtId="196" formatCode="#"/>
    <numFmt numFmtId="197" formatCode="##\ ###\ ##0.00"/>
    <numFmt numFmtId="198" formatCode="#.0"/>
    <numFmt numFmtId="199" formatCode="#.00"/>
    <numFmt numFmtId="200" formatCode="#,##0.0000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2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i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52" applyFont="1" applyBorder="1" applyAlignment="1">
      <alignment vertical="center"/>
      <protection/>
    </xf>
    <xf numFmtId="4" fontId="6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4" fontId="6" fillId="0" borderId="10" xfId="59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6" fillId="0" borderId="10" xfId="52" applyFont="1" applyFill="1" applyBorder="1" applyAlignment="1">
      <alignment vertical="center"/>
      <protection/>
    </xf>
    <xf numFmtId="181" fontId="7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6" fillId="34" borderId="10" xfId="52" applyFont="1" applyFill="1" applyBorder="1" applyAlignment="1">
      <alignment vertical="center"/>
      <protection/>
    </xf>
    <xf numFmtId="0" fontId="6" fillId="33" borderId="0" xfId="0" applyFont="1" applyFill="1" applyAlignment="1">
      <alignment/>
    </xf>
    <xf numFmtId="4" fontId="6" fillId="0" borderId="0" xfId="0" applyNumberFormat="1" applyFont="1" applyAlignment="1">
      <alignment/>
    </xf>
    <xf numFmtId="4" fontId="6" fillId="0" borderId="11" xfId="0" applyNumberFormat="1" applyFont="1" applyBorder="1" applyAlignment="1">
      <alignment/>
    </xf>
    <xf numFmtId="181" fontId="6" fillId="0" borderId="11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4" fontId="9" fillId="35" borderId="12" xfId="0" applyNumberFormat="1" applyFont="1" applyFill="1" applyBorder="1" applyAlignment="1">
      <alignment horizontal="right"/>
    </xf>
    <xf numFmtId="197" fontId="49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vertical="center"/>
    </xf>
    <xf numFmtId="4" fontId="50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1" fillId="38" borderId="10" xfId="0" applyFont="1" applyFill="1" applyBorder="1" applyAlignment="1">
      <alignment horizontal="center" vertical="center"/>
    </xf>
    <xf numFmtId="197" fontId="49" fillId="33" borderId="10" xfId="0" applyNumberFormat="1" applyFont="1" applyFill="1" applyBorder="1" applyAlignment="1">
      <alignment horizontal="right" wrapText="1"/>
    </xf>
    <xf numFmtId="4" fontId="6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180" fontId="52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2" fontId="50" fillId="33" borderId="10" xfId="0" applyNumberFormat="1" applyFont="1" applyFill="1" applyBorder="1" applyAlignment="1">
      <alignment horizontal="center" vertical="center"/>
    </xf>
    <xf numFmtId="181" fontId="50" fillId="33" borderId="10" xfId="0" applyNumberFormat="1" applyFont="1" applyFill="1" applyBorder="1" applyAlignment="1">
      <alignment horizontal="center" vertical="center"/>
    </xf>
    <xf numFmtId="181" fontId="50" fillId="33" borderId="10" xfId="0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2" fontId="53" fillId="33" borderId="10" xfId="0" applyNumberFormat="1" applyFont="1" applyFill="1" applyBorder="1" applyAlignment="1">
      <alignment horizontal="center" vertical="center"/>
    </xf>
    <xf numFmtId="181" fontId="50" fillId="33" borderId="11" xfId="0" applyNumberFormat="1" applyFont="1" applyFill="1" applyBorder="1" applyAlignment="1">
      <alignment horizontal="center" vertical="center"/>
    </xf>
    <xf numFmtId="4" fontId="50" fillId="33" borderId="11" xfId="0" applyNumberFormat="1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vertical="center"/>
    </xf>
    <xf numFmtId="4" fontId="6" fillId="33" borderId="11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27"/>
  <sheetViews>
    <sheetView tabSelected="1" view="pageBreakPreview" zoomScale="59" zoomScaleSheetLayoutView="59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8" sqref="M18"/>
    </sheetView>
  </sheetViews>
  <sheetFormatPr defaultColWidth="9.00390625" defaultRowHeight="12.75"/>
  <cols>
    <col min="1" max="1" width="10.00390625" style="1" customWidth="1"/>
    <col min="2" max="2" width="30.25390625" style="1" customWidth="1"/>
    <col min="3" max="3" width="33.375" style="1" customWidth="1"/>
    <col min="4" max="4" width="25.125" style="1" customWidth="1"/>
    <col min="5" max="5" width="11.25390625" style="1" hidden="1" customWidth="1"/>
    <col min="6" max="6" width="12.375" style="1" hidden="1" customWidth="1"/>
    <col min="7" max="7" width="13.625" style="1" customWidth="1"/>
    <col min="8" max="8" width="24.00390625" style="1" customWidth="1"/>
    <col min="9" max="9" width="18.75390625" style="1" customWidth="1"/>
    <col min="10" max="10" width="14.125" style="1" hidden="1" customWidth="1"/>
    <col min="11" max="11" width="15.125" style="1" hidden="1" customWidth="1"/>
    <col min="12" max="12" width="15.125" style="1" customWidth="1"/>
    <col min="13" max="13" width="22.125" style="7" customWidth="1"/>
    <col min="14" max="14" width="19.375" style="7" customWidth="1"/>
    <col min="15" max="15" width="15.625" style="1" customWidth="1"/>
    <col min="16" max="16" width="22.125" style="1" customWidth="1"/>
    <col min="17" max="17" width="24.875" style="1" customWidth="1"/>
    <col min="18" max="18" width="11.75390625" style="1" hidden="1" customWidth="1"/>
    <col min="19" max="19" width="13.375" style="1" hidden="1" customWidth="1"/>
    <col min="20" max="20" width="16.625" style="1" customWidth="1"/>
    <col min="21" max="21" width="22.625" style="1" customWidth="1"/>
    <col min="22" max="22" width="19.625" style="1" bestFit="1" customWidth="1"/>
    <col min="23" max="23" width="0.12890625" style="1" hidden="1" customWidth="1"/>
    <col min="24" max="24" width="12.625" style="1" hidden="1" customWidth="1"/>
    <col min="25" max="25" width="16.125" style="1" customWidth="1"/>
    <col min="26" max="26" width="21.375" style="1" customWidth="1"/>
    <col min="27" max="27" width="19.375" style="1" customWidth="1"/>
    <col min="28" max="28" width="15.00390625" style="1" customWidth="1"/>
    <col min="29" max="29" width="22.00390625" style="1" customWidth="1"/>
    <col min="30" max="30" width="20.25390625" style="1" customWidth="1"/>
    <col min="31" max="31" width="16.75390625" style="1" customWidth="1"/>
    <col min="32" max="32" width="23.625" style="1" customWidth="1"/>
    <col min="33" max="33" width="20.125" style="1" customWidth="1"/>
    <col min="34" max="34" width="13.75390625" style="1" customWidth="1"/>
    <col min="35" max="35" width="20.00390625" style="1" customWidth="1"/>
    <col min="36" max="36" width="21.25390625" style="1" customWidth="1"/>
    <col min="37" max="37" width="14.875" style="1" customWidth="1"/>
    <col min="38" max="38" width="20.75390625" style="1" customWidth="1"/>
    <col min="39" max="39" width="26.75390625" style="1" customWidth="1"/>
    <col min="40" max="40" width="18.25390625" style="1" customWidth="1"/>
    <col min="41" max="41" width="20.375" style="1" customWidth="1"/>
    <col min="42" max="42" width="17.625" style="1" customWidth="1"/>
    <col min="43" max="43" width="14.25390625" style="1" customWidth="1"/>
    <col min="44" max="44" width="20.75390625" style="1" customWidth="1"/>
    <col min="45" max="45" width="18.75390625" style="1" customWidth="1"/>
    <col min="46" max="46" width="14.875" style="1" customWidth="1"/>
    <col min="47" max="47" width="19.25390625" style="1" customWidth="1"/>
    <col min="48" max="48" width="19.125" style="1" customWidth="1"/>
    <col min="49" max="49" width="15.625" style="1" customWidth="1"/>
    <col min="50" max="50" width="21.375" style="1" customWidth="1"/>
    <col min="51" max="51" width="20.00390625" style="1" customWidth="1"/>
    <col min="52" max="52" width="13.75390625" style="1" customWidth="1"/>
    <col min="53" max="54" width="21.75390625" style="1" customWidth="1"/>
    <col min="55" max="55" width="13.75390625" style="1" customWidth="1"/>
    <col min="56" max="56" width="19.625" style="1" customWidth="1"/>
    <col min="57" max="57" width="20.75390625" style="1" customWidth="1"/>
    <col min="58" max="58" width="13.75390625" style="1" customWidth="1"/>
    <col min="59" max="59" width="18.125" style="1" customWidth="1"/>
    <col min="60" max="60" width="17.125" style="1" customWidth="1"/>
    <col min="61" max="64" width="13.75390625" style="1" customWidth="1"/>
    <col min="65" max="65" width="16.125" style="1" customWidth="1"/>
    <col min="66" max="67" width="13.75390625" style="1" customWidth="1"/>
    <col min="68" max="68" width="22.75390625" style="1" customWidth="1"/>
    <col min="69" max="69" width="25.875" style="1" customWidth="1"/>
    <col min="70" max="70" width="16.875" style="1" customWidth="1"/>
    <col min="71" max="71" width="25.75390625" style="1" customWidth="1"/>
    <col min="72" max="72" width="20.375" style="1" customWidth="1"/>
    <col min="73" max="73" width="12.75390625" style="1" customWidth="1"/>
    <col min="74" max="74" width="20.375" style="1" customWidth="1"/>
    <col min="75" max="75" width="17.125" style="1" customWidth="1"/>
    <col min="76" max="76" width="12.75390625" style="1" customWidth="1"/>
    <col min="77" max="77" width="18.75390625" style="1" customWidth="1"/>
    <col min="78" max="78" width="18.25390625" style="1" customWidth="1"/>
    <col min="79" max="79" width="12.75390625" style="1" customWidth="1"/>
    <col min="80" max="80" width="26.00390625" style="1" customWidth="1"/>
    <col min="81" max="81" width="23.625" style="1" customWidth="1"/>
    <col min="82" max="82" width="12.75390625" style="1" customWidth="1"/>
    <col min="83" max="83" width="23.625" style="1" customWidth="1"/>
    <col min="84" max="84" width="23.375" style="1" customWidth="1"/>
    <col min="85" max="85" width="18.00390625" style="1" customWidth="1"/>
    <col min="86" max="86" width="20.875" style="8" customWidth="1"/>
    <col min="87" max="87" width="19.375" style="8" customWidth="1"/>
    <col min="88" max="88" width="14.00390625" style="8" customWidth="1"/>
    <col min="89" max="89" width="20.75390625" style="1" customWidth="1"/>
    <col min="90" max="90" width="20.125" style="1" customWidth="1"/>
    <col min="91" max="91" width="17.00390625" style="1" customWidth="1"/>
    <col min="92" max="92" width="19.875" style="1" customWidth="1"/>
    <col min="93" max="94" width="17.00390625" style="1" customWidth="1"/>
    <col min="95" max="95" width="19.00390625" style="1" customWidth="1"/>
    <col min="96" max="96" width="17.00390625" style="1" customWidth="1"/>
    <col min="97" max="98" width="20.625" style="1" customWidth="1"/>
    <col min="99" max="99" width="19.25390625" style="1" customWidth="1"/>
    <col min="100" max="100" width="18.375" style="1" customWidth="1"/>
    <col min="101" max="102" width="21.75390625" style="1" customWidth="1"/>
    <col min="103" max="103" width="14.75390625" style="1" customWidth="1"/>
    <col min="104" max="104" width="17.625" style="1" customWidth="1"/>
    <col min="105" max="105" width="16.25390625" style="1" customWidth="1"/>
    <col min="106" max="109" width="14.375" style="1" customWidth="1"/>
    <col min="110" max="110" width="23.00390625" style="1" customWidth="1"/>
    <col min="111" max="111" width="23.375" style="1" customWidth="1"/>
    <col min="112" max="112" width="12.75390625" style="1" bestFit="1" customWidth="1"/>
    <col min="113" max="113" width="23.875" style="1" customWidth="1"/>
    <col min="114" max="114" width="21.125" style="1" customWidth="1"/>
    <col min="115" max="124" width="12.75390625" style="1" customWidth="1"/>
    <col min="125" max="125" width="19.375" style="1" customWidth="1"/>
    <col min="126" max="126" width="21.00390625" style="1" customWidth="1"/>
    <col min="127" max="127" width="12.75390625" style="1" customWidth="1"/>
    <col min="128" max="128" width="22.375" style="1" customWidth="1"/>
    <col min="129" max="129" width="22.625" style="1" customWidth="1"/>
    <col min="130" max="130" width="12.75390625" style="1" customWidth="1"/>
    <col min="131" max="131" width="22.875" style="1" customWidth="1"/>
    <col min="132" max="132" width="22.75390625" style="1" customWidth="1"/>
    <col min="133" max="133" width="18.125" style="1" customWidth="1"/>
    <col min="134" max="134" width="19.625" style="1" customWidth="1"/>
    <col min="135" max="135" width="25.875" style="1" customWidth="1"/>
    <col min="136" max="136" width="19.875" style="1" customWidth="1"/>
    <col min="137" max="16384" width="9.125" style="1" customWidth="1"/>
  </cols>
  <sheetData>
    <row r="1" spans="3:25" ht="12.75"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4"/>
    </row>
    <row r="2" spans="1:109" ht="75.75" customHeight="1">
      <c r="A2" s="9"/>
      <c r="B2" s="75" t="s">
        <v>61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11"/>
      <c r="CI2" s="11"/>
      <c r="CJ2" s="11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</row>
    <row r="3" spans="1:109" ht="32.25" customHeight="1">
      <c r="A3" s="9"/>
      <c r="B3" s="9"/>
      <c r="C3" s="9"/>
      <c r="D3" s="9"/>
      <c r="E3" s="9"/>
      <c r="F3" s="9"/>
      <c r="G3" s="9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73" t="s">
        <v>27</v>
      </c>
      <c r="V3" s="73"/>
      <c r="W3" s="12"/>
      <c r="X3" s="12"/>
      <c r="Y3" s="12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11"/>
      <c r="CI3" s="11"/>
      <c r="CJ3" s="11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</row>
    <row r="4" spans="1:136" s="2" customFormat="1" ht="24" customHeight="1">
      <c r="A4" s="76" t="s">
        <v>4</v>
      </c>
      <c r="B4" s="77" t="s">
        <v>1</v>
      </c>
      <c r="C4" s="71" t="s">
        <v>53</v>
      </c>
      <c r="D4" s="71"/>
      <c r="E4" s="71"/>
      <c r="F4" s="71"/>
      <c r="G4" s="71"/>
      <c r="H4" s="85" t="s">
        <v>3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</row>
    <row r="5" spans="1:136" s="5" customFormat="1" ht="244.5" customHeight="1">
      <c r="A5" s="76"/>
      <c r="B5" s="77"/>
      <c r="C5" s="71"/>
      <c r="D5" s="71"/>
      <c r="E5" s="71"/>
      <c r="F5" s="71"/>
      <c r="G5" s="71"/>
      <c r="H5" s="71" t="s">
        <v>45</v>
      </c>
      <c r="I5" s="71"/>
      <c r="J5" s="71"/>
      <c r="K5" s="71"/>
      <c r="L5" s="71"/>
      <c r="M5" s="71" t="s">
        <v>23</v>
      </c>
      <c r="N5" s="71"/>
      <c r="O5" s="71"/>
      <c r="P5" s="74" t="s">
        <v>44</v>
      </c>
      <c r="Q5" s="74"/>
      <c r="R5" s="74"/>
      <c r="S5" s="74"/>
      <c r="T5" s="74"/>
      <c r="U5" s="74" t="s">
        <v>29</v>
      </c>
      <c r="V5" s="74"/>
      <c r="W5" s="74"/>
      <c r="X5" s="74"/>
      <c r="Y5" s="74"/>
      <c r="Z5" s="74" t="s">
        <v>62</v>
      </c>
      <c r="AA5" s="74"/>
      <c r="AB5" s="74"/>
      <c r="AC5" s="71" t="s">
        <v>24</v>
      </c>
      <c r="AD5" s="71"/>
      <c r="AE5" s="71"/>
      <c r="AF5" s="71" t="s">
        <v>25</v>
      </c>
      <c r="AG5" s="71"/>
      <c r="AH5" s="71"/>
      <c r="AI5" s="71" t="s">
        <v>26</v>
      </c>
      <c r="AJ5" s="71"/>
      <c r="AK5" s="71"/>
      <c r="AL5" s="68" t="s">
        <v>54</v>
      </c>
      <c r="AM5" s="69"/>
      <c r="AN5" s="70"/>
      <c r="AO5" s="71" t="s">
        <v>30</v>
      </c>
      <c r="AP5" s="71"/>
      <c r="AQ5" s="71"/>
      <c r="AR5" s="71" t="s">
        <v>31</v>
      </c>
      <c r="AS5" s="71"/>
      <c r="AT5" s="71"/>
      <c r="AU5" s="74" t="s">
        <v>32</v>
      </c>
      <c r="AV5" s="74"/>
      <c r="AW5" s="74"/>
      <c r="AX5" s="71" t="s">
        <v>41</v>
      </c>
      <c r="AY5" s="71"/>
      <c r="AZ5" s="71"/>
      <c r="BA5" s="71" t="s">
        <v>42</v>
      </c>
      <c r="BB5" s="71"/>
      <c r="BC5" s="71"/>
      <c r="BD5" s="68" t="s">
        <v>64</v>
      </c>
      <c r="BE5" s="69"/>
      <c r="BF5" s="70"/>
      <c r="BG5" s="68" t="s">
        <v>66</v>
      </c>
      <c r="BH5" s="69"/>
      <c r="BI5" s="70"/>
      <c r="BJ5" s="68" t="s">
        <v>65</v>
      </c>
      <c r="BK5" s="69"/>
      <c r="BL5" s="70"/>
      <c r="BM5" s="68" t="s">
        <v>67</v>
      </c>
      <c r="BN5" s="69"/>
      <c r="BO5" s="70"/>
      <c r="BP5" s="71" t="s">
        <v>52</v>
      </c>
      <c r="BQ5" s="71"/>
      <c r="BR5" s="71"/>
      <c r="BS5" s="71" t="s">
        <v>37</v>
      </c>
      <c r="BT5" s="71"/>
      <c r="BU5" s="71"/>
      <c r="BV5" s="71" t="s">
        <v>47</v>
      </c>
      <c r="BW5" s="71"/>
      <c r="BX5" s="71"/>
      <c r="BY5" s="71" t="s">
        <v>56</v>
      </c>
      <c r="BZ5" s="71"/>
      <c r="CA5" s="71"/>
      <c r="CB5" s="71" t="s">
        <v>46</v>
      </c>
      <c r="CC5" s="71"/>
      <c r="CD5" s="71"/>
      <c r="CE5" s="71" t="s">
        <v>55</v>
      </c>
      <c r="CF5" s="71"/>
      <c r="CG5" s="71"/>
      <c r="CH5" s="81" t="s">
        <v>36</v>
      </c>
      <c r="CI5" s="81"/>
      <c r="CJ5" s="81"/>
      <c r="CK5" s="81" t="s">
        <v>39</v>
      </c>
      <c r="CL5" s="81"/>
      <c r="CM5" s="81"/>
      <c r="CN5" s="78" t="s">
        <v>40</v>
      </c>
      <c r="CO5" s="79"/>
      <c r="CP5" s="80"/>
      <c r="CQ5" s="78" t="s">
        <v>38</v>
      </c>
      <c r="CR5" s="79"/>
      <c r="CS5" s="80"/>
      <c r="CT5" s="71" t="s">
        <v>33</v>
      </c>
      <c r="CU5" s="71"/>
      <c r="CV5" s="71"/>
      <c r="CW5" s="71" t="s">
        <v>34</v>
      </c>
      <c r="CX5" s="71"/>
      <c r="CY5" s="71"/>
      <c r="CZ5" s="71" t="s">
        <v>35</v>
      </c>
      <c r="DA5" s="71"/>
      <c r="DB5" s="71"/>
      <c r="DC5" s="68" t="s">
        <v>43</v>
      </c>
      <c r="DD5" s="69"/>
      <c r="DE5" s="70"/>
      <c r="DF5" s="71" t="s">
        <v>58</v>
      </c>
      <c r="DG5" s="71"/>
      <c r="DH5" s="71"/>
      <c r="DI5" s="71" t="s">
        <v>59</v>
      </c>
      <c r="DJ5" s="71"/>
      <c r="DK5" s="71"/>
      <c r="DL5" s="71" t="s">
        <v>48</v>
      </c>
      <c r="DM5" s="71"/>
      <c r="DN5" s="71"/>
      <c r="DO5" s="71" t="s">
        <v>49</v>
      </c>
      <c r="DP5" s="71"/>
      <c r="DQ5" s="71"/>
      <c r="DR5" s="71" t="s">
        <v>50</v>
      </c>
      <c r="DS5" s="71"/>
      <c r="DT5" s="71"/>
      <c r="DU5" s="68" t="s">
        <v>57</v>
      </c>
      <c r="DV5" s="69"/>
      <c r="DW5" s="70"/>
      <c r="DX5" s="68" t="s">
        <v>51</v>
      </c>
      <c r="DY5" s="69"/>
      <c r="DZ5" s="70"/>
      <c r="EA5" s="68" t="s">
        <v>63</v>
      </c>
      <c r="EB5" s="69"/>
      <c r="EC5" s="70"/>
      <c r="ED5" s="82" t="s">
        <v>60</v>
      </c>
      <c r="EE5" s="83"/>
      <c r="EF5" s="84"/>
    </row>
    <row r="6" spans="1:136" s="6" customFormat="1" ht="27.75" customHeight="1">
      <c r="A6" s="14"/>
      <c r="B6" s="14"/>
      <c r="C6" s="14" t="s">
        <v>22</v>
      </c>
      <c r="D6" s="14" t="s">
        <v>2</v>
      </c>
      <c r="E6" s="14" t="s">
        <v>22</v>
      </c>
      <c r="F6" s="14" t="s">
        <v>2</v>
      </c>
      <c r="G6" s="15" t="s">
        <v>28</v>
      </c>
      <c r="H6" s="14" t="s">
        <v>22</v>
      </c>
      <c r="I6" s="14" t="s">
        <v>2</v>
      </c>
      <c r="J6" s="14" t="s">
        <v>22</v>
      </c>
      <c r="K6" s="14" t="s">
        <v>2</v>
      </c>
      <c r="L6" s="15" t="s">
        <v>28</v>
      </c>
      <c r="M6" s="16" t="s">
        <v>22</v>
      </c>
      <c r="N6" s="16" t="s">
        <v>2</v>
      </c>
      <c r="O6" s="15" t="s">
        <v>28</v>
      </c>
      <c r="P6" s="16" t="s">
        <v>22</v>
      </c>
      <c r="Q6" s="16" t="s">
        <v>2</v>
      </c>
      <c r="R6" s="16" t="s">
        <v>22</v>
      </c>
      <c r="S6" s="16" t="s">
        <v>2</v>
      </c>
      <c r="T6" s="16" t="s">
        <v>28</v>
      </c>
      <c r="U6" s="14" t="s">
        <v>22</v>
      </c>
      <c r="V6" s="14" t="s">
        <v>2</v>
      </c>
      <c r="W6" s="14" t="s">
        <v>22</v>
      </c>
      <c r="X6" s="14" t="s">
        <v>2</v>
      </c>
      <c r="Y6" s="15" t="s">
        <v>28</v>
      </c>
      <c r="Z6" s="16" t="s">
        <v>22</v>
      </c>
      <c r="AA6" s="16" t="s">
        <v>2</v>
      </c>
      <c r="AB6" s="17" t="s">
        <v>28</v>
      </c>
      <c r="AC6" s="14" t="s">
        <v>22</v>
      </c>
      <c r="AD6" s="14" t="s">
        <v>2</v>
      </c>
      <c r="AE6" s="15" t="s">
        <v>28</v>
      </c>
      <c r="AF6" s="14" t="s">
        <v>22</v>
      </c>
      <c r="AG6" s="14" t="s">
        <v>2</v>
      </c>
      <c r="AH6" s="15" t="s">
        <v>28</v>
      </c>
      <c r="AI6" s="14" t="s">
        <v>22</v>
      </c>
      <c r="AJ6" s="14" t="s">
        <v>2</v>
      </c>
      <c r="AK6" s="15" t="s">
        <v>28</v>
      </c>
      <c r="AL6" s="14" t="s">
        <v>22</v>
      </c>
      <c r="AM6" s="14" t="s">
        <v>2</v>
      </c>
      <c r="AN6" s="15" t="s">
        <v>28</v>
      </c>
      <c r="AO6" s="14" t="s">
        <v>22</v>
      </c>
      <c r="AP6" s="14" t="s">
        <v>2</v>
      </c>
      <c r="AQ6" s="15" t="s">
        <v>28</v>
      </c>
      <c r="AR6" s="14" t="s">
        <v>22</v>
      </c>
      <c r="AS6" s="14" t="s">
        <v>2</v>
      </c>
      <c r="AT6" s="15" t="s">
        <v>28</v>
      </c>
      <c r="AU6" s="16" t="s">
        <v>22</v>
      </c>
      <c r="AV6" s="16" t="s">
        <v>2</v>
      </c>
      <c r="AW6" s="17" t="s">
        <v>28</v>
      </c>
      <c r="AX6" s="14" t="s">
        <v>22</v>
      </c>
      <c r="AY6" s="14" t="s">
        <v>2</v>
      </c>
      <c r="AZ6" s="15" t="s">
        <v>28</v>
      </c>
      <c r="BA6" s="14" t="s">
        <v>22</v>
      </c>
      <c r="BB6" s="14" t="s">
        <v>2</v>
      </c>
      <c r="BC6" s="15" t="s">
        <v>28</v>
      </c>
      <c r="BD6" s="14" t="s">
        <v>22</v>
      </c>
      <c r="BE6" s="14" t="s">
        <v>2</v>
      </c>
      <c r="BF6" s="15" t="s">
        <v>28</v>
      </c>
      <c r="BG6" s="15"/>
      <c r="BH6" s="15"/>
      <c r="BI6" s="15"/>
      <c r="BJ6" s="15"/>
      <c r="BK6" s="15"/>
      <c r="BL6" s="15"/>
      <c r="BM6" s="15"/>
      <c r="BN6" s="15"/>
      <c r="BO6" s="15"/>
      <c r="BP6" s="14" t="s">
        <v>22</v>
      </c>
      <c r="BQ6" s="14" t="s">
        <v>2</v>
      </c>
      <c r="BR6" s="15" t="s">
        <v>28</v>
      </c>
      <c r="BS6" s="14" t="s">
        <v>22</v>
      </c>
      <c r="BT6" s="14" t="s">
        <v>2</v>
      </c>
      <c r="BU6" s="15" t="s">
        <v>28</v>
      </c>
      <c r="BV6" s="14" t="s">
        <v>22</v>
      </c>
      <c r="BW6" s="14" t="s">
        <v>2</v>
      </c>
      <c r="BX6" s="15" t="s">
        <v>28</v>
      </c>
      <c r="BY6" s="14" t="s">
        <v>22</v>
      </c>
      <c r="BZ6" s="14" t="s">
        <v>2</v>
      </c>
      <c r="CA6" s="15" t="s">
        <v>28</v>
      </c>
      <c r="CB6" s="14" t="s">
        <v>22</v>
      </c>
      <c r="CC6" s="14" t="s">
        <v>2</v>
      </c>
      <c r="CD6" s="15" t="s">
        <v>28</v>
      </c>
      <c r="CE6" s="14" t="s">
        <v>22</v>
      </c>
      <c r="CF6" s="14" t="s">
        <v>2</v>
      </c>
      <c r="CG6" s="15" t="s">
        <v>28</v>
      </c>
      <c r="CH6" s="14" t="s">
        <v>22</v>
      </c>
      <c r="CI6" s="14" t="s">
        <v>2</v>
      </c>
      <c r="CJ6" s="15" t="s">
        <v>28</v>
      </c>
      <c r="CK6" s="14" t="s">
        <v>22</v>
      </c>
      <c r="CL6" s="14" t="s">
        <v>2</v>
      </c>
      <c r="CM6" s="15" t="s">
        <v>28</v>
      </c>
      <c r="CN6" s="14" t="s">
        <v>22</v>
      </c>
      <c r="CO6" s="14" t="s">
        <v>2</v>
      </c>
      <c r="CP6" s="15" t="s">
        <v>28</v>
      </c>
      <c r="CQ6" s="14" t="s">
        <v>22</v>
      </c>
      <c r="CR6" s="14" t="s">
        <v>2</v>
      </c>
      <c r="CS6" s="15" t="s">
        <v>28</v>
      </c>
      <c r="CT6" s="14" t="s">
        <v>22</v>
      </c>
      <c r="CU6" s="14" t="s">
        <v>2</v>
      </c>
      <c r="CV6" s="15" t="s">
        <v>28</v>
      </c>
      <c r="CW6" s="14" t="s">
        <v>22</v>
      </c>
      <c r="CX6" s="14" t="s">
        <v>2</v>
      </c>
      <c r="CY6" s="15" t="s">
        <v>28</v>
      </c>
      <c r="CZ6" s="14" t="s">
        <v>22</v>
      </c>
      <c r="DA6" s="14" t="s">
        <v>2</v>
      </c>
      <c r="DB6" s="15" t="s">
        <v>28</v>
      </c>
      <c r="DC6" s="14" t="s">
        <v>22</v>
      </c>
      <c r="DD6" s="14" t="s">
        <v>2</v>
      </c>
      <c r="DE6" s="15" t="s">
        <v>28</v>
      </c>
      <c r="DF6" s="14" t="s">
        <v>22</v>
      </c>
      <c r="DG6" s="14" t="s">
        <v>2</v>
      </c>
      <c r="DH6" s="15" t="s">
        <v>28</v>
      </c>
      <c r="DI6" s="14" t="s">
        <v>22</v>
      </c>
      <c r="DJ6" s="14" t="s">
        <v>2</v>
      </c>
      <c r="DK6" s="15" t="s">
        <v>28</v>
      </c>
      <c r="DL6" s="14" t="s">
        <v>22</v>
      </c>
      <c r="DM6" s="14" t="s">
        <v>2</v>
      </c>
      <c r="DN6" s="15" t="s">
        <v>28</v>
      </c>
      <c r="DO6" s="14" t="s">
        <v>22</v>
      </c>
      <c r="DP6" s="14" t="s">
        <v>2</v>
      </c>
      <c r="DQ6" s="15" t="s">
        <v>28</v>
      </c>
      <c r="DR6" s="14" t="s">
        <v>22</v>
      </c>
      <c r="DS6" s="14" t="s">
        <v>2</v>
      </c>
      <c r="DT6" s="15" t="s">
        <v>28</v>
      </c>
      <c r="DU6" s="14" t="s">
        <v>22</v>
      </c>
      <c r="DV6" s="14" t="s">
        <v>2</v>
      </c>
      <c r="DW6" s="15" t="s">
        <v>28</v>
      </c>
      <c r="DX6" s="14" t="s">
        <v>22</v>
      </c>
      <c r="DY6" s="14" t="s">
        <v>2</v>
      </c>
      <c r="DZ6" s="15" t="s">
        <v>28</v>
      </c>
      <c r="EA6" s="14" t="s">
        <v>22</v>
      </c>
      <c r="EB6" s="14" t="s">
        <v>2</v>
      </c>
      <c r="EC6" s="15" t="s">
        <v>28</v>
      </c>
      <c r="ED6" s="14" t="s">
        <v>22</v>
      </c>
      <c r="EE6" s="14" t="s">
        <v>2</v>
      </c>
      <c r="EF6" s="15" t="s">
        <v>28</v>
      </c>
    </row>
    <row r="7" spans="1:136" s="3" customFormat="1" ht="43.5" customHeight="1">
      <c r="A7" s="18">
        <v>1</v>
      </c>
      <c r="B7" s="19" t="s">
        <v>6</v>
      </c>
      <c r="C7" s="46">
        <f>H7+M7+P7+U7+Z7+AC7+AF7+AI7+AO7+AR7+AU7+AX7+BA7+BD7+BM7+BP7+BS7+BV7+CB7+CH7+CK7+CN7+CQ7+CT7+CW7+CZ7+DC7+DF7+DL7+DO7+DR7+DU7+DX7+EA7+CE7+AL7+BY7+DI7+ED7+BG7+BJ7</f>
        <v>4195429.2700000005</v>
      </c>
      <c r="D7" s="46">
        <f>I7+N7+Q7+V7+AA7+AD7+AG7+AJ7+AP7+AS7+AV7+AY7+BB7+BE7+BN7+BQ7+BT7+BW7+CC7+CI7+CL7+CO7+CR7+CU7+CX7+DA7+DD7+DG7+DM7+DP7+DS7+DV7+DY7+EB7+CF7+AM7+BZ7+DJ7+EE7+BH7+BK7</f>
        <v>4195429.2700000005</v>
      </c>
      <c r="E7" s="20"/>
      <c r="F7" s="20"/>
      <c r="G7" s="21">
        <f>D7/C7*100</f>
        <v>100</v>
      </c>
      <c r="H7" s="43">
        <v>156210</v>
      </c>
      <c r="I7" s="43">
        <v>156210</v>
      </c>
      <c r="J7" s="20"/>
      <c r="K7" s="20"/>
      <c r="L7" s="21">
        <f>I7/H7*100</f>
        <v>100</v>
      </c>
      <c r="M7" s="43">
        <v>0</v>
      </c>
      <c r="N7" s="43">
        <v>0</v>
      </c>
      <c r="O7" s="21" t="e">
        <f>AA7/Z7*100</f>
        <v>#DIV/0!</v>
      </c>
      <c r="P7" s="48">
        <v>377800</v>
      </c>
      <c r="Q7" s="48">
        <v>377800</v>
      </c>
      <c r="R7" s="49"/>
      <c r="S7" s="49"/>
      <c r="T7" s="50">
        <f>Q7/P7*100</f>
        <v>100</v>
      </c>
      <c r="U7" s="23">
        <v>0</v>
      </c>
      <c r="V7" s="23">
        <v>0</v>
      </c>
      <c r="W7" s="23"/>
      <c r="X7" s="23"/>
      <c r="Y7" s="24" t="e">
        <f>V7/U7*100</f>
        <v>#DIV/0!</v>
      </c>
      <c r="Z7" s="23">
        <v>0</v>
      </c>
      <c r="AA7" s="23">
        <v>0</v>
      </c>
      <c r="AB7" s="22" t="e">
        <f>AA7/Z7*100</f>
        <v>#DIV/0!</v>
      </c>
      <c r="AC7" s="42">
        <v>108544.53</v>
      </c>
      <c r="AD7" s="42">
        <v>108544.53</v>
      </c>
      <c r="AE7" s="25">
        <f>AD7/AC7*100</f>
        <v>100</v>
      </c>
      <c r="AF7" s="23">
        <v>0</v>
      </c>
      <c r="AG7" s="23">
        <v>0</v>
      </c>
      <c r="AH7" s="24" t="e">
        <f>AG7/AF7*100</f>
        <v>#DIV/0!</v>
      </c>
      <c r="AI7" s="22"/>
      <c r="AJ7" s="22"/>
      <c r="AK7" s="24" t="e">
        <f>AJ7/AI7*100</f>
        <v>#DIV/0!</v>
      </c>
      <c r="AL7" s="23">
        <v>0</v>
      </c>
      <c r="AM7" s="23">
        <v>0</v>
      </c>
      <c r="AN7" s="24" t="e">
        <f aca="true" t="shared" si="0" ref="AN7:AN23">AM7/AL7*100</f>
        <v>#DIV/0!</v>
      </c>
      <c r="AO7" s="23">
        <v>0</v>
      </c>
      <c r="AP7" s="23">
        <v>0</v>
      </c>
      <c r="AQ7" s="24" t="e">
        <f>AP7/AO7*100</f>
        <v>#DIV/0!</v>
      </c>
      <c r="AR7" s="23">
        <v>0</v>
      </c>
      <c r="AS7" s="23">
        <v>0</v>
      </c>
      <c r="AT7" s="24" t="e">
        <f>AS7/AR7*100</f>
        <v>#DIV/0!</v>
      </c>
      <c r="AU7" s="23">
        <v>0</v>
      </c>
      <c r="AV7" s="23">
        <v>0</v>
      </c>
      <c r="AW7" s="26" t="e">
        <f>AV7/AU7*100</f>
        <v>#DIV/0!</v>
      </c>
      <c r="AX7" s="22">
        <v>0</v>
      </c>
      <c r="AY7" s="22">
        <v>0</v>
      </c>
      <c r="AZ7" s="27" t="e">
        <f>AY7/AX7*100</f>
        <v>#DIV/0!</v>
      </c>
      <c r="BA7" s="23">
        <v>0</v>
      </c>
      <c r="BB7" s="23">
        <v>0</v>
      </c>
      <c r="BC7" s="27" t="e">
        <f>BB7/BA7*100</f>
        <v>#DIV/0!</v>
      </c>
      <c r="BD7" s="28">
        <v>37300</v>
      </c>
      <c r="BE7" s="28">
        <v>37300</v>
      </c>
      <c r="BF7" s="23">
        <f>BE7/BD7*100</f>
        <v>100</v>
      </c>
      <c r="BG7" s="23">
        <v>0</v>
      </c>
      <c r="BH7" s="23">
        <v>0</v>
      </c>
      <c r="BI7" s="23" t="e">
        <f>BH7/BG7*100</f>
        <v>#DIV/0!</v>
      </c>
      <c r="BJ7" s="23">
        <v>0</v>
      </c>
      <c r="BK7" s="23">
        <v>0</v>
      </c>
      <c r="BL7" s="23" t="e">
        <f>BK7/BJ7*100</f>
        <v>#DIV/0!</v>
      </c>
      <c r="BM7" s="23">
        <v>0</v>
      </c>
      <c r="BN7" s="23">
        <v>0</v>
      </c>
      <c r="BO7" s="23" t="e">
        <f>BN7/BM7*100</f>
        <v>#DIV/0!</v>
      </c>
      <c r="BP7" s="23">
        <v>0</v>
      </c>
      <c r="BQ7" s="23">
        <v>0</v>
      </c>
      <c r="BR7" s="27" t="e">
        <f>BQ7/BP7*100</f>
        <v>#DIV/0!</v>
      </c>
      <c r="BS7" s="22">
        <v>0</v>
      </c>
      <c r="BT7" s="22">
        <v>0</v>
      </c>
      <c r="BU7" s="29" t="e">
        <f>BT7/BS7*100</f>
        <v>#DIV/0!</v>
      </c>
      <c r="BV7" s="29">
        <v>0</v>
      </c>
      <c r="BW7" s="29">
        <v>0</v>
      </c>
      <c r="BX7" s="29" t="e">
        <f>BW7/BV7*100</f>
        <v>#DIV/0!</v>
      </c>
      <c r="BY7" s="29">
        <v>0</v>
      </c>
      <c r="BZ7" s="29">
        <v>0</v>
      </c>
      <c r="CA7" s="29" t="e">
        <f aca="true" t="shared" si="1" ref="CA7:CA23">BZ7/BY7*100</f>
        <v>#DIV/0!</v>
      </c>
      <c r="CB7" s="22">
        <v>2266954.49</v>
      </c>
      <c r="CC7" s="22">
        <v>2266954.49</v>
      </c>
      <c r="CD7" s="29">
        <f>CC7/CB7*100</f>
        <v>100</v>
      </c>
      <c r="CE7" s="30">
        <v>828877.25</v>
      </c>
      <c r="CF7" s="30">
        <v>828877.25</v>
      </c>
      <c r="CG7" s="29">
        <f>CF7/CE7*100</f>
        <v>100</v>
      </c>
      <c r="CH7" s="29">
        <v>336000</v>
      </c>
      <c r="CI7" s="29">
        <v>336000</v>
      </c>
      <c r="CJ7" s="30">
        <f>CI7/CH7</f>
        <v>1</v>
      </c>
      <c r="CK7" s="23">
        <v>0</v>
      </c>
      <c r="CL7" s="23">
        <v>0</v>
      </c>
      <c r="CM7" s="23" t="e">
        <f>CL7/CK7</f>
        <v>#DIV/0!</v>
      </c>
      <c r="CN7" s="23">
        <v>0</v>
      </c>
      <c r="CO7" s="23">
        <v>0</v>
      </c>
      <c r="CP7" s="30" t="e">
        <f>CO7/CN7*100</f>
        <v>#DIV/0!</v>
      </c>
      <c r="CQ7" s="23">
        <v>0</v>
      </c>
      <c r="CR7" s="23">
        <v>0</v>
      </c>
      <c r="CS7" s="30" t="e">
        <f>CR7/CQ7*100</f>
        <v>#DIV/0!</v>
      </c>
      <c r="CT7" s="30">
        <v>0</v>
      </c>
      <c r="CU7" s="30">
        <v>0</v>
      </c>
      <c r="CV7" s="27" t="e">
        <f>CU7/CT7*100</f>
        <v>#DIV/0!</v>
      </c>
      <c r="CW7" s="30">
        <v>0</v>
      </c>
      <c r="CX7" s="30">
        <v>0</v>
      </c>
      <c r="CY7" s="27" t="e">
        <f>CX7/CW7*100</f>
        <v>#DIV/0!</v>
      </c>
      <c r="CZ7" s="31">
        <v>0</v>
      </c>
      <c r="DA7" s="30">
        <v>0</v>
      </c>
      <c r="DB7" s="29" t="e">
        <f>DA7/CZ7*100</f>
        <v>#DIV/0!</v>
      </c>
      <c r="DC7" s="41">
        <v>0</v>
      </c>
      <c r="DD7" s="41">
        <v>0</v>
      </c>
      <c r="DE7" s="40" t="e">
        <f>DD7/DC7*100</f>
        <v>#DIV/0!</v>
      </c>
      <c r="DF7" s="23">
        <v>0</v>
      </c>
      <c r="DG7" s="23">
        <v>0</v>
      </c>
      <c r="DH7" s="23" t="e">
        <f>DG7/DF7*100</f>
        <v>#DIV/0!</v>
      </c>
      <c r="DI7" s="23">
        <v>0</v>
      </c>
      <c r="DJ7" s="23">
        <v>0</v>
      </c>
      <c r="DK7" s="23" t="e">
        <f aca="true" t="shared" si="2" ref="DK7:DK23">DJ7/DI7*100</f>
        <v>#DIV/0!</v>
      </c>
      <c r="DL7" s="39">
        <v>0</v>
      </c>
      <c r="DM7" s="23">
        <v>0</v>
      </c>
      <c r="DN7" s="23" t="e">
        <f>DM7/DL7*100</f>
        <v>#DIV/0!</v>
      </c>
      <c r="DO7" s="39">
        <v>0</v>
      </c>
      <c r="DP7" s="23">
        <v>0</v>
      </c>
      <c r="DQ7" s="23" t="e">
        <f>DP7/DO7*100</f>
        <v>#DIV/0!</v>
      </c>
      <c r="DR7" s="39">
        <v>0</v>
      </c>
      <c r="DS7" s="23">
        <v>0</v>
      </c>
      <c r="DT7" s="23" t="e">
        <f>DS7/DR7*100</f>
        <v>#DIV/0!</v>
      </c>
      <c r="DU7" s="39">
        <v>22750</v>
      </c>
      <c r="DV7" s="23">
        <v>22750</v>
      </c>
      <c r="DW7" s="23">
        <f>DV7/DU7*100</f>
        <v>100</v>
      </c>
      <c r="DX7" s="23">
        <v>0</v>
      </c>
      <c r="DY7" s="23">
        <v>0</v>
      </c>
      <c r="DZ7" s="23" t="e">
        <f>DY7/DX7*100</f>
        <v>#DIV/0!</v>
      </c>
      <c r="EA7" s="23">
        <v>0</v>
      </c>
      <c r="EB7" s="23">
        <v>0</v>
      </c>
      <c r="EC7" s="30" t="e">
        <f>EB7/EA7*100</f>
        <v>#DIV/0!</v>
      </c>
      <c r="ED7" s="23">
        <v>60993</v>
      </c>
      <c r="EE7" s="23">
        <v>60993</v>
      </c>
      <c r="EF7" s="30">
        <f>EE7/ED7*100</f>
        <v>100</v>
      </c>
    </row>
    <row r="8" spans="1:136" s="3" customFormat="1" ht="36" customHeight="1">
      <c r="A8" s="18">
        <v>2</v>
      </c>
      <c r="B8" s="19" t="s">
        <v>7</v>
      </c>
      <c r="C8" s="46">
        <f aca="true" t="shared" si="3" ref="C8:D22">H8+M8+P8+U8+Z8+AC8+AF8+AI8+AO8+AR8+AU8+AX8+BA8+BD8+BM8+BP8+BS8+BV8+CB8+CH8+CK8+CN8+CQ8+CT8+CW8+CZ8+DC8+DF8+DL8+DO8+DR8+DU8+DX8+EA8+CE8+AL8+BY8+DI8+ED8+BG8+BJ8</f>
        <v>49606248.76</v>
      </c>
      <c r="D8" s="46">
        <f t="shared" si="3"/>
        <v>26711680.65</v>
      </c>
      <c r="E8" s="32"/>
      <c r="F8" s="32"/>
      <c r="G8" s="21">
        <f aca="true" t="shared" si="4" ref="G8:G23">D8/C8*100</f>
        <v>53.847410997017306</v>
      </c>
      <c r="H8" s="43">
        <v>448370</v>
      </c>
      <c r="I8" s="43">
        <v>448370</v>
      </c>
      <c r="J8" s="23"/>
      <c r="K8" s="23"/>
      <c r="L8" s="21">
        <f aca="true" t="shared" si="5" ref="L8:L23">I8/H8*100</f>
        <v>100</v>
      </c>
      <c r="M8" s="43">
        <v>0</v>
      </c>
      <c r="N8" s="43">
        <v>0</v>
      </c>
      <c r="O8" s="21" t="e">
        <f>N8/M8*100</f>
        <v>#DIV/0!</v>
      </c>
      <c r="P8" s="48">
        <v>1043440</v>
      </c>
      <c r="Q8" s="48">
        <v>1043440</v>
      </c>
      <c r="R8" s="49"/>
      <c r="S8" s="49"/>
      <c r="T8" s="50">
        <f>Q8/P8*100</f>
        <v>100</v>
      </c>
      <c r="U8" s="23">
        <v>0</v>
      </c>
      <c r="V8" s="23">
        <v>0</v>
      </c>
      <c r="W8" s="23"/>
      <c r="X8" s="23"/>
      <c r="Y8" s="24" t="e">
        <f aca="true" t="shared" si="6" ref="Y8:Y22">V8/U8*100</f>
        <v>#DIV/0!</v>
      </c>
      <c r="Z8" s="23">
        <v>0</v>
      </c>
      <c r="AA8" s="23">
        <v>0</v>
      </c>
      <c r="AB8" s="22" t="e">
        <f aca="true" t="shared" si="7" ref="AB8:AB23">AA8/Z8*100</f>
        <v>#DIV/0!</v>
      </c>
      <c r="AC8" s="42">
        <v>273286.01</v>
      </c>
      <c r="AD8" s="42">
        <v>273286.01</v>
      </c>
      <c r="AE8" s="25">
        <f aca="true" t="shared" si="8" ref="AE8:AE23">AD8/AC8*100</f>
        <v>100</v>
      </c>
      <c r="AF8" s="23">
        <v>35731.5</v>
      </c>
      <c r="AG8" s="23">
        <v>35731.5</v>
      </c>
      <c r="AH8" s="24">
        <f aca="true" t="shared" si="9" ref="AH8:AH23">AG8/AF8*100</f>
        <v>100</v>
      </c>
      <c r="AI8" s="22"/>
      <c r="AJ8" s="22"/>
      <c r="AK8" s="24" t="e">
        <f aca="true" t="shared" si="10" ref="AK8:AK22">AJ8/AI8*100</f>
        <v>#DIV/0!</v>
      </c>
      <c r="AL8" s="23">
        <v>0</v>
      </c>
      <c r="AM8" s="23">
        <v>0</v>
      </c>
      <c r="AN8" s="24" t="e">
        <f t="shared" si="0"/>
        <v>#DIV/0!</v>
      </c>
      <c r="AO8" s="23">
        <v>0</v>
      </c>
      <c r="AP8" s="23">
        <v>0</v>
      </c>
      <c r="AQ8" s="24" t="e">
        <f aca="true" t="shared" si="11" ref="AQ8:AQ23">AP8/AO8*100</f>
        <v>#DIV/0!</v>
      </c>
      <c r="AR8" s="23">
        <v>0</v>
      </c>
      <c r="AS8" s="23">
        <v>0</v>
      </c>
      <c r="AT8" s="24" t="e">
        <f aca="true" t="shared" si="12" ref="AT8:AT23">AS8/AR8*100</f>
        <v>#DIV/0!</v>
      </c>
      <c r="AU8" s="23">
        <v>0</v>
      </c>
      <c r="AV8" s="23">
        <v>0</v>
      </c>
      <c r="AW8" s="26" t="e">
        <f aca="true" t="shared" si="13" ref="AW8:AW23">AV8/AU8*100</f>
        <v>#DIV/0!</v>
      </c>
      <c r="AX8" s="22">
        <v>0</v>
      </c>
      <c r="AY8" s="22">
        <v>0</v>
      </c>
      <c r="AZ8" s="27" t="e">
        <f aca="true" t="shared" si="14" ref="AZ8:AZ23">AY8/AX8*100</f>
        <v>#DIV/0!</v>
      </c>
      <c r="BA8" s="23">
        <v>0</v>
      </c>
      <c r="BB8" s="23">
        <v>0</v>
      </c>
      <c r="BC8" s="27" t="e">
        <f aca="true" t="shared" si="15" ref="BC8:BC23">BB8/BA8*100</f>
        <v>#DIV/0!</v>
      </c>
      <c r="BD8" s="28">
        <v>50800</v>
      </c>
      <c r="BE8" s="28">
        <v>50800</v>
      </c>
      <c r="BF8" s="23">
        <f aca="true" t="shared" si="16" ref="BF8:BF23">BE8/BD8*100</f>
        <v>100</v>
      </c>
      <c r="BG8" s="23">
        <v>0</v>
      </c>
      <c r="BH8" s="23">
        <v>0</v>
      </c>
      <c r="BI8" s="23" t="e">
        <f aca="true" t="shared" si="17" ref="BI8:BI23">BH8/BG8*100</f>
        <v>#DIV/0!</v>
      </c>
      <c r="BJ8" s="23">
        <v>0</v>
      </c>
      <c r="BK8" s="23">
        <v>0</v>
      </c>
      <c r="BL8" s="23" t="e">
        <f aca="true" t="shared" si="18" ref="BL8:BL23">BK8/BJ8*100</f>
        <v>#DIV/0!</v>
      </c>
      <c r="BM8" s="23">
        <v>0</v>
      </c>
      <c r="BN8" s="23">
        <v>0</v>
      </c>
      <c r="BO8" s="23" t="e">
        <f aca="true" t="shared" si="19" ref="BO8:BO23">BN8/BM8*100</f>
        <v>#DIV/0!</v>
      </c>
      <c r="BP8" s="23">
        <v>0</v>
      </c>
      <c r="BQ8" s="23">
        <v>0</v>
      </c>
      <c r="BR8" s="27" t="e">
        <f aca="true" t="shared" si="20" ref="BR8:BR23">BQ8/BP8*100</f>
        <v>#DIV/0!</v>
      </c>
      <c r="BS8" s="22">
        <v>0</v>
      </c>
      <c r="BT8" s="22">
        <v>0</v>
      </c>
      <c r="BU8" s="29" t="e">
        <f aca="true" t="shared" si="21" ref="BU8:BU22">BT8/BS8*100</f>
        <v>#DIV/0!</v>
      </c>
      <c r="BV8" s="29">
        <v>0</v>
      </c>
      <c r="BW8" s="29">
        <v>0</v>
      </c>
      <c r="BX8" s="29" t="e">
        <f aca="true" t="shared" si="22" ref="BX8:BX23">BW8/BV8*100</f>
        <v>#DIV/0!</v>
      </c>
      <c r="BY8" s="29">
        <v>0</v>
      </c>
      <c r="BZ8" s="29">
        <v>0</v>
      </c>
      <c r="CA8" s="29" t="e">
        <f t="shared" si="1"/>
        <v>#DIV/0!</v>
      </c>
      <c r="CB8" s="22">
        <v>0</v>
      </c>
      <c r="CC8" s="22">
        <v>0</v>
      </c>
      <c r="CD8" s="29" t="e">
        <f aca="true" t="shared" si="23" ref="CD8:CD23">CC8/CB8*100</f>
        <v>#DIV/0!</v>
      </c>
      <c r="CE8" s="29">
        <v>0</v>
      </c>
      <c r="CF8" s="29">
        <v>0</v>
      </c>
      <c r="CG8" s="29" t="e">
        <f aca="true" t="shared" si="24" ref="CG8:CG23">CF8/CE8*100</f>
        <v>#DIV/0!</v>
      </c>
      <c r="CH8" s="29">
        <v>2012430</v>
      </c>
      <c r="CI8" s="29">
        <v>409807.1</v>
      </c>
      <c r="CJ8" s="30">
        <f>CI8/CH8</f>
        <v>0.20363794020164674</v>
      </c>
      <c r="CK8" s="23">
        <v>0</v>
      </c>
      <c r="CL8" s="23">
        <v>0</v>
      </c>
      <c r="CM8" s="23" t="e">
        <f>CL8/CK8*100</f>
        <v>#DIV/0!</v>
      </c>
      <c r="CN8" s="23">
        <v>0</v>
      </c>
      <c r="CO8" s="23">
        <v>0</v>
      </c>
      <c r="CP8" s="30" t="e">
        <f aca="true" t="shared" si="25" ref="CP8:CP22">CO8/CN8*100</f>
        <v>#DIV/0!</v>
      </c>
      <c r="CQ8" s="23">
        <v>0</v>
      </c>
      <c r="CR8" s="23">
        <v>0</v>
      </c>
      <c r="CS8" s="30" t="e">
        <f aca="true" t="shared" si="26" ref="CS8:CS22">CR8/CQ8*100</f>
        <v>#DIV/0!</v>
      </c>
      <c r="CT8" s="30">
        <v>6900890.12</v>
      </c>
      <c r="CU8" s="30">
        <v>6900890.12</v>
      </c>
      <c r="CV8" s="29">
        <f aca="true" t="shared" si="27" ref="CV8:CV23">CU8/CT8*100</f>
        <v>100</v>
      </c>
      <c r="CW8" s="30">
        <v>10048794.17</v>
      </c>
      <c r="CX8" s="30">
        <v>10048794.17</v>
      </c>
      <c r="CY8" s="29">
        <f aca="true" t="shared" si="28" ref="CY8:CY23">CX8/CW8*100</f>
        <v>100</v>
      </c>
      <c r="CZ8" s="31">
        <v>773599.96</v>
      </c>
      <c r="DA8" s="31">
        <v>773599.95</v>
      </c>
      <c r="DB8" s="29">
        <f aca="true" t="shared" si="29" ref="DB8:DB23">DA8/CZ8*100</f>
        <v>99.99999870734223</v>
      </c>
      <c r="DC8" s="41">
        <v>0</v>
      </c>
      <c r="DD8" s="41">
        <v>0</v>
      </c>
      <c r="DE8" s="40" t="e">
        <f aca="true" t="shared" si="30" ref="DE8:DE22">DD8/DC8*100</f>
        <v>#DIV/0!</v>
      </c>
      <c r="DF8" s="23">
        <v>27901864</v>
      </c>
      <c r="DG8" s="23">
        <v>6609918.8</v>
      </c>
      <c r="DH8" s="23">
        <f aca="true" t="shared" si="31" ref="DH8:DH22">DG8/DF8*100</f>
        <v>23.689882511075243</v>
      </c>
      <c r="DI8" s="23">
        <v>0</v>
      </c>
      <c r="DJ8" s="23">
        <v>0</v>
      </c>
      <c r="DK8" s="23" t="e">
        <f t="shared" si="2"/>
        <v>#DIV/0!</v>
      </c>
      <c r="DL8" s="39">
        <v>0</v>
      </c>
      <c r="DM8" s="23">
        <v>0</v>
      </c>
      <c r="DN8" s="23" t="e">
        <f aca="true" t="shared" si="32" ref="DN8:DN23">DM8/DL8*100</f>
        <v>#DIV/0!</v>
      </c>
      <c r="DO8" s="39">
        <v>0</v>
      </c>
      <c r="DP8" s="23">
        <v>0</v>
      </c>
      <c r="DQ8" s="23" t="e">
        <f aca="true" t="shared" si="33" ref="DQ8:DQ23">DP8/DO8*100</f>
        <v>#DIV/0!</v>
      </c>
      <c r="DR8" s="39">
        <v>0</v>
      </c>
      <c r="DS8" s="23">
        <v>0</v>
      </c>
      <c r="DT8" s="23" t="e">
        <f aca="true" t="shared" si="34" ref="DT8:DT23">DS8/DR8*100</f>
        <v>#DIV/0!</v>
      </c>
      <c r="DU8" s="39">
        <v>25124</v>
      </c>
      <c r="DV8" s="23">
        <v>25124</v>
      </c>
      <c r="DW8" s="23">
        <f aca="true" t="shared" si="35" ref="DW8:DW23">DV8/DU8*100</f>
        <v>100</v>
      </c>
      <c r="DX8" s="23">
        <v>0</v>
      </c>
      <c r="DY8" s="23">
        <v>0</v>
      </c>
      <c r="DZ8" s="23" t="e">
        <f aca="true" t="shared" si="36" ref="DZ8:DZ23">DY8/DX8*100</f>
        <v>#DIV/0!</v>
      </c>
      <c r="EA8" s="23">
        <v>0</v>
      </c>
      <c r="EB8" s="23">
        <v>0</v>
      </c>
      <c r="EC8" s="30" t="e">
        <f aca="true" t="shared" si="37" ref="EC8:EC22">EB8/EA8*100</f>
        <v>#DIV/0!</v>
      </c>
      <c r="ED8" s="23">
        <v>91919</v>
      </c>
      <c r="EE8" s="23">
        <v>91919</v>
      </c>
      <c r="EF8" s="30">
        <f aca="true" t="shared" si="38" ref="EF8:EF22">EE8/ED8*100</f>
        <v>100</v>
      </c>
    </row>
    <row r="9" spans="1:136" s="3" customFormat="1" ht="33.75" customHeight="1">
      <c r="A9" s="18">
        <v>3</v>
      </c>
      <c r="B9" s="19" t="s">
        <v>8</v>
      </c>
      <c r="C9" s="46">
        <f t="shared" si="3"/>
        <v>12317938.42</v>
      </c>
      <c r="D9" s="46">
        <f aca="true" t="shared" si="39" ref="D9:D22">I9+N9+Q9+V9+AA9+AD9+AG9+AJ9+AP9+AS9+AV9+AY9+BB9+BE9+BN9+BQ9+BT9+BW9+CC9+CI9+CL9+CO9+CR9+CU9+CX9+DA9+DD9+DG9+DM9+DP9+DS9+DV9+DY9+EB9+CF9+AM9+BZ9+DJ9+EE9+BH9+BK9</f>
        <v>11025994.059999999</v>
      </c>
      <c r="E9" s="32"/>
      <c r="F9" s="32"/>
      <c r="G9" s="21">
        <f t="shared" si="4"/>
        <v>89.51168356303569</v>
      </c>
      <c r="H9" s="43">
        <v>423780</v>
      </c>
      <c r="I9" s="43">
        <v>423780</v>
      </c>
      <c r="J9" s="23"/>
      <c r="K9" s="23"/>
      <c r="L9" s="21">
        <f t="shared" si="5"/>
        <v>100</v>
      </c>
      <c r="M9" s="43">
        <v>0</v>
      </c>
      <c r="N9" s="43">
        <v>0</v>
      </c>
      <c r="O9" s="21" t="e">
        <f>AA9/Z9*100</f>
        <v>#DIV/0!</v>
      </c>
      <c r="P9" s="48">
        <v>1257501</v>
      </c>
      <c r="Q9" s="48">
        <v>1257501</v>
      </c>
      <c r="R9" s="49"/>
      <c r="S9" s="49"/>
      <c r="T9" s="50">
        <f>Q9/P9*100</f>
        <v>100</v>
      </c>
      <c r="U9" s="23">
        <v>0</v>
      </c>
      <c r="V9" s="23">
        <v>0</v>
      </c>
      <c r="W9" s="20"/>
      <c r="X9" s="23"/>
      <c r="Y9" s="24" t="e">
        <f t="shared" si="6"/>
        <v>#DIV/0!</v>
      </c>
      <c r="Z9" s="23">
        <v>0</v>
      </c>
      <c r="AA9" s="23">
        <v>0</v>
      </c>
      <c r="AB9" s="22" t="e">
        <f t="shared" si="7"/>
        <v>#DIV/0!</v>
      </c>
      <c r="AC9" s="42">
        <v>112346.92</v>
      </c>
      <c r="AD9" s="42">
        <v>112346.92</v>
      </c>
      <c r="AE9" s="25">
        <f t="shared" si="8"/>
        <v>100</v>
      </c>
      <c r="AF9" s="23">
        <v>14292.6</v>
      </c>
      <c r="AG9" s="23">
        <v>14292.6</v>
      </c>
      <c r="AH9" s="24">
        <f t="shared" si="9"/>
        <v>100</v>
      </c>
      <c r="AI9" s="22"/>
      <c r="AJ9" s="22"/>
      <c r="AK9" s="24" t="e">
        <f t="shared" si="10"/>
        <v>#DIV/0!</v>
      </c>
      <c r="AL9" s="23">
        <v>0</v>
      </c>
      <c r="AM9" s="23">
        <v>0</v>
      </c>
      <c r="AN9" s="24" t="e">
        <f t="shared" si="0"/>
        <v>#DIV/0!</v>
      </c>
      <c r="AO9" s="23">
        <v>0</v>
      </c>
      <c r="AP9" s="23">
        <v>0</v>
      </c>
      <c r="AQ9" s="24" t="e">
        <f t="shared" si="11"/>
        <v>#DIV/0!</v>
      </c>
      <c r="AR9" s="23">
        <v>0</v>
      </c>
      <c r="AS9" s="23">
        <v>0</v>
      </c>
      <c r="AT9" s="24" t="e">
        <f t="shared" si="12"/>
        <v>#DIV/0!</v>
      </c>
      <c r="AU9" s="23">
        <v>0</v>
      </c>
      <c r="AV9" s="23">
        <v>0</v>
      </c>
      <c r="AW9" s="26" t="e">
        <f t="shared" si="13"/>
        <v>#DIV/0!</v>
      </c>
      <c r="AX9" s="23">
        <v>0</v>
      </c>
      <c r="AY9" s="23">
        <v>0</v>
      </c>
      <c r="AZ9" s="29" t="e">
        <f t="shared" si="14"/>
        <v>#DIV/0!</v>
      </c>
      <c r="BA9" s="23">
        <v>0</v>
      </c>
      <c r="BB9" s="23">
        <v>0</v>
      </c>
      <c r="BC9" s="27" t="e">
        <f t="shared" si="15"/>
        <v>#DIV/0!</v>
      </c>
      <c r="BD9" s="23">
        <v>74600</v>
      </c>
      <c r="BE9" s="23">
        <v>74600</v>
      </c>
      <c r="BF9" s="23">
        <f t="shared" si="16"/>
        <v>100</v>
      </c>
      <c r="BG9" s="23">
        <v>0</v>
      </c>
      <c r="BH9" s="23">
        <v>0</v>
      </c>
      <c r="BI9" s="23" t="e">
        <f t="shared" si="17"/>
        <v>#DIV/0!</v>
      </c>
      <c r="BJ9" s="23">
        <v>0</v>
      </c>
      <c r="BK9" s="23">
        <v>0</v>
      </c>
      <c r="BL9" s="23" t="e">
        <f t="shared" si="18"/>
        <v>#DIV/0!</v>
      </c>
      <c r="BM9" s="23">
        <v>0</v>
      </c>
      <c r="BN9" s="23">
        <v>0</v>
      </c>
      <c r="BO9" s="23" t="e">
        <f t="shared" si="19"/>
        <v>#DIV/0!</v>
      </c>
      <c r="BP9" s="23">
        <v>1291071.58</v>
      </c>
      <c r="BQ9" s="23">
        <v>1291071.58</v>
      </c>
      <c r="BR9" s="30">
        <f t="shared" si="20"/>
        <v>100</v>
      </c>
      <c r="BS9" s="22">
        <v>4222966.32</v>
      </c>
      <c r="BT9" s="22">
        <v>4222966.32</v>
      </c>
      <c r="BU9" s="29">
        <f t="shared" si="21"/>
        <v>100</v>
      </c>
      <c r="BV9" s="29">
        <v>0</v>
      </c>
      <c r="BW9" s="29">
        <v>0</v>
      </c>
      <c r="BX9" s="29" t="e">
        <f t="shared" si="22"/>
        <v>#DIV/0!</v>
      </c>
      <c r="BY9" s="29">
        <v>0</v>
      </c>
      <c r="BZ9" s="29">
        <v>0</v>
      </c>
      <c r="CA9" s="29" t="e">
        <f t="shared" si="1"/>
        <v>#DIV/0!</v>
      </c>
      <c r="CB9" s="22">
        <v>0</v>
      </c>
      <c r="CC9" s="22">
        <v>0</v>
      </c>
      <c r="CD9" s="29" t="e">
        <f t="shared" si="23"/>
        <v>#DIV/0!</v>
      </c>
      <c r="CE9" s="29">
        <v>0</v>
      </c>
      <c r="CF9" s="29">
        <v>0</v>
      </c>
      <c r="CG9" s="29" t="e">
        <f t="shared" si="24"/>
        <v>#DIV/0!</v>
      </c>
      <c r="CH9" s="29">
        <v>331830</v>
      </c>
      <c r="CI9" s="29">
        <v>241393.3</v>
      </c>
      <c r="CJ9" s="30">
        <f>CI9/CH9*100</f>
        <v>72.74607479733598</v>
      </c>
      <c r="CK9" s="23">
        <v>0</v>
      </c>
      <c r="CL9" s="23">
        <v>0</v>
      </c>
      <c r="CM9" s="23" t="e">
        <f aca="true" t="shared" si="40" ref="CM9:CM22">CL9/CK9*100</f>
        <v>#DIV/0!</v>
      </c>
      <c r="CN9" s="23">
        <v>0</v>
      </c>
      <c r="CO9" s="23">
        <v>0</v>
      </c>
      <c r="CP9" s="30" t="e">
        <f t="shared" si="25"/>
        <v>#DIV/0!</v>
      </c>
      <c r="CQ9" s="23">
        <v>0</v>
      </c>
      <c r="CR9" s="23">
        <v>0</v>
      </c>
      <c r="CS9" s="30" t="e">
        <f t="shared" si="26"/>
        <v>#DIV/0!</v>
      </c>
      <c r="CT9" s="30">
        <v>0</v>
      </c>
      <c r="CU9" s="30">
        <v>0</v>
      </c>
      <c r="CV9" s="27" t="e">
        <f t="shared" si="27"/>
        <v>#DIV/0!</v>
      </c>
      <c r="CW9" s="30">
        <v>0</v>
      </c>
      <c r="CX9" s="30">
        <v>0</v>
      </c>
      <c r="CY9" s="27" t="e">
        <f t="shared" si="28"/>
        <v>#DIV/0!</v>
      </c>
      <c r="CZ9" s="31">
        <v>0</v>
      </c>
      <c r="DA9" s="30">
        <v>0</v>
      </c>
      <c r="DB9" s="29" t="e">
        <f t="shared" si="29"/>
        <v>#DIV/0!</v>
      </c>
      <c r="DC9" s="41"/>
      <c r="DD9" s="41"/>
      <c r="DE9" s="40" t="e">
        <f t="shared" si="30"/>
        <v>#DIV/0!</v>
      </c>
      <c r="DF9" s="23">
        <v>4408590</v>
      </c>
      <c r="DG9" s="23">
        <v>3207082.34</v>
      </c>
      <c r="DH9" s="23">
        <f t="shared" si="31"/>
        <v>72.74621454932301</v>
      </c>
      <c r="DI9" s="23">
        <v>0</v>
      </c>
      <c r="DJ9" s="23">
        <v>0</v>
      </c>
      <c r="DK9" s="23" t="e">
        <f t="shared" si="2"/>
        <v>#DIV/0!</v>
      </c>
      <c r="DL9" s="39">
        <v>0</v>
      </c>
      <c r="DM9" s="23">
        <v>0</v>
      </c>
      <c r="DN9" s="23" t="e">
        <f t="shared" si="32"/>
        <v>#DIV/0!</v>
      </c>
      <c r="DO9" s="39">
        <v>0</v>
      </c>
      <c r="DP9" s="23">
        <v>0</v>
      </c>
      <c r="DQ9" s="23" t="e">
        <f t="shared" si="33"/>
        <v>#DIV/0!</v>
      </c>
      <c r="DR9" s="39">
        <v>0</v>
      </c>
      <c r="DS9" s="23">
        <v>0</v>
      </c>
      <c r="DT9" s="23" t="e">
        <f t="shared" si="34"/>
        <v>#DIV/0!</v>
      </c>
      <c r="DU9" s="39">
        <v>114300</v>
      </c>
      <c r="DV9" s="23">
        <v>114300</v>
      </c>
      <c r="DW9" s="23">
        <f t="shared" si="35"/>
        <v>100</v>
      </c>
      <c r="DX9" s="23">
        <v>0</v>
      </c>
      <c r="DY9" s="23">
        <v>0</v>
      </c>
      <c r="DZ9" s="23" t="e">
        <f t="shared" si="36"/>
        <v>#DIV/0!</v>
      </c>
      <c r="EA9" s="23">
        <v>0</v>
      </c>
      <c r="EB9" s="23">
        <v>0</v>
      </c>
      <c r="EC9" s="30" t="e">
        <f t="shared" si="37"/>
        <v>#DIV/0!</v>
      </c>
      <c r="ED9" s="23">
        <v>66660</v>
      </c>
      <c r="EE9" s="23">
        <v>66660</v>
      </c>
      <c r="EF9" s="30">
        <f t="shared" si="38"/>
        <v>100</v>
      </c>
    </row>
    <row r="10" spans="1:136" s="3" customFormat="1" ht="40.5" customHeight="1">
      <c r="A10" s="18">
        <v>4</v>
      </c>
      <c r="B10" s="19" t="s">
        <v>9</v>
      </c>
      <c r="C10" s="46">
        <f t="shared" si="3"/>
        <v>4387752.609999999</v>
      </c>
      <c r="D10" s="46">
        <f t="shared" si="39"/>
        <v>4387752.609999999</v>
      </c>
      <c r="E10" s="32"/>
      <c r="F10" s="32"/>
      <c r="G10" s="21">
        <f t="shared" si="4"/>
        <v>100</v>
      </c>
      <c r="H10" s="43">
        <v>504780</v>
      </c>
      <c r="I10" s="43">
        <v>504780</v>
      </c>
      <c r="J10" s="23"/>
      <c r="K10" s="23"/>
      <c r="L10" s="21">
        <f t="shared" si="5"/>
        <v>100</v>
      </c>
      <c r="M10" s="43">
        <v>0</v>
      </c>
      <c r="N10" s="43">
        <v>0</v>
      </c>
      <c r="O10" s="21" t="e">
        <f>AA10/Z10*100</f>
        <v>#DIV/0!</v>
      </c>
      <c r="P10" s="48">
        <v>1398740</v>
      </c>
      <c r="Q10" s="48">
        <v>1398740</v>
      </c>
      <c r="R10" s="49"/>
      <c r="S10" s="49"/>
      <c r="T10" s="50">
        <f aca="true" t="shared" si="41" ref="T10:T22">Q10/P10*100</f>
        <v>100</v>
      </c>
      <c r="U10" s="23">
        <v>0</v>
      </c>
      <c r="V10" s="23">
        <v>0</v>
      </c>
      <c r="W10" s="23"/>
      <c r="X10" s="23"/>
      <c r="Y10" s="24" t="e">
        <f t="shared" si="6"/>
        <v>#DIV/0!</v>
      </c>
      <c r="Z10" s="23">
        <v>0</v>
      </c>
      <c r="AA10" s="23">
        <v>0</v>
      </c>
      <c r="AB10" s="22" t="e">
        <f t="shared" si="7"/>
        <v>#DIV/0!</v>
      </c>
      <c r="AC10" s="42">
        <v>280758.61</v>
      </c>
      <c r="AD10" s="42">
        <v>280758.61</v>
      </c>
      <c r="AE10" s="25">
        <f t="shared" si="8"/>
        <v>100</v>
      </c>
      <c r="AF10" s="23">
        <v>0</v>
      </c>
      <c r="AG10" s="23">
        <v>0</v>
      </c>
      <c r="AH10" s="24" t="e">
        <f t="shared" si="9"/>
        <v>#DIV/0!</v>
      </c>
      <c r="AI10" s="22"/>
      <c r="AJ10" s="22"/>
      <c r="AK10" s="24" t="e">
        <f t="shared" si="10"/>
        <v>#DIV/0!</v>
      </c>
      <c r="AL10" s="23">
        <v>0</v>
      </c>
      <c r="AM10" s="23">
        <v>0</v>
      </c>
      <c r="AN10" s="24" t="e">
        <f t="shared" si="0"/>
        <v>#DIV/0!</v>
      </c>
      <c r="AO10" s="23">
        <v>0</v>
      </c>
      <c r="AP10" s="23">
        <v>0</v>
      </c>
      <c r="AQ10" s="24" t="e">
        <f t="shared" si="11"/>
        <v>#DIV/0!</v>
      </c>
      <c r="AR10" s="23">
        <v>0</v>
      </c>
      <c r="AS10" s="23">
        <v>0</v>
      </c>
      <c r="AT10" s="24" t="e">
        <f t="shared" si="12"/>
        <v>#DIV/0!</v>
      </c>
      <c r="AU10" s="23">
        <v>0</v>
      </c>
      <c r="AV10" s="23">
        <v>0</v>
      </c>
      <c r="AW10" s="26" t="e">
        <f t="shared" si="13"/>
        <v>#DIV/0!</v>
      </c>
      <c r="AX10" s="22">
        <v>0</v>
      </c>
      <c r="AY10" s="22">
        <v>0</v>
      </c>
      <c r="AZ10" s="27" t="e">
        <f t="shared" si="14"/>
        <v>#DIV/0!</v>
      </c>
      <c r="BA10" s="23">
        <v>0</v>
      </c>
      <c r="BB10" s="23">
        <v>0</v>
      </c>
      <c r="BC10" s="27" t="e">
        <f t="shared" si="15"/>
        <v>#DIV/0!</v>
      </c>
      <c r="BD10" s="23">
        <v>83800</v>
      </c>
      <c r="BE10" s="23">
        <v>83800</v>
      </c>
      <c r="BF10" s="23">
        <f t="shared" si="16"/>
        <v>100</v>
      </c>
      <c r="BG10" s="23">
        <v>0</v>
      </c>
      <c r="BH10" s="23">
        <v>0</v>
      </c>
      <c r="BI10" s="23" t="e">
        <f t="shared" si="17"/>
        <v>#DIV/0!</v>
      </c>
      <c r="BJ10" s="23">
        <v>0</v>
      </c>
      <c r="BK10" s="23">
        <v>0</v>
      </c>
      <c r="BL10" s="23" t="e">
        <f t="shared" si="18"/>
        <v>#DIV/0!</v>
      </c>
      <c r="BM10" s="23">
        <v>0</v>
      </c>
      <c r="BN10" s="23">
        <v>0</v>
      </c>
      <c r="BO10" s="23" t="e">
        <f t="shared" si="19"/>
        <v>#DIV/0!</v>
      </c>
      <c r="BP10" s="23">
        <v>0</v>
      </c>
      <c r="BQ10" s="23">
        <v>0</v>
      </c>
      <c r="BR10" s="27" t="e">
        <f t="shared" si="20"/>
        <v>#DIV/0!</v>
      </c>
      <c r="BS10" s="22">
        <v>1109266</v>
      </c>
      <c r="BT10" s="22">
        <v>1109266</v>
      </c>
      <c r="BU10" s="29">
        <f t="shared" si="21"/>
        <v>100</v>
      </c>
      <c r="BV10" s="29">
        <v>0</v>
      </c>
      <c r="BW10" s="29">
        <v>0</v>
      </c>
      <c r="BX10" s="29" t="e">
        <f t="shared" si="22"/>
        <v>#DIV/0!</v>
      </c>
      <c r="BY10" s="29">
        <v>0</v>
      </c>
      <c r="BZ10" s="29">
        <v>0</v>
      </c>
      <c r="CA10" s="29" t="e">
        <f t="shared" si="1"/>
        <v>#DIV/0!</v>
      </c>
      <c r="CB10" s="22">
        <v>762075</v>
      </c>
      <c r="CC10" s="22">
        <v>762075</v>
      </c>
      <c r="CD10" s="29">
        <f t="shared" si="23"/>
        <v>100</v>
      </c>
      <c r="CE10" s="29">
        <v>0</v>
      </c>
      <c r="CF10" s="29">
        <v>0</v>
      </c>
      <c r="CG10" s="29" t="e">
        <f t="shared" si="24"/>
        <v>#DIV/0!</v>
      </c>
      <c r="CH10" s="29">
        <v>0</v>
      </c>
      <c r="CI10" s="29">
        <v>0</v>
      </c>
      <c r="CJ10" s="30" t="e">
        <f aca="true" t="shared" si="42" ref="CJ10:CJ22">CI10/CH10*100</f>
        <v>#DIV/0!</v>
      </c>
      <c r="CK10" s="23">
        <v>0</v>
      </c>
      <c r="CL10" s="23">
        <v>0</v>
      </c>
      <c r="CM10" s="23" t="e">
        <f t="shared" si="40"/>
        <v>#DIV/0!</v>
      </c>
      <c r="CN10" s="23">
        <v>0</v>
      </c>
      <c r="CO10" s="23">
        <v>0</v>
      </c>
      <c r="CP10" s="30" t="e">
        <f t="shared" si="25"/>
        <v>#DIV/0!</v>
      </c>
      <c r="CQ10" s="23">
        <v>0</v>
      </c>
      <c r="CR10" s="23">
        <v>0</v>
      </c>
      <c r="CS10" s="30" t="e">
        <f t="shared" si="26"/>
        <v>#DIV/0!</v>
      </c>
      <c r="CT10" s="30">
        <v>0</v>
      </c>
      <c r="CU10" s="30">
        <v>0</v>
      </c>
      <c r="CV10" s="27" t="e">
        <f t="shared" si="27"/>
        <v>#DIV/0!</v>
      </c>
      <c r="CW10" s="30">
        <v>0</v>
      </c>
      <c r="CX10" s="30">
        <v>0</v>
      </c>
      <c r="CY10" s="27" t="e">
        <f t="shared" si="28"/>
        <v>#DIV/0!</v>
      </c>
      <c r="CZ10" s="31">
        <v>0</v>
      </c>
      <c r="DA10" s="30">
        <v>0</v>
      </c>
      <c r="DB10" s="29" t="e">
        <f t="shared" si="29"/>
        <v>#DIV/0!</v>
      </c>
      <c r="DC10" s="41">
        <v>100000</v>
      </c>
      <c r="DD10" s="41">
        <v>100000</v>
      </c>
      <c r="DE10" s="40">
        <f t="shared" si="30"/>
        <v>100</v>
      </c>
      <c r="DF10" s="23">
        <v>0</v>
      </c>
      <c r="DG10" s="23">
        <v>0</v>
      </c>
      <c r="DH10" s="23" t="e">
        <f t="shared" si="31"/>
        <v>#DIV/0!</v>
      </c>
      <c r="DI10" s="23">
        <v>0</v>
      </c>
      <c r="DJ10" s="23">
        <v>0</v>
      </c>
      <c r="DK10" s="23" t="e">
        <f t="shared" si="2"/>
        <v>#DIV/0!</v>
      </c>
      <c r="DL10" s="39">
        <v>0</v>
      </c>
      <c r="DM10" s="23">
        <v>0</v>
      </c>
      <c r="DN10" s="23" t="e">
        <f t="shared" si="32"/>
        <v>#DIV/0!</v>
      </c>
      <c r="DO10" s="39">
        <v>0</v>
      </c>
      <c r="DP10" s="23">
        <v>0</v>
      </c>
      <c r="DQ10" s="23" t="e">
        <f t="shared" si="33"/>
        <v>#DIV/0!</v>
      </c>
      <c r="DR10" s="39">
        <v>0</v>
      </c>
      <c r="DS10" s="23">
        <v>0</v>
      </c>
      <c r="DT10" s="23" t="e">
        <f t="shared" si="34"/>
        <v>#DIV/0!</v>
      </c>
      <c r="DU10" s="39">
        <v>73025</v>
      </c>
      <c r="DV10" s="23">
        <v>73025</v>
      </c>
      <c r="DW10" s="23">
        <f t="shared" si="35"/>
        <v>100</v>
      </c>
      <c r="DX10" s="23">
        <v>0</v>
      </c>
      <c r="DY10" s="23">
        <v>0</v>
      </c>
      <c r="DZ10" s="23" t="e">
        <f t="shared" si="36"/>
        <v>#DIV/0!</v>
      </c>
      <c r="EA10" s="23">
        <v>0</v>
      </c>
      <c r="EB10" s="23">
        <v>0</v>
      </c>
      <c r="EC10" s="30" t="e">
        <f t="shared" si="37"/>
        <v>#DIV/0!</v>
      </c>
      <c r="ED10" s="23">
        <v>75308</v>
      </c>
      <c r="EE10" s="23">
        <v>75308</v>
      </c>
      <c r="EF10" s="30">
        <f t="shared" si="38"/>
        <v>100</v>
      </c>
    </row>
    <row r="11" spans="1:136" s="3" customFormat="1" ht="33" customHeight="1">
      <c r="A11" s="18">
        <v>5</v>
      </c>
      <c r="B11" s="33" t="s">
        <v>10</v>
      </c>
      <c r="C11" s="46">
        <f t="shared" si="3"/>
        <v>15174958.59</v>
      </c>
      <c r="D11" s="46">
        <f t="shared" si="39"/>
        <v>3239279.34</v>
      </c>
      <c r="E11" s="32"/>
      <c r="F11" s="32"/>
      <c r="G11" s="21">
        <f t="shared" si="4"/>
        <v>21.34621535069375</v>
      </c>
      <c r="H11" s="43">
        <v>248770</v>
      </c>
      <c r="I11" s="43">
        <v>248770</v>
      </c>
      <c r="J11" s="23"/>
      <c r="K11" s="23"/>
      <c r="L11" s="21">
        <f t="shared" si="5"/>
        <v>100</v>
      </c>
      <c r="M11" s="43">
        <v>0</v>
      </c>
      <c r="N11" s="43">
        <v>0</v>
      </c>
      <c r="O11" s="21" t="e">
        <f>AA11/Z11*100</f>
        <v>#DIV/0!</v>
      </c>
      <c r="P11" s="48">
        <v>296840</v>
      </c>
      <c r="Q11" s="48">
        <v>296840</v>
      </c>
      <c r="R11" s="49"/>
      <c r="S11" s="49"/>
      <c r="T11" s="50">
        <f t="shared" si="41"/>
        <v>100</v>
      </c>
      <c r="U11" s="23">
        <v>0</v>
      </c>
      <c r="V11" s="23">
        <v>0</v>
      </c>
      <c r="W11" s="23">
        <v>0</v>
      </c>
      <c r="X11" s="23">
        <v>0</v>
      </c>
      <c r="Y11" s="24" t="e">
        <f t="shared" si="6"/>
        <v>#DIV/0!</v>
      </c>
      <c r="Z11" s="23">
        <v>0</v>
      </c>
      <c r="AA11" s="23">
        <v>0</v>
      </c>
      <c r="AB11" s="22" t="e">
        <f t="shared" si="7"/>
        <v>#DIV/0!</v>
      </c>
      <c r="AC11" s="22">
        <v>0</v>
      </c>
      <c r="AD11" s="22">
        <v>0</v>
      </c>
      <c r="AE11" s="25">
        <v>0</v>
      </c>
      <c r="AF11" s="23">
        <v>64344.4</v>
      </c>
      <c r="AG11" s="23">
        <v>64316.7</v>
      </c>
      <c r="AH11" s="24">
        <f t="shared" si="9"/>
        <v>99.95695041060294</v>
      </c>
      <c r="AI11" s="22"/>
      <c r="AJ11" s="22"/>
      <c r="AK11" s="24" t="e">
        <f t="shared" si="10"/>
        <v>#DIV/0!</v>
      </c>
      <c r="AL11" s="23">
        <v>0</v>
      </c>
      <c r="AM11" s="23">
        <v>0</v>
      </c>
      <c r="AN11" s="24" t="e">
        <f t="shared" si="0"/>
        <v>#DIV/0!</v>
      </c>
      <c r="AO11" s="23">
        <v>0</v>
      </c>
      <c r="AP11" s="23">
        <v>0</v>
      </c>
      <c r="AQ11" s="24" t="e">
        <f t="shared" si="11"/>
        <v>#DIV/0!</v>
      </c>
      <c r="AR11" s="23">
        <v>0</v>
      </c>
      <c r="AS11" s="23">
        <v>0</v>
      </c>
      <c r="AT11" s="24" t="e">
        <f t="shared" si="12"/>
        <v>#DIV/0!</v>
      </c>
      <c r="AU11" s="23">
        <v>0</v>
      </c>
      <c r="AV11" s="23">
        <v>0</v>
      </c>
      <c r="AW11" s="26" t="e">
        <f t="shared" si="13"/>
        <v>#DIV/0!</v>
      </c>
      <c r="AX11" s="22">
        <v>0</v>
      </c>
      <c r="AY11" s="22">
        <v>0</v>
      </c>
      <c r="AZ11" s="27" t="e">
        <f t="shared" si="14"/>
        <v>#DIV/0!</v>
      </c>
      <c r="BA11" s="23">
        <v>0</v>
      </c>
      <c r="BB11" s="23">
        <v>0</v>
      </c>
      <c r="BC11" s="27" t="e">
        <f t="shared" si="15"/>
        <v>#DIV/0!</v>
      </c>
      <c r="BD11" s="23">
        <v>74600</v>
      </c>
      <c r="BE11" s="23">
        <v>74600</v>
      </c>
      <c r="BF11" s="23">
        <f t="shared" si="16"/>
        <v>100</v>
      </c>
      <c r="BG11" s="23">
        <v>0</v>
      </c>
      <c r="BH11" s="23">
        <v>0</v>
      </c>
      <c r="BI11" s="23" t="e">
        <f t="shared" si="17"/>
        <v>#DIV/0!</v>
      </c>
      <c r="BJ11" s="23">
        <v>0</v>
      </c>
      <c r="BK11" s="23">
        <v>0</v>
      </c>
      <c r="BL11" s="23" t="e">
        <f t="shared" si="18"/>
        <v>#DIV/0!</v>
      </c>
      <c r="BM11" s="23">
        <v>0</v>
      </c>
      <c r="BN11" s="23">
        <v>0</v>
      </c>
      <c r="BO11" s="23" t="e">
        <f t="shared" si="19"/>
        <v>#DIV/0!</v>
      </c>
      <c r="BP11" s="23">
        <v>587502</v>
      </c>
      <c r="BQ11" s="23">
        <v>587502</v>
      </c>
      <c r="BR11" s="27">
        <f t="shared" si="20"/>
        <v>100</v>
      </c>
      <c r="BS11" s="22">
        <v>1094594.64</v>
      </c>
      <c r="BT11" s="22">
        <v>1094594.64</v>
      </c>
      <c r="BU11" s="29">
        <f t="shared" si="21"/>
        <v>100</v>
      </c>
      <c r="BV11" s="29">
        <v>0</v>
      </c>
      <c r="BW11" s="29">
        <v>0</v>
      </c>
      <c r="BX11" s="29" t="e">
        <f t="shared" si="22"/>
        <v>#DIV/0!</v>
      </c>
      <c r="BY11" s="29">
        <v>0</v>
      </c>
      <c r="BZ11" s="29">
        <v>0</v>
      </c>
      <c r="CA11" s="29" t="e">
        <f t="shared" si="1"/>
        <v>#DIV/0!</v>
      </c>
      <c r="CB11" s="22">
        <v>0</v>
      </c>
      <c r="CC11" s="22">
        <v>0</v>
      </c>
      <c r="CD11" s="29" t="e">
        <f t="shared" si="23"/>
        <v>#DIV/0!</v>
      </c>
      <c r="CE11" s="29">
        <v>0</v>
      </c>
      <c r="CF11" s="29">
        <v>0</v>
      </c>
      <c r="CG11" s="29" t="e">
        <f t="shared" si="24"/>
        <v>#DIV/0!</v>
      </c>
      <c r="CH11" s="29">
        <v>0</v>
      </c>
      <c r="CI11" s="29">
        <v>0</v>
      </c>
      <c r="CJ11" s="30" t="e">
        <f t="shared" si="42"/>
        <v>#DIV/0!</v>
      </c>
      <c r="CK11" s="23">
        <v>11239651.55</v>
      </c>
      <c r="CL11" s="23">
        <v>0</v>
      </c>
      <c r="CM11" s="23">
        <f t="shared" si="40"/>
        <v>0</v>
      </c>
      <c r="CN11" s="23">
        <v>0</v>
      </c>
      <c r="CO11" s="23">
        <v>0</v>
      </c>
      <c r="CP11" s="30" t="e">
        <f t="shared" si="25"/>
        <v>#DIV/0!</v>
      </c>
      <c r="CQ11" s="23">
        <v>0</v>
      </c>
      <c r="CR11" s="23">
        <v>0</v>
      </c>
      <c r="CS11" s="30" t="e">
        <f t="shared" si="26"/>
        <v>#DIV/0!</v>
      </c>
      <c r="CT11" s="23">
        <v>0</v>
      </c>
      <c r="CU11" s="30">
        <v>0</v>
      </c>
      <c r="CV11" s="23" t="e">
        <f t="shared" si="27"/>
        <v>#DIV/0!</v>
      </c>
      <c r="CW11" s="23">
        <v>0</v>
      </c>
      <c r="CX11" s="23">
        <v>0</v>
      </c>
      <c r="CY11" s="27" t="e">
        <f t="shared" si="28"/>
        <v>#DIV/0!</v>
      </c>
      <c r="CZ11" s="31">
        <v>0</v>
      </c>
      <c r="DA11" s="30">
        <v>0</v>
      </c>
      <c r="DB11" s="29" t="e">
        <f t="shared" si="29"/>
        <v>#DIV/0!</v>
      </c>
      <c r="DC11" s="41">
        <v>0</v>
      </c>
      <c r="DD11" s="41">
        <v>0</v>
      </c>
      <c r="DE11" s="40" t="e">
        <f t="shared" si="30"/>
        <v>#DIV/0!</v>
      </c>
      <c r="DF11" s="23">
        <v>0</v>
      </c>
      <c r="DG11" s="23">
        <v>0</v>
      </c>
      <c r="DH11" s="23" t="e">
        <f t="shared" si="31"/>
        <v>#DIV/0!</v>
      </c>
      <c r="DI11" s="23">
        <v>0</v>
      </c>
      <c r="DJ11" s="23">
        <v>0</v>
      </c>
      <c r="DK11" s="23" t="e">
        <f t="shared" si="2"/>
        <v>#DIV/0!</v>
      </c>
      <c r="DL11" s="39">
        <v>0</v>
      </c>
      <c r="DM11" s="23">
        <v>0</v>
      </c>
      <c r="DN11" s="23" t="e">
        <f t="shared" si="32"/>
        <v>#DIV/0!</v>
      </c>
      <c r="DO11" s="39">
        <v>0</v>
      </c>
      <c r="DP11" s="23">
        <v>0</v>
      </c>
      <c r="DQ11" s="23" t="e">
        <f t="shared" si="33"/>
        <v>#DIV/0!</v>
      </c>
      <c r="DR11" s="39">
        <v>0</v>
      </c>
      <c r="DS11" s="23">
        <v>0</v>
      </c>
      <c r="DT11" s="23" t="e">
        <f t="shared" si="34"/>
        <v>#DIV/0!</v>
      </c>
      <c r="DU11" s="39">
        <v>219442</v>
      </c>
      <c r="DV11" s="23">
        <v>219442</v>
      </c>
      <c r="DW11" s="23">
        <f t="shared" si="35"/>
        <v>100</v>
      </c>
      <c r="DX11" s="23">
        <v>0</v>
      </c>
      <c r="DY11" s="23">
        <v>0</v>
      </c>
      <c r="DZ11" s="23" t="e">
        <f t="shared" si="36"/>
        <v>#DIV/0!</v>
      </c>
      <c r="EA11" s="23">
        <v>1291000</v>
      </c>
      <c r="EB11" s="23">
        <v>595000</v>
      </c>
      <c r="EC11" s="30">
        <f t="shared" si="37"/>
        <v>46.08830364058869</v>
      </c>
      <c r="ED11" s="23">
        <v>58214</v>
      </c>
      <c r="EE11" s="23">
        <v>58214</v>
      </c>
      <c r="EF11" s="30">
        <f t="shared" si="38"/>
        <v>100</v>
      </c>
    </row>
    <row r="12" spans="1:136" s="3" customFormat="1" ht="35.25" customHeight="1">
      <c r="A12" s="18">
        <v>6</v>
      </c>
      <c r="B12" s="19" t="s">
        <v>11</v>
      </c>
      <c r="C12" s="46">
        <f t="shared" si="3"/>
        <v>13383564.2</v>
      </c>
      <c r="D12" s="46">
        <f t="shared" si="39"/>
        <v>13267143.389999997</v>
      </c>
      <c r="E12" s="32"/>
      <c r="F12" s="32"/>
      <c r="G12" s="21">
        <f t="shared" si="4"/>
        <v>99.13012103308024</v>
      </c>
      <c r="H12" s="43">
        <v>468620</v>
      </c>
      <c r="I12" s="43">
        <v>468620</v>
      </c>
      <c r="J12" s="23"/>
      <c r="K12" s="23"/>
      <c r="L12" s="21">
        <f t="shared" si="5"/>
        <v>100</v>
      </c>
      <c r="M12" s="44">
        <v>1019700</v>
      </c>
      <c r="N12" s="44">
        <v>1019700</v>
      </c>
      <c r="O12" s="21">
        <f>N12/M12*100</f>
        <v>100</v>
      </c>
      <c r="P12" s="48">
        <v>1048063</v>
      </c>
      <c r="Q12" s="48">
        <v>1048063</v>
      </c>
      <c r="R12" s="49"/>
      <c r="S12" s="49"/>
      <c r="T12" s="50">
        <f t="shared" si="41"/>
        <v>100</v>
      </c>
      <c r="U12" s="23">
        <v>300000</v>
      </c>
      <c r="V12" s="23">
        <v>297000</v>
      </c>
      <c r="W12" s="23"/>
      <c r="X12" s="23"/>
      <c r="Y12" s="24">
        <f t="shared" si="6"/>
        <v>99</v>
      </c>
      <c r="Z12" s="23">
        <v>0</v>
      </c>
      <c r="AA12" s="23">
        <v>0</v>
      </c>
      <c r="AB12" s="22" t="e">
        <f t="shared" si="7"/>
        <v>#DIV/0!</v>
      </c>
      <c r="AC12" s="42">
        <v>100994.29</v>
      </c>
      <c r="AD12" s="42">
        <v>100994.29</v>
      </c>
      <c r="AE12" s="25">
        <f t="shared" si="8"/>
        <v>100</v>
      </c>
      <c r="AF12" s="23">
        <v>0</v>
      </c>
      <c r="AG12" s="23">
        <v>0</v>
      </c>
      <c r="AH12" s="24" t="e">
        <f t="shared" si="9"/>
        <v>#DIV/0!</v>
      </c>
      <c r="AI12" s="22"/>
      <c r="AJ12" s="22"/>
      <c r="AK12" s="24" t="e">
        <f t="shared" si="10"/>
        <v>#DIV/0!</v>
      </c>
      <c r="AL12" s="23">
        <v>0</v>
      </c>
      <c r="AM12" s="23">
        <v>0</v>
      </c>
      <c r="AN12" s="24" t="e">
        <f t="shared" si="0"/>
        <v>#DIV/0!</v>
      </c>
      <c r="AO12" s="23">
        <v>0</v>
      </c>
      <c r="AP12" s="23">
        <v>0</v>
      </c>
      <c r="AQ12" s="24" t="e">
        <f t="shared" si="11"/>
        <v>#DIV/0!</v>
      </c>
      <c r="AR12" s="23">
        <v>0</v>
      </c>
      <c r="AS12" s="23">
        <v>0</v>
      </c>
      <c r="AT12" s="24" t="e">
        <f t="shared" si="12"/>
        <v>#DIV/0!</v>
      </c>
      <c r="AU12" s="23">
        <v>0</v>
      </c>
      <c r="AV12" s="23">
        <v>0</v>
      </c>
      <c r="AW12" s="26" t="e">
        <f t="shared" si="13"/>
        <v>#DIV/0!</v>
      </c>
      <c r="AX12" s="22">
        <v>0</v>
      </c>
      <c r="AY12" s="22">
        <v>0</v>
      </c>
      <c r="AZ12" s="27" t="e">
        <f t="shared" si="14"/>
        <v>#DIV/0!</v>
      </c>
      <c r="BA12" s="23">
        <v>0</v>
      </c>
      <c r="BB12" s="23">
        <v>0</v>
      </c>
      <c r="BC12" s="27" t="e">
        <f t="shared" si="15"/>
        <v>#DIV/0!</v>
      </c>
      <c r="BD12" s="23">
        <v>26000</v>
      </c>
      <c r="BE12" s="23">
        <v>26000</v>
      </c>
      <c r="BF12" s="23">
        <f t="shared" si="16"/>
        <v>100</v>
      </c>
      <c r="BG12" s="23">
        <v>0</v>
      </c>
      <c r="BH12" s="23">
        <v>0</v>
      </c>
      <c r="BI12" s="23" t="e">
        <f t="shared" si="17"/>
        <v>#DIV/0!</v>
      </c>
      <c r="BJ12" s="23">
        <v>0</v>
      </c>
      <c r="BK12" s="23">
        <v>0</v>
      </c>
      <c r="BL12" s="23" t="e">
        <f t="shared" si="18"/>
        <v>#DIV/0!</v>
      </c>
      <c r="BM12" s="23">
        <v>0</v>
      </c>
      <c r="BN12" s="23">
        <v>0</v>
      </c>
      <c r="BO12" s="23" t="e">
        <f t="shared" si="19"/>
        <v>#DIV/0!</v>
      </c>
      <c r="BP12" s="23">
        <v>0</v>
      </c>
      <c r="BQ12" s="23">
        <v>0</v>
      </c>
      <c r="BR12" s="27" t="e">
        <f t="shared" si="20"/>
        <v>#DIV/0!</v>
      </c>
      <c r="BS12" s="22">
        <v>0</v>
      </c>
      <c r="BT12" s="22">
        <v>0</v>
      </c>
      <c r="BU12" s="29" t="e">
        <f t="shared" si="21"/>
        <v>#DIV/0!</v>
      </c>
      <c r="BV12" s="29">
        <v>0</v>
      </c>
      <c r="BW12" s="29">
        <v>0</v>
      </c>
      <c r="BX12" s="29" t="e">
        <f t="shared" si="22"/>
        <v>#DIV/0!</v>
      </c>
      <c r="BY12" s="29">
        <v>0</v>
      </c>
      <c r="BZ12" s="29">
        <v>0</v>
      </c>
      <c r="CA12" s="29" t="e">
        <f t="shared" si="1"/>
        <v>#DIV/0!</v>
      </c>
      <c r="CB12" s="22">
        <v>5997883.27</v>
      </c>
      <c r="CC12" s="22">
        <v>5997883.27</v>
      </c>
      <c r="CD12" s="29">
        <f t="shared" si="23"/>
        <v>100</v>
      </c>
      <c r="CE12" s="30">
        <v>2999579.64</v>
      </c>
      <c r="CF12" s="30">
        <v>2999241.63</v>
      </c>
      <c r="CG12" s="29">
        <f t="shared" si="24"/>
        <v>99.98873142104671</v>
      </c>
      <c r="CH12" s="29">
        <v>189158</v>
      </c>
      <c r="CI12" s="29">
        <v>181242.16</v>
      </c>
      <c r="CJ12" s="30">
        <f t="shared" si="42"/>
        <v>95.81522325251906</v>
      </c>
      <c r="CK12" s="23">
        <v>0</v>
      </c>
      <c r="CL12" s="23">
        <v>0</v>
      </c>
      <c r="CM12" s="23" t="e">
        <f t="shared" si="40"/>
        <v>#DIV/0!</v>
      </c>
      <c r="CN12" s="23">
        <v>0</v>
      </c>
      <c r="CO12" s="23">
        <v>0</v>
      </c>
      <c r="CP12" s="30" t="e">
        <f t="shared" si="25"/>
        <v>#DIV/0!</v>
      </c>
      <c r="CQ12" s="23">
        <v>0</v>
      </c>
      <c r="CR12" s="23">
        <v>0</v>
      </c>
      <c r="CS12" s="30" t="e">
        <f t="shared" si="26"/>
        <v>#DIV/0!</v>
      </c>
      <c r="CT12" s="30">
        <v>0</v>
      </c>
      <c r="CU12" s="30">
        <v>0</v>
      </c>
      <c r="CV12" s="27" t="e">
        <f t="shared" si="27"/>
        <v>#DIV/0!</v>
      </c>
      <c r="CW12" s="30">
        <v>0</v>
      </c>
      <c r="CX12" s="30">
        <v>0</v>
      </c>
      <c r="CY12" s="27" t="e">
        <f t="shared" si="28"/>
        <v>#DIV/0!</v>
      </c>
      <c r="CZ12" s="31">
        <v>0</v>
      </c>
      <c r="DA12" s="30">
        <v>0</v>
      </c>
      <c r="DB12" s="29" t="e">
        <f t="shared" si="29"/>
        <v>#DIV/0!</v>
      </c>
      <c r="DC12" s="41">
        <v>80000</v>
      </c>
      <c r="DD12" s="41">
        <v>80000</v>
      </c>
      <c r="DE12" s="40">
        <f t="shared" si="30"/>
        <v>100</v>
      </c>
      <c r="DF12" s="23">
        <v>1051670</v>
      </c>
      <c r="DG12" s="23">
        <v>946503.04</v>
      </c>
      <c r="DH12" s="23">
        <f t="shared" si="31"/>
        <v>90.00000380347448</v>
      </c>
      <c r="DI12" s="23">
        <v>0</v>
      </c>
      <c r="DJ12" s="23">
        <v>0</v>
      </c>
      <c r="DK12" s="23" t="e">
        <f t="shared" si="2"/>
        <v>#DIV/0!</v>
      </c>
      <c r="DL12" s="39">
        <v>0</v>
      </c>
      <c r="DM12" s="23">
        <v>0</v>
      </c>
      <c r="DN12" s="23" t="e">
        <f t="shared" si="32"/>
        <v>#DIV/0!</v>
      </c>
      <c r="DO12" s="39">
        <v>0</v>
      </c>
      <c r="DP12" s="23">
        <v>0</v>
      </c>
      <c r="DQ12" s="23" t="e">
        <f t="shared" si="33"/>
        <v>#DIV/0!</v>
      </c>
      <c r="DR12" s="39">
        <v>0</v>
      </c>
      <c r="DS12" s="23">
        <v>0</v>
      </c>
      <c r="DT12" s="23" t="e">
        <f t="shared" si="34"/>
        <v>#DIV/0!</v>
      </c>
      <c r="DU12" s="39">
        <v>0</v>
      </c>
      <c r="DV12" s="23">
        <v>0</v>
      </c>
      <c r="DW12" s="23" t="e">
        <f t="shared" si="35"/>
        <v>#DIV/0!</v>
      </c>
      <c r="DX12" s="23">
        <v>0</v>
      </c>
      <c r="DY12" s="23">
        <v>0</v>
      </c>
      <c r="DZ12" s="23" t="e">
        <f t="shared" si="36"/>
        <v>#DIV/0!</v>
      </c>
      <c r="EA12" s="23">
        <v>0</v>
      </c>
      <c r="EB12" s="23">
        <v>0</v>
      </c>
      <c r="EC12" s="30" t="e">
        <f t="shared" si="37"/>
        <v>#DIV/0!</v>
      </c>
      <c r="ED12" s="23">
        <v>101896</v>
      </c>
      <c r="EE12" s="23">
        <v>101896</v>
      </c>
      <c r="EF12" s="30">
        <f t="shared" si="38"/>
        <v>100</v>
      </c>
    </row>
    <row r="13" spans="1:136" s="3" customFormat="1" ht="31.5" customHeight="1">
      <c r="A13" s="18">
        <v>7</v>
      </c>
      <c r="B13" s="19" t="s">
        <v>12</v>
      </c>
      <c r="C13" s="46">
        <f t="shared" si="3"/>
        <v>7838935.04</v>
      </c>
      <c r="D13" s="46">
        <f t="shared" si="39"/>
        <v>7433661.84</v>
      </c>
      <c r="E13" s="20"/>
      <c r="F13" s="20"/>
      <c r="G13" s="21">
        <f t="shared" si="4"/>
        <v>94.82999670322563</v>
      </c>
      <c r="H13" s="43">
        <v>299400</v>
      </c>
      <c r="I13" s="43">
        <v>299400</v>
      </c>
      <c r="J13" s="23"/>
      <c r="K13" s="23"/>
      <c r="L13" s="21">
        <f t="shared" si="5"/>
        <v>100</v>
      </c>
      <c r="M13" s="43">
        <v>0</v>
      </c>
      <c r="N13" s="43">
        <v>0</v>
      </c>
      <c r="O13" s="21" t="e">
        <f aca="true" t="shared" si="43" ref="O13:O23">N13/M13*100</f>
        <v>#DIV/0!</v>
      </c>
      <c r="P13" s="48">
        <v>715110</v>
      </c>
      <c r="Q13" s="48">
        <v>715110</v>
      </c>
      <c r="R13" s="49"/>
      <c r="S13" s="49"/>
      <c r="T13" s="50">
        <f t="shared" si="41"/>
        <v>100</v>
      </c>
      <c r="U13" s="23">
        <v>0</v>
      </c>
      <c r="V13" s="23">
        <v>0</v>
      </c>
      <c r="W13" s="23"/>
      <c r="X13" s="23"/>
      <c r="Y13" s="24" t="e">
        <f t="shared" si="6"/>
        <v>#DIV/0!</v>
      </c>
      <c r="Z13" s="23">
        <v>65453.38</v>
      </c>
      <c r="AA13" s="23">
        <v>65453.38</v>
      </c>
      <c r="AB13" s="22">
        <f t="shared" si="7"/>
        <v>100</v>
      </c>
      <c r="AC13" s="42">
        <v>264005.99</v>
      </c>
      <c r="AD13" s="42">
        <v>264005.99</v>
      </c>
      <c r="AE13" s="25">
        <f t="shared" si="8"/>
        <v>100</v>
      </c>
      <c r="AF13" s="23">
        <v>14292.6</v>
      </c>
      <c r="AG13" s="23">
        <v>14292.6</v>
      </c>
      <c r="AH13" s="24">
        <f t="shared" si="9"/>
        <v>100</v>
      </c>
      <c r="AI13" s="22"/>
      <c r="AJ13" s="22"/>
      <c r="AK13" s="24" t="e">
        <f t="shared" si="10"/>
        <v>#DIV/0!</v>
      </c>
      <c r="AL13" s="23">
        <v>0</v>
      </c>
      <c r="AM13" s="23">
        <v>0</v>
      </c>
      <c r="AN13" s="24" t="e">
        <f t="shared" si="0"/>
        <v>#DIV/0!</v>
      </c>
      <c r="AO13" s="23">
        <v>0</v>
      </c>
      <c r="AP13" s="23">
        <v>0</v>
      </c>
      <c r="AQ13" s="24" t="e">
        <f t="shared" si="11"/>
        <v>#DIV/0!</v>
      </c>
      <c r="AR13" s="23">
        <v>0</v>
      </c>
      <c r="AS13" s="23">
        <v>0</v>
      </c>
      <c r="AT13" s="24" t="e">
        <f t="shared" si="12"/>
        <v>#DIV/0!</v>
      </c>
      <c r="AU13" s="23">
        <v>0</v>
      </c>
      <c r="AV13" s="23">
        <v>0</v>
      </c>
      <c r="AW13" s="34" t="e">
        <f t="shared" si="13"/>
        <v>#DIV/0!</v>
      </c>
      <c r="AX13" s="22">
        <v>0</v>
      </c>
      <c r="AY13" s="22">
        <v>0</v>
      </c>
      <c r="AZ13" s="27" t="e">
        <f t="shared" si="14"/>
        <v>#DIV/0!</v>
      </c>
      <c r="BA13" s="23">
        <v>0</v>
      </c>
      <c r="BB13" s="23">
        <v>0</v>
      </c>
      <c r="BC13" s="27" t="e">
        <f t="shared" si="15"/>
        <v>#DIV/0!</v>
      </c>
      <c r="BD13" s="23">
        <v>54300</v>
      </c>
      <c r="BE13" s="23">
        <v>54300</v>
      </c>
      <c r="BF13" s="23">
        <f t="shared" si="16"/>
        <v>100</v>
      </c>
      <c r="BG13" s="23">
        <v>0</v>
      </c>
      <c r="BH13" s="23">
        <v>0</v>
      </c>
      <c r="BI13" s="23" t="e">
        <f t="shared" si="17"/>
        <v>#DIV/0!</v>
      </c>
      <c r="BJ13" s="23">
        <v>0</v>
      </c>
      <c r="BK13" s="23">
        <v>0</v>
      </c>
      <c r="BL13" s="23" t="e">
        <f t="shared" si="18"/>
        <v>#DIV/0!</v>
      </c>
      <c r="BM13" s="23">
        <v>0</v>
      </c>
      <c r="BN13" s="23">
        <v>0</v>
      </c>
      <c r="BO13" s="23" t="e">
        <f t="shared" si="19"/>
        <v>#DIV/0!</v>
      </c>
      <c r="BP13" s="23">
        <v>1365184.99</v>
      </c>
      <c r="BQ13" s="23">
        <v>1280093.93</v>
      </c>
      <c r="BR13" s="27">
        <f t="shared" si="20"/>
        <v>93.76706742139027</v>
      </c>
      <c r="BS13" s="22">
        <v>3907567.09</v>
      </c>
      <c r="BT13" s="22">
        <v>3737384.95</v>
      </c>
      <c r="BU13" s="29">
        <f t="shared" si="21"/>
        <v>95.64480567881945</v>
      </c>
      <c r="BV13" s="29">
        <v>300000</v>
      </c>
      <c r="BW13" s="29">
        <v>300000</v>
      </c>
      <c r="BX13" s="29">
        <f t="shared" si="22"/>
        <v>100</v>
      </c>
      <c r="BY13" s="29">
        <v>150000</v>
      </c>
      <c r="BZ13" s="29">
        <v>0</v>
      </c>
      <c r="CA13" s="29">
        <f t="shared" si="1"/>
        <v>0</v>
      </c>
      <c r="CB13" s="22">
        <v>383004.99</v>
      </c>
      <c r="CC13" s="22">
        <v>383004.99</v>
      </c>
      <c r="CD13" s="29">
        <f t="shared" si="23"/>
        <v>100</v>
      </c>
      <c r="CE13" s="29">
        <v>0</v>
      </c>
      <c r="CF13" s="29">
        <v>0</v>
      </c>
      <c r="CG13" s="29" t="e">
        <f t="shared" si="24"/>
        <v>#DIV/0!</v>
      </c>
      <c r="CH13" s="29">
        <v>0</v>
      </c>
      <c r="CI13" s="29">
        <v>0</v>
      </c>
      <c r="CJ13" s="30" t="e">
        <f t="shared" si="42"/>
        <v>#DIV/0!</v>
      </c>
      <c r="CK13" s="23">
        <v>0</v>
      </c>
      <c r="CL13" s="23">
        <v>0</v>
      </c>
      <c r="CM13" s="23" t="e">
        <f t="shared" si="40"/>
        <v>#DIV/0!</v>
      </c>
      <c r="CN13" s="23">
        <v>0</v>
      </c>
      <c r="CO13" s="23">
        <v>0</v>
      </c>
      <c r="CP13" s="30" t="e">
        <f t="shared" si="25"/>
        <v>#DIV/0!</v>
      </c>
      <c r="CQ13" s="23">
        <v>0</v>
      </c>
      <c r="CR13" s="23">
        <v>0</v>
      </c>
      <c r="CS13" s="30" t="e">
        <f t="shared" si="26"/>
        <v>#DIV/0!</v>
      </c>
      <c r="CT13" s="30">
        <v>0</v>
      </c>
      <c r="CU13" s="30">
        <v>0</v>
      </c>
      <c r="CV13" s="27" t="e">
        <f t="shared" si="27"/>
        <v>#DIV/0!</v>
      </c>
      <c r="CW13" s="30">
        <v>0</v>
      </c>
      <c r="CX13" s="30">
        <v>0</v>
      </c>
      <c r="CY13" s="27" t="e">
        <f t="shared" si="28"/>
        <v>#DIV/0!</v>
      </c>
      <c r="CZ13" s="31">
        <v>0</v>
      </c>
      <c r="DA13" s="30">
        <v>0</v>
      </c>
      <c r="DB13" s="29" t="e">
        <f t="shared" si="29"/>
        <v>#DIV/0!</v>
      </c>
      <c r="DC13" s="41">
        <v>0</v>
      </c>
      <c r="DD13" s="41">
        <v>0</v>
      </c>
      <c r="DE13" s="40" t="e">
        <f t="shared" si="30"/>
        <v>#DIV/0!</v>
      </c>
      <c r="DF13" s="23">
        <v>0</v>
      </c>
      <c r="DG13" s="23">
        <v>0</v>
      </c>
      <c r="DH13" s="23" t="e">
        <f t="shared" si="31"/>
        <v>#DIV/0!</v>
      </c>
      <c r="DI13" s="23">
        <v>0</v>
      </c>
      <c r="DJ13" s="23">
        <v>0</v>
      </c>
      <c r="DK13" s="23" t="e">
        <f t="shared" si="2"/>
        <v>#DIV/0!</v>
      </c>
      <c r="DL13" s="39">
        <v>0</v>
      </c>
      <c r="DM13" s="39">
        <v>0</v>
      </c>
      <c r="DN13" s="23" t="e">
        <f t="shared" si="32"/>
        <v>#DIV/0!</v>
      </c>
      <c r="DO13" s="39">
        <v>0</v>
      </c>
      <c r="DP13" s="39">
        <v>0</v>
      </c>
      <c r="DQ13" s="23" t="e">
        <f t="shared" si="33"/>
        <v>#DIV/0!</v>
      </c>
      <c r="DR13" s="39">
        <v>0</v>
      </c>
      <c r="DS13" s="39">
        <v>0</v>
      </c>
      <c r="DT13" s="23" t="e">
        <f t="shared" si="34"/>
        <v>#DIV/0!</v>
      </c>
      <c r="DU13" s="39">
        <v>82550</v>
      </c>
      <c r="DV13" s="39">
        <v>82550</v>
      </c>
      <c r="DW13" s="23">
        <f t="shared" si="35"/>
        <v>100</v>
      </c>
      <c r="DX13" s="23">
        <v>0</v>
      </c>
      <c r="DY13" s="39">
        <v>0</v>
      </c>
      <c r="DZ13" s="23" t="e">
        <f t="shared" si="36"/>
        <v>#DIV/0!</v>
      </c>
      <c r="EA13" s="23">
        <v>150000</v>
      </c>
      <c r="EB13" s="23">
        <v>150000</v>
      </c>
      <c r="EC13" s="30">
        <f t="shared" si="37"/>
        <v>100</v>
      </c>
      <c r="ED13" s="23">
        <v>88066</v>
      </c>
      <c r="EE13" s="23">
        <v>88066</v>
      </c>
      <c r="EF13" s="30">
        <f t="shared" si="38"/>
        <v>100</v>
      </c>
    </row>
    <row r="14" spans="1:136" s="3" customFormat="1" ht="32.25" customHeight="1">
      <c r="A14" s="18">
        <v>8</v>
      </c>
      <c r="B14" s="19" t="s">
        <v>13</v>
      </c>
      <c r="C14" s="46">
        <f t="shared" si="3"/>
        <v>11769946.44</v>
      </c>
      <c r="D14" s="46">
        <f t="shared" si="39"/>
        <v>11743046.44</v>
      </c>
      <c r="E14" s="32"/>
      <c r="F14" s="32"/>
      <c r="G14" s="21">
        <f t="shared" si="4"/>
        <v>99.77145180619871</v>
      </c>
      <c r="H14" s="43">
        <v>368820</v>
      </c>
      <c r="I14" s="43">
        <v>368820</v>
      </c>
      <c r="J14" s="23"/>
      <c r="K14" s="23"/>
      <c r="L14" s="21">
        <f t="shared" si="5"/>
        <v>100</v>
      </c>
      <c r="M14" s="43">
        <v>0</v>
      </c>
      <c r="N14" s="43">
        <v>0</v>
      </c>
      <c r="O14" s="21" t="e">
        <f t="shared" si="43"/>
        <v>#DIV/0!</v>
      </c>
      <c r="P14" s="48">
        <v>850040</v>
      </c>
      <c r="Q14" s="48">
        <v>850040</v>
      </c>
      <c r="R14" s="49"/>
      <c r="S14" s="49"/>
      <c r="T14" s="50">
        <f t="shared" si="41"/>
        <v>100</v>
      </c>
      <c r="U14" s="23">
        <v>0</v>
      </c>
      <c r="V14" s="23">
        <v>0</v>
      </c>
      <c r="W14" s="23"/>
      <c r="X14" s="23"/>
      <c r="Y14" s="24" t="e">
        <f t="shared" si="6"/>
        <v>#DIV/0!</v>
      </c>
      <c r="Z14" s="23">
        <v>0</v>
      </c>
      <c r="AA14" s="23">
        <v>0</v>
      </c>
      <c r="AB14" s="22" t="e">
        <f t="shared" si="7"/>
        <v>#DIV/0!</v>
      </c>
      <c r="AC14" s="42">
        <v>266979.09</v>
      </c>
      <c r="AD14" s="42">
        <v>266979.09</v>
      </c>
      <c r="AE14" s="25">
        <f t="shared" si="8"/>
        <v>100</v>
      </c>
      <c r="AF14" s="23">
        <v>0</v>
      </c>
      <c r="AG14" s="23">
        <v>0</v>
      </c>
      <c r="AH14" s="24" t="e">
        <f t="shared" si="9"/>
        <v>#DIV/0!</v>
      </c>
      <c r="AI14" s="22"/>
      <c r="AJ14" s="22"/>
      <c r="AK14" s="24" t="e">
        <f t="shared" si="10"/>
        <v>#DIV/0!</v>
      </c>
      <c r="AL14" s="23">
        <v>6891100</v>
      </c>
      <c r="AM14" s="23">
        <v>6864200</v>
      </c>
      <c r="AN14" s="24">
        <f>AM14/AL14*100</f>
        <v>99.60964142154373</v>
      </c>
      <c r="AO14" s="23">
        <v>0</v>
      </c>
      <c r="AP14" s="23">
        <v>0</v>
      </c>
      <c r="AQ14" s="24" t="e">
        <f t="shared" si="11"/>
        <v>#DIV/0!</v>
      </c>
      <c r="AR14" s="23">
        <v>0</v>
      </c>
      <c r="AS14" s="23">
        <v>0</v>
      </c>
      <c r="AT14" s="24" t="e">
        <f t="shared" si="12"/>
        <v>#DIV/0!</v>
      </c>
      <c r="AU14" s="23">
        <v>0</v>
      </c>
      <c r="AV14" s="23">
        <v>0</v>
      </c>
      <c r="AW14" s="26" t="e">
        <f t="shared" si="13"/>
        <v>#DIV/0!</v>
      </c>
      <c r="AX14" s="22">
        <v>0</v>
      </c>
      <c r="AY14" s="22">
        <v>0</v>
      </c>
      <c r="AZ14" s="27" t="e">
        <f t="shared" si="14"/>
        <v>#DIV/0!</v>
      </c>
      <c r="BA14" s="23">
        <v>0</v>
      </c>
      <c r="BB14" s="23">
        <v>0</v>
      </c>
      <c r="BC14" s="27" t="e">
        <f t="shared" si="15"/>
        <v>#DIV/0!</v>
      </c>
      <c r="BD14" s="23">
        <v>43400</v>
      </c>
      <c r="BE14" s="23">
        <v>43400</v>
      </c>
      <c r="BF14" s="23">
        <f t="shared" si="16"/>
        <v>100</v>
      </c>
      <c r="BG14" s="23">
        <v>0</v>
      </c>
      <c r="BH14" s="23">
        <v>0</v>
      </c>
      <c r="BI14" s="23" t="e">
        <f t="shared" si="17"/>
        <v>#DIV/0!</v>
      </c>
      <c r="BJ14" s="23">
        <v>0</v>
      </c>
      <c r="BK14" s="23">
        <v>0</v>
      </c>
      <c r="BL14" s="23" t="e">
        <f t="shared" si="18"/>
        <v>#DIV/0!</v>
      </c>
      <c r="BM14" s="23">
        <v>0</v>
      </c>
      <c r="BN14" s="23">
        <v>0</v>
      </c>
      <c r="BO14" s="23" t="e">
        <f t="shared" si="19"/>
        <v>#DIV/0!</v>
      </c>
      <c r="BP14" s="23">
        <v>502419.99</v>
      </c>
      <c r="BQ14" s="23">
        <v>502419.99</v>
      </c>
      <c r="BR14" s="27">
        <f t="shared" si="20"/>
        <v>100</v>
      </c>
      <c r="BS14" s="22">
        <v>2626677.36</v>
      </c>
      <c r="BT14" s="22">
        <v>2626677.36</v>
      </c>
      <c r="BU14" s="29">
        <f t="shared" si="21"/>
        <v>100</v>
      </c>
      <c r="BV14" s="29">
        <v>0</v>
      </c>
      <c r="BW14" s="29">
        <v>0</v>
      </c>
      <c r="BX14" s="29" t="e">
        <f t="shared" si="22"/>
        <v>#DIV/0!</v>
      </c>
      <c r="BY14" s="29">
        <v>0</v>
      </c>
      <c r="BZ14" s="29">
        <v>0</v>
      </c>
      <c r="CA14" s="29" t="e">
        <f t="shared" si="1"/>
        <v>#DIV/0!</v>
      </c>
      <c r="CB14" s="22">
        <v>0</v>
      </c>
      <c r="CC14" s="22">
        <v>0</v>
      </c>
      <c r="CD14" s="29" t="e">
        <f t="shared" si="23"/>
        <v>#DIV/0!</v>
      </c>
      <c r="CE14" s="29">
        <v>0</v>
      </c>
      <c r="CF14" s="29">
        <v>0</v>
      </c>
      <c r="CG14" s="29" t="e">
        <f t="shared" si="24"/>
        <v>#DIV/0!</v>
      </c>
      <c r="CH14" s="29">
        <v>60550</v>
      </c>
      <c r="CI14" s="29">
        <v>60550</v>
      </c>
      <c r="CJ14" s="30">
        <f t="shared" si="42"/>
        <v>100</v>
      </c>
      <c r="CK14" s="23">
        <v>0</v>
      </c>
      <c r="CL14" s="23">
        <v>0</v>
      </c>
      <c r="CM14" s="23" t="e">
        <f t="shared" si="40"/>
        <v>#DIV/0!</v>
      </c>
      <c r="CN14" s="23">
        <v>0</v>
      </c>
      <c r="CO14" s="23">
        <v>0</v>
      </c>
      <c r="CP14" s="30" t="e">
        <f t="shared" si="25"/>
        <v>#DIV/0!</v>
      </c>
      <c r="CQ14" s="23">
        <v>0</v>
      </c>
      <c r="CR14" s="23">
        <v>0</v>
      </c>
      <c r="CS14" s="30" t="e">
        <f t="shared" si="26"/>
        <v>#DIV/0!</v>
      </c>
      <c r="CT14" s="30">
        <v>0</v>
      </c>
      <c r="CU14" s="30">
        <v>0</v>
      </c>
      <c r="CV14" s="27" t="e">
        <f t="shared" si="27"/>
        <v>#DIV/0!</v>
      </c>
      <c r="CW14" s="30">
        <v>0</v>
      </c>
      <c r="CX14" s="30">
        <v>0</v>
      </c>
      <c r="CY14" s="27" t="e">
        <f t="shared" si="28"/>
        <v>#DIV/0!</v>
      </c>
      <c r="CZ14" s="31">
        <v>0</v>
      </c>
      <c r="DA14" s="30">
        <v>0</v>
      </c>
      <c r="DB14" s="29" t="e">
        <f t="shared" si="29"/>
        <v>#DIV/0!</v>
      </c>
      <c r="DC14" s="41">
        <v>0</v>
      </c>
      <c r="DD14" s="41">
        <v>0</v>
      </c>
      <c r="DE14" s="40" t="e">
        <f t="shared" si="30"/>
        <v>#DIV/0!</v>
      </c>
      <c r="DF14" s="23">
        <v>0</v>
      </c>
      <c r="DG14" s="23">
        <v>0</v>
      </c>
      <c r="DH14" s="23" t="e">
        <f t="shared" si="31"/>
        <v>#DIV/0!</v>
      </c>
      <c r="DI14" s="23">
        <v>0</v>
      </c>
      <c r="DJ14" s="23">
        <v>0</v>
      </c>
      <c r="DK14" s="23" t="e">
        <f t="shared" si="2"/>
        <v>#DIV/0!</v>
      </c>
      <c r="DL14" s="39">
        <v>0</v>
      </c>
      <c r="DM14" s="39">
        <v>0</v>
      </c>
      <c r="DN14" s="23" t="e">
        <f t="shared" si="32"/>
        <v>#DIV/0!</v>
      </c>
      <c r="DO14" s="39">
        <v>0</v>
      </c>
      <c r="DP14" s="39">
        <v>0</v>
      </c>
      <c r="DQ14" s="23" t="e">
        <f t="shared" si="33"/>
        <v>#DIV/0!</v>
      </c>
      <c r="DR14" s="39">
        <v>0</v>
      </c>
      <c r="DS14" s="39">
        <v>0</v>
      </c>
      <c r="DT14" s="23" t="e">
        <f t="shared" si="34"/>
        <v>#DIV/0!</v>
      </c>
      <c r="DU14" s="39">
        <v>82550</v>
      </c>
      <c r="DV14" s="39">
        <v>82550</v>
      </c>
      <c r="DW14" s="23">
        <f t="shared" si="35"/>
        <v>100</v>
      </c>
      <c r="DX14" s="23">
        <v>0</v>
      </c>
      <c r="DY14" s="39">
        <v>0</v>
      </c>
      <c r="DZ14" s="23" t="e">
        <f t="shared" si="36"/>
        <v>#DIV/0!</v>
      </c>
      <c r="EA14" s="23">
        <v>0</v>
      </c>
      <c r="EB14" s="23">
        <v>0</v>
      </c>
      <c r="EC14" s="30" t="e">
        <f t="shared" si="37"/>
        <v>#DIV/0!</v>
      </c>
      <c r="ED14" s="23">
        <v>77410</v>
      </c>
      <c r="EE14" s="23">
        <v>77410</v>
      </c>
      <c r="EF14" s="30">
        <f t="shared" si="38"/>
        <v>100</v>
      </c>
    </row>
    <row r="15" spans="1:136" s="3" customFormat="1" ht="35.25" customHeight="1">
      <c r="A15" s="18">
        <v>9</v>
      </c>
      <c r="B15" s="19" t="s">
        <v>14</v>
      </c>
      <c r="C15" s="46">
        <f t="shared" si="3"/>
        <v>6113349.58</v>
      </c>
      <c r="D15" s="46">
        <f t="shared" si="39"/>
        <v>6113317.0200000005</v>
      </c>
      <c r="E15" s="32"/>
      <c r="F15" s="32"/>
      <c r="G15" s="21">
        <f t="shared" si="4"/>
        <v>99.99946739509046</v>
      </c>
      <c r="H15" s="43">
        <v>512010</v>
      </c>
      <c r="I15" s="43">
        <v>512010</v>
      </c>
      <c r="J15" s="23"/>
      <c r="K15" s="23"/>
      <c r="L15" s="21">
        <f t="shared" si="5"/>
        <v>100</v>
      </c>
      <c r="M15" s="43">
        <v>0</v>
      </c>
      <c r="N15" s="43">
        <v>0</v>
      </c>
      <c r="O15" s="21" t="e">
        <f t="shared" si="43"/>
        <v>#DIV/0!</v>
      </c>
      <c r="P15" s="48">
        <v>1349270</v>
      </c>
      <c r="Q15" s="48">
        <v>1349270</v>
      </c>
      <c r="R15" s="49"/>
      <c r="S15" s="49"/>
      <c r="T15" s="50">
        <f t="shared" si="41"/>
        <v>100</v>
      </c>
      <c r="U15" s="23">
        <v>200000</v>
      </c>
      <c r="V15" s="23">
        <v>200000</v>
      </c>
      <c r="W15" s="23"/>
      <c r="X15" s="23"/>
      <c r="Y15" s="24">
        <f t="shared" si="6"/>
        <v>100</v>
      </c>
      <c r="Z15" s="22">
        <v>147000</v>
      </c>
      <c r="AA15" s="22">
        <v>147000</v>
      </c>
      <c r="AB15" s="22">
        <f t="shared" si="7"/>
        <v>100</v>
      </c>
      <c r="AC15" s="42">
        <v>110189.13</v>
      </c>
      <c r="AD15" s="42">
        <v>110189.13</v>
      </c>
      <c r="AE15" s="25">
        <f t="shared" si="8"/>
        <v>100</v>
      </c>
      <c r="AF15" s="23">
        <v>0</v>
      </c>
      <c r="AG15" s="23">
        <v>0</v>
      </c>
      <c r="AH15" s="24" t="e">
        <f t="shared" si="9"/>
        <v>#DIV/0!</v>
      </c>
      <c r="AI15" s="22"/>
      <c r="AJ15" s="22"/>
      <c r="AK15" s="24" t="e">
        <f t="shared" si="10"/>
        <v>#DIV/0!</v>
      </c>
      <c r="AL15" s="23">
        <v>0</v>
      </c>
      <c r="AM15" s="3">
        <v>0</v>
      </c>
      <c r="AN15" s="24" t="e">
        <f>AM14/AL15*100</f>
        <v>#DIV/0!</v>
      </c>
      <c r="AO15" s="23">
        <v>0</v>
      </c>
      <c r="AP15" s="23">
        <v>0</v>
      </c>
      <c r="AQ15" s="24" t="e">
        <f t="shared" si="11"/>
        <v>#DIV/0!</v>
      </c>
      <c r="AR15" s="23">
        <v>0</v>
      </c>
      <c r="AS15" s="23">
        <v>0</v>
      </c>
      <c r="AT15" s="24" t="e">
        <f t="shared" si="12"/>
        <v>#DIV/0!</v>
      </c>
      <c r="AU15" s="23">
        <v>0</v>
      </c>
      <c r="AV15" s="23">
        <v>0</v>
      </c>
      <c r="AW15" s="26" t="e">
        <f t="shared" si="13"/>
        <v>#DIV/0!</v>
      </c>
      <c r="AX15" s="22">
        <v>0</v>
      </c>
      <c r="AY15" s="22">
        <v>0</v>
      </c>
      <c r="AZ15" s="27" t="e">
        <f t="shared" si="14"/>
        <v>#DIV/0!</v>
      </c>
      <c r="BA15" s="23">
        <v>0</v>
      </c>
      <c r="BB15" s="23">
        <v>0</v>
      </c>
      <c r="BC15" s="27" t="e">
        <f t="shared" si="15"/>
        <v>#DIV/0!</v>
      </c>
      <c r="BD15" s="23">
        <v>37000</v>
      </c>
      <c r="BE15" s="23">
        <v>37000</v>
      </c>
      <c r="BF15" s="23">
        <f t="shared" si="16"/>
        <v>100</v>
      </c>
      <c r="BG15" s="23">
        <v>0</v>
      </c>
      <c r="BH15" s="23">
        <v>0</v>
      </c>
      <c r="BI15" s="23" t="e">
        <f t="shared" si="17"/>
        <v>#DIV/0!</v>
      </c>
      <c r="BJ15" s="23">
        <v>0</v>
      </c>
      <c r="BK15" s="23">
        <v>0</v>
      </c>
      <c r="BL15" s="23" t="e">
        <f t="shared" si="18"/>
        <v>#DIV/0!</v>
      </c>
      <c r="BM15" s="23">
        <v>0</v>
      </c>
      <c r="BN15" s="23">
        <v>0</v>
      </c>
      <c r="BO15" s="23" t="e">
        <f t="shared" si="19"/>
        <v>#DIV/0!</v>
      </c>
      <c r="BP15" s="23">
        <v>0</v>
      </c>
      <c r="BQ15" s="23">
        <v>0</v>
      </c>
      <c r="BR15" s="27" t="e">
        <f t="shared" si="20"/>
        <v>#DIV/0!</v>
      </c>
      <c r="BS15" s="22">
        <v>1345197.93</v>
      </c>
      <c r="BT15" s="22">
        <v>1345197.93</v>
      </c>
      <c r="BU15" s="29">
        <f t="shared" si="21"/>
        <v>100</v>
      </c>
      <c r="BV15" s="22">
        <v>311169.6</v>
      </c>
      <c r="BW15" s="22">
        <v>311169.6</v>
      </c>
      <c r="BX15" s="29">
        <f t="shared" si="22"/>
        <v>100</v>
      </c>
      <c r="BY15" s="29">
        <v>0</v>
      </c>
      <c r="BZ15" s="29">
        <v>0</v>
      </c>
      <c r="CA15" s="29" t="e">
        <f t="shared" si="1"/>
        <v>#DIV/0!</v>
      </c>
      <c r="CB15" s="22">
        <v>1420279.92</v>
      </c>
      <c r="CC15" s="22">
        <v>1420279.92</v>
      </c>
      <c r="CD15" s="29">
        <f t="shared" si="23"/>
        <v>100</v>
      </c>
      <c r="CE15" s="29">
        <v>510140</v>
      </c>
      <c r="CF15" s="29">
        <v>510140</v>
      </c>
      <c r="CG15" s="29">
        <f t="shared" si="24"/>
        <v>100</v>
      </c>
      <c r="CH15" s="29">
        <v>0</v>
      </c>
      <c r="CI15" s="29">
        <v>0</v>
      </c>
      <c r="CJ15" s="30" t="e">
        <f t="shared" si="42"/>
        <v>#DIV/0!</v>
      </c>
      <c r="CK15" s="23">
        <v>0</v>
      </c>
      <c r="CL15" s="23">
        <v>0</v>
      </c>
      <c r="CM15" s="23" t="e">
        <f t="shared" si="40"/>
        <v>#DIV/0!</v>
      </c>
      <c r="CN15" s="23">
        <v>0</v>
      </c>
      <c r="CO15" s="23">
        <v>0</v>
      </c>
      <c r="CP15" s="30" t="e">
        <f t="shared" si="25"/>
        <v>#DIV/0!</v>
      </c>
      <c r="CQ15" s="23">
        <v>0</v>
      </c>
      <c r="CR15" s="23">
        <v>0</v>
      </c>
      <c r="CS15" s="30" t="e">
        <f t="shared" si="26"/>
        <v>#DIV/0!</v>
      </c>
      <c r="CT15" s="30">
        <v>0</v>
      </c>
      <c r="CU15" s="30">
        <v>0</v>
      </c>
      <c r="CV15" s="27" t="e">
        <f t="shared" si="27"/>
        <v>#DIV/0!</v>
      </c>
      <c r="CW15" s="30">
        <v>0</v>
      </c>
      <c r="CX15" s="30">
        <v>0</v>
      </c>
      <c r="CY15" s="27" t="e">
        <f t="shared" si="28"/>
        <v>#DIV/0!</v>
      </c>
      <c r="CZ15" s="31">
        <v>0</v>
      </c>
      <c r="DA15" s="30">
        <v>0</v>
      </c>
      <c r="DB15" s="29" t="e">
        <f t="shared" si="29"/>
        <v>#DIV/0!</v>
      </c>
      <c r="DC15" s="41">
        <v>0</v>
      </c>
      <c r="DD15" s="41">
        <v>0</v>
      </c>
      <c r="DE15" s="40" t="e">
        <f t="shared" si="30"/>
        <v>#DIV/0!</v>
      </c>
      <c r="DF15" s="23">
        <v>0</v>
      </c>
      <c r="DG15" s="23">
        <v>0</v>
      </c>
      <c r="DH15" s="23" t="e">
        <f t="shared" si="31"/>
        <v>#DIV/0!</v>
      </c>
      <c r="DI15" s="23">
        <v>0</v>
      </c>
      <c r="DJ15" s="23">
        <v>0</v>
      </c>
      <c r="DK15" s="23" t="e">
        <f t="shared" si="2"/>
        <v>#DIV/0!</v>
      </c>
      <c r="DL15" s="39">
        <v>0</v>
      </c>
      <c r="DM15" s="39">
        <v>0</v>
      </c>
      <c r="DN15" s="23" t="e">
        <f t="shared" si="32"/>
        <v>#DIV/0!</v>
      </c>
      <c r="DO15" s="39">
        <v>0</v>
      </c>
      <c r="DP15" s="39">
        <v>0</v>
      </c>
      <c r="DQ15" s="23" t="e">
        <f t="shared" si="33"/>
        <v>#DIV/0!</v>
      </c>
      <c r="DR15" s="39">
        <v>0</v>
      </c>
      <c r="DS15" s="39">
        <v>0</v>
      </c>
      <c r="DT15" s="23" t="e">
        <f t="shared" si="34"/>
        <v>#DIV/0!</v>
      </c>
      <c r="DU15" s="39">
        <v>117475</v>
      </c>
      <c r="DV15" s="39">
        <v>117442.44</v>
      </c>
      <c r="DW15" s="23">
        <f t="shared" si="35"/>
        <v>99.97228346456694</v>
      </c>
      <c r="DX15" s="23">
        <v>0</v>
      </c>
      <c r="DY15" s="39">
        <v>0</v>
      </c>
      <c r="DZ15" s="23" t="e">
        <f t="shared" si="36"/>
        <v>#DIV/0!</v>
      </c>
      <c r="EA15" s="23">
        <v>0</v>
      </c>
      <c r="EB15" s="23">
        <v>0</v>
      </c>
      <c r="EC15" s="30" t="e">
        <f t="shared" si="37"/>
        <v>#DIV/0!</v>
      </c>
      <c r="ED15" s="23">
        <v>53618</v>
      </c>
      <c r="EE15" s="23">
        <v>53618</v>
      </c>
      <c r="EF15" s="30">
        <f t="shared" si="38"/>
        <v>100</v>
      </c>
    </row>
    <row r="16" spans="1:136" s="3" customFormat="1" ht="41.25" customHeight="1">
      <c r="A16" s="18">
        <v>10</v>
      </c>
      <c r="B16" s="19" t="s">
        <v>15</v>
      </c>
      <c r="C16" s="46">
        <f t="shared" si="3"/>
        <v>8553703.6</v>
      </c>
      <c r="D16" s="46">
        <f t="shared" si="39"/>
        <v>8553703.6</v>
      </c>
      <c r="E16" s="32"/>
      <c r="F16" s="32"/>
      <c r="G16" s="21">
        <f t="shared" si="4"/>
        <v>100</v>
      </c>
      <c r="H16" s="43">
        <v>234310</v>
      </c>
      <c r="I16" s="43">
        <v>234310</v>
      </c>
      <c r="J16" s="23"/>
      <c r="K16" s="23"/>
      <c r="L16" s="21">
        <f t="shared" si="5"/>
        <v>100</v>
      </c>
      <c r="M16" s="43">
        <v>0</v>
      </c>
      <c r="N16" s="43">
        <v>0</v>
      </c>
      <c r="O16" s="21" t="e">
        <f t="shared" si="43"/>
        <v>#DIV/0!</v>
      </c>
      <c r="P16" s="48">
        <v>562210.69</v>
      </c>
      <c r="Q16" s="48">
        <v>562210.69</v>
      </c>
      <c r="R16" s="49"/>
      <c r="S16" s="49"/>
      <c r="T16" s="50">
        <f t="shared" si="41"/>
        <v>100</v>
      </c>
      <c r="U16" s="23">
        <v>0</v>
      </c>
      <c r="V16" s="23">
        <v>0</v>
      </c>
      <c r="W16" s="23"/>
      <c r="X16" s="23"/>
      <c r="Y16" s="24" t="e">
        <f t="shared" si="6"/>
        <v>#DIV/0!</v>
      </c>
      <c r="Z16" s="23">
        <v>0</v>
      </c>
      <c r="AA16" s="23">
        <v>0</v>
      </c>
      <c r="AB16" s="22" t="e">
        <f t="shared" si="7"/>
        <v>#DIV/0!</v>
      </c>
      <c r="AC16" s="42">
        <v>96750.47</v>
      </c>
      <c r="AD16" s="42">
        <v>96750.47</v>
      </c>
      <c r="AE16" s="25">
        <f t="shared" si="8"/>
        <v>100</v>
      </c>
      <c r="AF16" s="23">
        <v>0</v>
      </c>
      <c r="AG16" s="23">
        <v>0</v>
      </c>
      <c r="AH16" s="24" t="e">
        <f t="shared" si="9"/>
        <v>#DIV/0!</v>
      </c>
      <c r="AI16" s="22"/>
      <c r="AJ16" s="22"/>
      <c r="AK16" s="24" t="e">
        <f t="shared" si="10"/>
        <v>#DIV/0!</v>
      </c>
      <c r="AL16" s="23">
        <v>0</v>
      </c>
      <c r="AM16" s="23">
        <v>0</v>
      </c>
      <c r="AN16" s="24" t="e">
        <f t="shared" si="0"/>
        <v>#DIV/0!</v>
      </c>
      <c r="AO16" s="23">
        <v>0</v>
      </c>
      <c r="AP16" s="23">
        <v>0</v>
      </c>
      <c r="AQ16" s="24" t="e">
        <f t="shared" si="11"/>
        <v>#DIV/0!</v>
      </c>
      <c r="AR16" s="23">
        <v>0</v>
      </c>
      <c r="AS16" s="23">
        <v>0</v>
      </c>
      <c r="AT16" s="24" t="e">
        <f t="shared" si="12"/>
        <v>#DIV/0!</v>
      </c>
      <c r="AU16" s="23">
        <v>0</v>
      </c>
      <c r="AV16" s="23">
        <v>0</v>
      </c>
      <c r="AW16" s="35" t="e">
        <f t="shared" si="13"/>
        <v>#DIV/0!</v>
      </c>
      <c r="AX16" s="22">
        <v>0</v>
      </c>
      <c r="AY16" s="22">
        <v>0</v>
      </c>
      <c r="AZ16" s="27" t="e">
        <f t="shared" si="14"/>
        <v>#DIV/0!</v>
      </c>
      <c r="BA16" s="23">
        <v>0</v>
      </c>
      <c r="BB16" s="23">
        <v>0</v>
      </c>
      <c r="BC16" s="27" t="e">
        <f t="shared" si="15"/>
        <v>#DIV/0!</v>
      </c>
      <c r="BD16" s="28">
        <v>73200</v>
      </c>
      <c r="BE16" s="28">
        <v>73200</v>
      </c>
      <c r="BF16" s="23">
        <f t="shared" si="16"/>
        <v>100</v>
      </c>
      <c r="BG16" s="23">
        <v>0</v>
      </c>
      <c r="BH16" s="23">
        <v>0</v>
      </c>
      <c r="BI16" s="23" t="e">
        <f t="shared" si="17"/>
        <v>#DIV/0!</v>
      </c>
      <c r="BJ16" s="23">
        <v>0</v>
      </c>
      <c r="BK16" s="23">
        <v>0</v>
      </c>
      <c r="BL16" s="23" t="e">
        <f t="shared" si="18"/>
        <v>#DIV/0!</v>
      </c>
      <c r="BM16" s="23">
        <v>0</v>
      </c>
      <c r="BN16" s="23">
        <v>0</v>
      </c>
      <c r="BO16" s="23" t="e">
        <f t="shared" si="19"/>
        <v>#DIV/0!</v>
      </c>
      <c r="BP16" s="23">
        <v>0</v>
      </c>
      <c r="BQ16" s="23">
        <v>0</v>
      </c>
      <c r="BR16" s="27" t="e">
        <f t="shared" si="20"/>
        <v>#DIV/0!</v>
      </c>
      <c r="BS16" s="22">
        <v>0</v>
      </c>
      <c r="BT16" s="22">
        <v>0</v>
      </c>
      <c r="BU16" s="29" t="e">
        <f t="shared" si="21"/>
        <v>#DIV/0!</v>
      </c>
      <c r="BV16" s="29">
        <v>0</v>
      </c>
      <c r="BW16" s="29">
        <v>0</v>
      </c>
      <c r="BX16" s="29" t="e">
        <f t="shared" si="22"/>
        <v>#DIV/0!</v>
      </c>
      <c r="BY16" s="29">
        <v>0</v>
      </c>
      <c r="BZ16" s="29">
        <v>0</v>
      </c>
      <c r="CA16" s="29" t="e">
        <f t="shared" si="1"/>
        <v>#DIV/0!</v>
      </c>
      <c r="CB16" s="22">
        <v>4595970.96</v>
      </c>
      <c r="CC16" s="22">
        <v>4595970.96</v>
      </c>
      <c r="CD16" s="29">
        <f t="shared" si="23"/>
        <v>100</v>
      </c>
      <c r="CE16" s="30">
        <v>2297985.48</v>
      </c>
      <c r="CF16" s="30">
        <v>2297985.48</v>
      </c>
      <c r="CG16" s="29">
        <f t="shared" si="24"/>
        <v>100</v>
      </c>
      <c r="CH16" s="29">
        <v>0</v>
      </c>
      <c r="CI16" s="29">
        <v>0</v>
      </c>
      <c r="CJ16" s="30" t="e">
        <f t="shared" si="42"/>
        <v>#DIV/0!</v>
      </c>
      <c r="CK16" s="23">
        <v>0</v>
      </c>
      <c r="CL16" s="23">
        <v>0</v>
      </c>
      <c r="CM16" s="23" t="e">
        <f t="shared" si="40"/>
        <v>#DIV/0!</v>
      </c>
      <c r="CN16" s="23">
        <v>0</v>
      </c>
      <c r="CO16" s="23">
        <v>0</v>
      </c>
      <c r="CP16" s="30" t="e">
        <f t="shared" si="25"/>
        <v>#DIV/0!</v>
      </c>
      <c r="CQ16" s="23">
        <v>0</v>
      </c>
      <c r="CR16" s="23">
        <v>0</v>
      </c>
      <c r="CS16" s="30" t="e">
        <f t="shared" si="26"/>
        <v>#DIV/0!</v>
      </c>
      <c r="CT16" s="30">
        <v>0</v>
      </c>
      <c r="CU16" s="30">
        <v>0</v>
      </c>
      <c r="CV16" s="27" t="e">
        <f t="shared" si="27"/>
        <v>#DIV/0!</v>
      </c>
      <c r="CW16" s="30">
        <v>0</v>
      </c>
      <c r="CX16" s="30">
        <v>0</v>
      </c>
      <c r="CY16" s="27" t="e">
        <f t="shared" si="28"/>
        <v>#DIV/0!</v>
      </c>
      <c r="CZ16" s="31">
        <v>0</v>
      </c>
      <c r="DA16" s="30">
        <v>0</v>
      </c>
      <c r="DB16" s="29" t="e">
        <f t="shared" si="29"/>
        <v>#DIV/0!</v>
      </c>
      <c r="DC16" s="41">
        <v>0</v>
      </c>
      <c r="DD16" s="41">
        <v>0</v>
      </c>
      <c r="DE16" s="40" t="e">
        <f t="shared" si="30"/>
        <v>#DIV/0!</v>
      </c>
      <c r="DF16" s="23">
        <v>0</v>
      </c>
      <c r="DG16" s="23">
        <v>0</v>
      </c>
      <c r="DH16" s="23" t="e">
        <f t="shared" si="31"/>
        <v>#DIV/0!</v>
      </c>
      <c r="DI16" s="23">
        <v>0</v>
      </c>
      <c r="DJ16" s="23">
        <v>0</v>
      </c>
      <c r="DK16" s="23" t="e">
        <f t="shared" si="2"/>
        <v>#DIV/0!</v>
      </c>
      <c r="DL16" s="39">
        <v>0</v>
      </c>
      <c r="DM16" s="39">
        <v>0</v>
      </c>
      <c r="DN16" s="23" t="e">
        <f t="shared" si="32"/>
        <v>#DIV/0!</v>
      </c>
      <c r="DO16" s="39">
        <v>0</v>
      </c>
      <c r="DP16" s="39">
        <v>0</v>
      </c>
      <c r="DQ16" s="23" t="e">
        <f t="shared" si="33"/>
        <v>#DIV/0!</v>
      </c>
      <c r="DR16" s="39">
        <v>0</v>
      </c>
      <c r="DS16" s="39">
        <v>0</v>
      </c>
      <c r="DT16" s="23" t="e">
        <f t="shared" si="34"/>
        <v>#DIV/0!</v>
      </c>
      <c r="DU16" s="39">
        <v>19050</v>
      </c>
      <c r="DV16" s="39">
        <v>19050</v>
      </c>
      <c r="DW16" s="23">
        <f t="shared" si="35"/>
        <v>100</v>
      </c>
      <c r="DX16" s="23">
        <v>0</v>
      </c>
      <c r="DY16" s="39">
        <v>0</v>
      </c>
      <c r="DZ16" s="23" t="e">
        <f t="shared" si="36"/>
        <v>#DIV/0!</v>
      </c>
      <c r="EA16" s="23">
        <v>600000</v>
      </c>
      <c r="EB16" s="23">
        <v>600000</v>
      </c>
      <c r="EC16" s="30">
        <f t="shared" si="37"/>
        <v>100</v>
      </c>
      <c r="ED16" s="23">
        <v>74226</v>
      </c>
      <c r="EE16" s="23">
        <v>74226</v>
      </c>
      <c r="EF16" s="30">
        <f t="shared" si="38"/>
        <v>100</v>
      </c>
    </row>
    <row r="17" spans="1:136" s="3" customFormat="1" ht="36.75" customHeight="1">
      <c r="A17" s="18">
        <v>11</v>
      </c>
      <c r="B17" s="19" t="s">
        <v>16</v>
      </c>
      <c r="C17" s="46">
        <f t="shared" si="3"/>
        <v>3531902.4699999997</v>
      </c>
      <c r="D17" s="46">
        <f t="shared" si="39"/>
        <v>3471577.4699999997</v>
      </c>
      <c r="E17" s="20"/>
      <c r="F17" s="20"/>
      <c r="G17" s="21">
        <f t="shared" si="4"/>
        <v>98.2919970040962</v>
      </c>
      <c r="H17" s="43">
        <v>222740</v>
      </c>
      <c r="I17" s="43">
        <v>222740</v>
      </c>
      <c r="J17" s="23"/>
      <c r="K17" s="23"/>
      <c r="L17" s="21">
        <f t="shared" si="5"/>
        <v>100</v>
      </c>
      <c r="M17" s="43">
        <v>0</v>
      </c>
      <c r="N17" s="43">
        <v>0</v>
      </c>
      <c r="O17" s="21" t="e">
        <f t="shared" si="43"/>
        <v>#DIV/0!</v>
      </c>
      <c r="P17" s="48">
        <v>260860</v>
      </c>
      <c r="Q17" s="48">
        <v>260860</v>
      </c>
      <c r="R17" s="49"/>
      <c r="S17" s="49"/>
      <c r="T17" s="50">
        <f t="shared" si="41"/>
        <v>100</v>
      </c>
      <c r="U17" s="23">
        <v>0</v>
      </c>
      <c r="V17" s="23">
        <v>0</v>
      </c>
      <c r="W17" s="23"/>
      <c r="X17" s="23"/>
      <c r="Y17" s="24" t="e">
        <f t="shared" si="6"/>
        <v>#DIV/0!</v>
      </c>
      <c r="Z17" s="23">
        <v>0</v>
      </c>
      <c r="AA17" s="23">
        <v>0</v>
      </c>
      <c r="AB17" s="22" t="e">
        <f t="shared" si="7"/>
        <v>#DIV/0!</v>
      </c>
      <c r="AC17" s="42">
        <v>110811.02</v>
      </c>
      <c r="AD17" s="42">
        <v>110811.02</v>
      </c>
      <c r="AE17" s="25">
        <f t="shared" si="8"/>
        <v>100</v>
      </c>
      <c r="AF17" s="23">
        <v>0</v>
      </c>
      <c r="AG17" s="23">
        <v>0</v>
      </c>
      <c r="AH17" s="24" t="e">
        <f t="shared" si="9"/>
        <v>#DIV/0!</v>
      </c>
      <c r="AI17" s="22"/>
      <c r="AJ17" s="22"/>
      <c r="AK17" s="24" t="e">
        <f t="shared" si="10"/>
        <v>#DIV/0!</v>
      </c>
      <c r="AL17" s="23">
        <v>0</v>
      </c>
      <c r="AM17" s="23">
        <v>0</v>
      </c>
      <c r="AN17" s="24" t="e">
        <f t="shared" si="0"/>
        <v>#DIV/0!</v>
      </c>
      <c r="AO17" s="23">
        <v>0</v>
      </c>
      <c r="AP17" s="23">
        <v>0</v>
      </c>
      <c r="AQ17" s="24" t="e">
        <f t="shared" si="11"/>
        <v>#DIV/0!</v>
      </c>
      <c r="AR17" s="23">
        <v>0</v>
      </c>
      <c r="AS17" s="23">
        <v>0</v>
      </c>
      <c r="AT17" s="24" t="e">
        <f t="shared" si="12"/>
        <v>#DIV/0!</v>
      </c>
      <c r="AU17" s="23">
        <v>0</v>
      </c>
      <c r="AV17" s="23">
        <v>0</v>
      </c>
      <c r="AW17" s="26" t="e">
        <f t="shared" si="13"/>
        <v>#DIV/0!</v>
      </c>
      <c r="AX17" s="22">
        <v>0</v>
      </c>
      <c r="AY17" s="22">
        <v>0</v>
      </c>
      <c r="AZ17" s="27" t="e">
        <f t="shared" si="14"/>
        <v>#DIV/0!</v>
      </c>
      <c r="BA17" s="23">
        <v>0</v>
      </c>
      <c r="BB17" s="23">
        <v>0</v>
      </c>
      <c r="BC17" s="27" t="e">
        <f t="shared" si="15"/>
        <v>#DIV/0!</v>
      </c>
      <c r="BD17" s="28">
        <v>44100</v>
      </c>
      <c r="BE17" s="28">
        <v>44100</v>
      </c>
      <c r="BF17" s="23">
        <f t="shared" si="16"/>
        <v>100</v>
      </c>
      <c r="BG17" s="23">
        <v>0</v>
      </c>
      <c r="BH17" s="23">
        <v>0</v>
      </c>
      <c r="BI17" s="23" t="e">
        <f t="shared" si="17"/>
        <v>#DIV/0!</v>
      </c>
      <c r="BJ17" s="23">
        <v>0</v>
      </c>
      <c r="BK17" s="23">
        <v>0</v>
      </c>
      <c r="BL17" s="23" t="e">
        <f t="shared" si="18"/>
        <v>#DIV/0!</v>
      </c>
      <c r="BM17" s="23">
        <v>0</v>
      </c>
      <c r="BN17" s="23">
        <v>0</v>
      </c>
      <c r="BO17" s="23" t="e">
        <f t="shared" si="19"/>
        <v>#DIV/0!</v>
      </c>
      <c r="BP17" s="23">
        <v>0</v>
      </c>
      <c r="BQ17" s="23">
        <v>0</v>
      </c>
      <c r="BR17" s="27" t="e">
        <f t="shared" si="20"/>
        <v>#DIV/0!</v>
      </c>
      <c r="BS17" s="22">
        <v>257481</v>
      </c>
      <c r="BT17" s="22">
        <v>257481</v>
      </c>
      <c r="BU17" s="29">
        <f t="shared" si="21"/>
        <v>100</v>
      </c>
      <c r="BV17" s="22">
        <v>476000</v>
      </c>
      <c r="BW17" s="22">
        <v>476000</v>
      </c>
      <c r="BX17" s="29">
        <f t="shared" si="22"/>
        <v>100</v>
      </c>
      <c r="BY17" s="29">
        <v>200000</v>
      </c>
      <c r="BZ17" s="29">
        <v>200000</v>
      </c>
      <c r="CA17" s="29">
        <f t="shared" si="1"/>
        <v>100</v>
      </c>
      <c r="CB17" s="22">
        <v>0</v>
      </c>
      <c r="CC17" s="22">
        <v>0</v>
      </c>
      <c r="CD17" s="29" t="e">
        <f t="shared" si="23"/>
        <v>#DIV/0!</v>
      </c>
      <c r="CE17" s="29">
        <v>0</v>
      </c>
      <c r="CF17" s="29">
        <v>0</v>
      </c>
      <c r="CG17" s="29" t="e">
        <f t="shared" si="24"/>
        <v>#DIV/0!</v>
      </c>
      <c r="CH17" s="29">
        <v>127813.38</v>
      </c>
      <c r="CI17" s="29">
        <v>127813.38</v>
      </c>
      <c r="CJ17" s="30">
        <f t="shared" si="42"/>
        <v>100</v>
      </c>
      <c r="CK17" s="23">
        <v>0</v>
      </c>
      <c r="CL17" s="23">
        <v>0</v>
      </c>
      <c r="CM17" s="23" t="e">
        <f t="shared" si="40"/>
        <v>#DIV/0!</v>
      </c>
      <c r="CN17" s="23">
        <v>0</v>
      </c>
      <c r="CO17" s="23">
        <v>0</v>
      </c>
      <c r="CP17" s="30" t="e">
        <f t="shared" si="25"/>
        <v>#DIV/0!</v>
      </c>
      <c r="CQ17" s="23">
        <v>0</v>
      </c>
      <c r="CR17" s="23">
        <v>0</v>
      </c>
      <c r="CS17" s="30" t="e">
        <f t="shared" si="26"/>
        <v>#DIV/0!</v>
      </c>
      <c r="CT17" s="30">
        <v>0</v>
      </c>
      <c r="CU17" s="30">
        <v>0</v>
      </c>
      <c r="CV17" s="27" t="e">
        <f t="shared" si="27"/>
        <v>#DIV/0!</v>
      </c>
      <c r="CW17" s="30">
        <v>0</v>
      </c>
      <c r="CX17" s="30">
        <v>0</v>
      </c>
      <c r="CY17" s="27" t="e">
        <f t="shared" si="28"/>
        <v>#DIV/0!</v>
      </c>
      <c r="CZ17" s="31">
        <v>0</v>
      </c>
      <c r="DA17" s="30">
        <v>0</v>
      </c>
      <c r="DB17" s="29" t="e">
        <f t="shared" si="29"/>
        <v>#DIV/0!</v>
      </c>
      <c r="DC17" s="41">
        <v>0</v>
      </c>
      <c r="DD17" s="41">
        <v>0</v>
      </c>
      <c r="DE17" s="40" t="e">
        <f t="shared" si="30"/>
        <v>#DIV/0!</v>
      </c>
      <c r="DF17" s="23">
        <v>1698092.07</v>
      </c>
      <c r="DG17" s="23">
        <v>1698092.07</v>
      </c>
      <c r="DH17" s="23">
        <f t="shared" si="31"/>
        <v>100</v>
      </c>
      <c r="DI17" s="39">
        <v>0</v>
      </c>
      <c r="DJ17" s="39">
        <v>0</v>
      </c>
      <c r="DK17" s="23" t="e">
        <f t="shared" si="2"/>
        <v>#DIV/0!</v>
      </c>
      <c r="DL17" s="39">
        <v>0</v>
      </c>
      <c r="DM17" s="39">
        <v>0</v>
      </c>
      <c r="DN17" s="23" t="e">
        <f t="shared" si="32"/>
        <v>#DIV/0!</v>
      </c>
      <c r="DO17" s="39">
        <v>0</v>
      </c>
      <c r="DP17" s="39">
        <v>0</v>
      </c>
      <c r="DQ17" s="23" t="e">
        <f t="shared" si="33"/>
        <v>#DIV/0!</v>
      </c>
      <c r="DR17" s="39">
        <v>0</v>
      </c>
      <c r="DS17" s="39">
        <v>0</v>
      </c>
      <c r="DT17" s="23" t="e">
        <f t="shared" si="34"/>
        <v>#DIV/0!</v>
      </c>
      <c r="DU17" s="39">
        <v>60325</v>
      </c>
      <c r="DV17" s="39">
        <v>0</v>
      </c>
      <c r="DW17" s="23">
        <f t="shared" si="35"/>
        <v>0</v>
      </c>
      <c r="DX17" s="23">
        <v>0</v>
      </c>
      <c r="DY17" s="39">
        <v>0</v>
      </c>
      <c r="DZ17" s="23" t="e">
        <f t="shared" si="36"/>
        <v>#DIV/0!</v>
      </c>
      <c r="EA17" s="23">
        <v>0</v>
      </c>
      <c r="EB17" s="23">
        <v>0</v>
      </c>
      <c r="EC17" s="30" t="e">
        <f t="shared" si="37"/>
        <v>#DIV/0!</v>
      </c>
      <c r="ED17" s="23">
        <v>73680</v>
      </c>
      <c r="EE17" s="23">
        <v>73680</v>
      </c>
      <c r="EF17" s="30">
        <f t="shared" si="38"/>
        <v>100</v>
      </c>
    </row>
    <row r="18" spans="1:136" s="3" customFormat="1" ht="37.5" customHeight="1">
      <c r="A18" s="18">
        <v>12</v>
      </c>
      <c r="B18" s="19" t="s">
        <v>17</v>
      </c>
      <c r="C18" s="46">
        <f t="shared" si="3"/>
        <v>5149203.5</v>
      </c>
      <c r="D18" s="46">
        <f>I18+N18+Q18+V18+AA18+AD18+AG18+AJ18+AP18+AS18+AV18+AY18+BB18+BE18+BN18+BQ18+BT18+BW18+CC18+CI18+CL18+CO18+CR18+CU18+CX18+DA18+DD18+DG18+DM18+DP18+DS18+DV18+DY18+EB18+CF18+AM18+BZ18+DJ18+EE18+BH18+BK18</f>
        <v>4992280.449999999</v>
      </c>
      <c r="E18" s="32"/>
      <c r="F18" s="32"/>
      <c r="G18" s="21">
        <f t="shared" si="4"/>
        <v>96.95247915527128</v>
      </c>
      <c r="H18" s="43">
        <v>228530</v>
      </c>
      <c r="I18" s="43">
        <v>228530</v>
      </c>
      <c r="J18" s="23"/>
      <c r="K18" s="23"/>
      <c r="L18" s="21">
        <f t="shared" si="5"/>
        <v>100</v>
      </c>
      <c r="M18" s="43">
        <v>0</v>
      </c>
      <c r="N18" s="43">
        <v>0</v>
      </c>
      <c r="O18" s="21" t="e">
        <f t="shared" si="43"/>
        <v>#DIV/0!</v>
      </c>
      <c r="P18" s="48">
        <v>431770</v>
      </c>
      <c r="Q18" s="48">
        <v>431770</v>
      </c>
      <c r="R18" s="49"/>
      <c r="S18" s="49"/>
      <c r="T18" s="50">
        <f t="shared" si="41"/>
        <v>100</v>
      </c>
      <c r="U18" s="23">
        <v>0</v>
      </c>
      <c r="V18" s="23">
        <v>0</v>
      </c>
      <c r="W18" s="23"/>
      <c r="X18" s="23"/>
      <c r="Y18" s="24" t="e">
        <f t="shared" si="6"/>
        <v>#DIV/0!</v>
      </c>
      <c r="Z18" s="23">
        <v>0</v>
      </c>
      <c r="AA18" s="23">
        <v>0</v>
      </c>
      <c r="AB18" s="22" t="e">
        <f t="shared" si="7"/>
        <v>#DIV/0!</v>
      </c>
      <c r="AC18" s="42">
        <v>110667.28</v>
      </c>
      <c r="AD18" s="42">
        <v>110667.28</v>
      </c>
      <c r="AE18" s="25">
        <f t="shared" si="8"/>
        <v>100</v>
      </c>
      <c r="AF18" s="23">
        <v>7146.3</v>
      </c>
      <c r="AG18" s="23">
        <v>7146.3</v>
      </c>
      <c r="AH18" s="24">
        <f t="shared" si="9"/>
        <v>100</v>
      </c>
      <c r="AI18" s="22"/>
      <c r="AJ18" s="22"/>
      <c r="AK18" s="24" t="e">
        <f t="shared" si="10"/>
        <v>#DIV/0!</v>
      </c>
      <c r="AL18" s="23">
        <v>0</v>
      </c>
      <c r="AM18" s="23">
        <v>0</v>
      </c>
      <c r="AN18" s="24" t="e">
        <f t="shared" si="0"/>
        <v>#DIV/0!</v>
      </c>
      <c r="AO18" s="23">
        <v>0</v>
      </c>
      <c r="AP18" s="23">
        <v>0</v>
      </c>
      <c r="AQ18" s="24" t="e">
        <f t="shared" si="11"/>
        <v>#DIV/0!</v>
      </c>
      <c r="AR18" s="23">
        <v>0</v>
      </c>
      <c r="AS18" s="23">
        <v>0</v>
      </c>
      <c r="AT18" s="24" t="e">
        <f t="shared" si="12"/>
        <v>#DIV/0!</v>
      </c>
      <c r="AU18" s="23">
        <v>0</v>
      </c>
      <c r="AV18" s="23">
        <v>0</v>
      </c>
      <c r="AW18" s="26" t="e">
        <f t="shared" si="13"/>
        <v>#DIV/0!</v>
      </c>
      <c r="AX18" s="22">
        <v>0</v>
      </c>
      <c r="AY18" s="22">
        <v>0</v>
      </c>
      <c r="AZ18" s="27" t="e">
        <f t="shared" si="14"/>
        <v>#DIV/0!</v>
      </c>
      <c r="BA18" s="23">
        <v>0</v>
      </c>
      <c r="BB18" s="23">
        <v>0</v>
      </c>
      <c r="BC18" s="27" t="e">
        <f t="shared" si="15"/>
        <v>#DIV/0!</v>
      </c>
      <c r="BD18" s="28">
        <v>38100</v>
      </c>
      <c r="BE18" s="28">
        <v>38100</v>
      </c>
      <c r="BF18" s="23">
        <f t="shared" si="16"/>
        <v>100</v>
      </c>
      <c r="BG18" s="23">
        <v>40759.47</v>
      </c>
      <c r="BH18" s="23">
        <v>40759.47</v>
      </c>
      <c r="BI18" s="23">
        <f t="shared" si="17"/>
        <v>100</v>
      </c>
      <c r="BJ18" s="23">
        <v>411.71</v>
      </c>
      <c r="BK18" s="23">
        <v>411.71</v>
      </c>
      <c r="BL18" s="23">
        <f t="shared" si="18"/>
        <v>100</v>
      </c>
      <c r="BM18" s="23">
        <v>28.82</v>
      </c>
      <c r="BN18" s="23">
        <v>28.82</v>
      </c>
      <c r="BO18" s="23">
        <f t="shared" si="19"/>
        <v>100</v>
      </c>
      <c r="BP18" s="23">
        <v>0</v>
      </c>
      <c r="BQ18" s="23">
        <v>0</v>
      </c>
      <c r="BR18" s="27" t="e">
        <f t="shared" si="20"/>
        <v>#DIV/0!</v>
      </c>
      <c r="BS18" s="22">
        <v>1150001.45</v>
      </c>
      <c r="BT18" s="22">
        <v>1150001.45</v>
      </c>
      <c r="BU18" s="29">
        <f t="shared" si="21"/>
        <v>100</v>
      </c>
      <c r="BV18" s="22">
        <v>428311.87</v>
      </c>
      <c r="BW18" s="22">
        <v>428311.87</v>
      </c>
      <c r="BX18" s="29">
        <f t="shared" si="22"/>
        <v>100</v>
      </c>
      <c r="BY18" s="29">
        <v>200000</v>
      </c>
      <c r="BZ18" s="29">
        <v>200000</v>
      </c>
      <c r="CA18" s="29">
        <f t="shared" si="1"/>
        <v>100</v>
      </c>
      <c r="CB18" s="22">
        <v>265783.8</v>
      </c>
      <c r="CC18" s="22">
        <v>265783.8</v>
      </c>
      <c r="CD18" s="29">
        <f t="shared" si="23"/>
        <v>100</v>
      </c>
      <c r="CE18" s="29">
        <v>100000</v>
      </c>
      <c r="CF18" s="29">
        <v>100000</v>
      </c>
      <c r="CG18" s="29">
        <f t="shared" si="24"/>
        <v>100</v>
      </c>
      <c r="CH18" s="29">
        <v>485480.8</v>
      </c>
      <c r="CI18" s="29">
        <v>474497.03</v>
      </c>
      <c r="CJ18" s="30">
        <f t="shared" si="42"/>
        <v>97.73754801425721</v>
      </c>
      <c r="CK18" s="23">
        <v>0</v>
      </c>
      <c r="CL18" s="23">
        <v>0</v>
      </c>
      <c r="CM18" s="23" t="e">
        <f t="shared" si="40"/>
        <v>#DIV/0!</v>
      </c>
      <c r="CN18" s="23">
        <v>0</v>
      </c>
      <c r="CO18" s="23">
        <v>0</v>
      </c>
      <c r="CP18" s="30" t="e">
        <f t="shared" si="25"/>
        <v>#DIV/0!</v>
      </c>
      <c r="CQ18" s="23">
        <v>0</v>
      </c>
      <c r="CR18" s="23">
        <v>0</v>
      </c>
      <c r="CS18" s="30" t="e">
        <f t="shared" si="26"/>
        <v>#DIV/0!</v>
      </c>
      <c r="CT18" s="30">
        <v>0</v>
      </c>
      <c r="CU18" s="30">
        <v>0</v>
      </c>
      <c r="CV18" s="27" t="e">
        <f t="shared" si="27"/>
        <v>#DIV/0!</v>
      </c>
      <c r="CW18" s="30">
        <v>0</v>
      </c>
      <c r="CX18" s="30">
        <v>0</v>
      </c>
      <c r="CY18" s="27" t="e">
        <f t="shared" si="28"/>
        <v>#DIV/0!</v>
      </c>
      <c r="CZ18" s="31">
        <v>0</v>
      </c>
      <c r="DA18" s="30">
        <v>0</v>
      </c>
      <c r="DB18" s="29" t="e">
        <f t="shared" si="29"/>
        <v>#DIV/0!</v>
      </c>
      <c r="DC18" s="41">
        <v>0</v>
      </c>
      <c r="DD18" s="41">
        <v>0</v>
      </c>
      <c r="DE18" s="40" t="e">
        <f t="shared" si="30"/>
        <v>#DIV/0!</v>
      </c>
      <c r="DF18" s="23">
        <v>1536000</v>
      </c>
      <c r="DG18" s="23">
        <v>1390060.72</v>
      </c>
      <c r="DH18" s="23">
        <f t="shared" si="31"/>
        <v>90.49874479166667</v>
      </c>
      <c r="DI18" s="23">
        <v>0</v>
      </c>
      <c r="DJ18" s="23">
        <v>0</v>
      </c>
      <c r="DK18" s="23" t="e">
        <f t="shared" si="2"/>
        <v>#DIV/0!</v>
      </c>
      <c r="DL18" s="39">
        <v>0</v>
      </c>
      <c r="DM18" s="39">
        <v>0</v>
      </c>
      <c r="DN18" s="23" t="e">
        <f t="shared" si="32"/>
        <v>#DIV/0!</v>
      </c>
      <c r="DO18" s="39">
        <v>0</v>
      </c>
      <c r="DP18" s="39">
        <v>0</v>
      </c>
      <c r="DQ18" s="23" t="e">
        <f t="shared" si="33"/>
        <v>#DIV/0!</v>
      </c>
      <c r="DR18" s="39">
        <v>0</v>
      </c>
      <c r="DS18" s="39">
        <v>0</v>
      </c>
      <c r="DT18" s="23" t="e">
        <f t="shared" si="34"/>
        <v>#DIV/0!</v>
      </c>
      <c r="DU18" s="39">
        <v>53975</v>
      </c>
      <c r="DV18" s="39">
        <v>53975</v>
      </c>
      <c r="DW18" s="23">
        <f t="shared" si="35"/>
        <v>100</v>
      </c>
      <c r="DX18" s="23">
        <v>0</v>
      </c>
      <c r="DY18" s="39">
        <v>0</v>
      </c>
      <c r="DZ18" s="23" t="e">
        <f t="shared" si="36"/>
        <v>#DIV/0!</v>
      </c>
      <c r="EA18" s="23">
        <v>0</v>
      </c>
      <c r="EB18" s="23">
        <v>0</v>
      </c>
      <c r="EC18" s="30" t="e">
        <f t="shared" si="37"/>
        <v>#DIV/0!</v>
      </c>
      <c r="ED18" s="23">
        <v>72237</v>
      </c>
      <c r="EE18" s="23">
        <v>72237</v>
      </c>
      <c r="EF18" s="30">
        <f t="shared" si="38"/>
        <v>100</v>
      </c>
    </row>
    <row r="19" spans="1:136" s="3" customFormat="1" ht="42.75" customHeight="1">
      <c r="A19" s="18">
        <v>13</v>
      </c>
      <c r="B19" s="36" t="s">
        <v>18</v>
      </c>
      <c r="C19" s="46">
        <f t="shared" si="3"/>
        <v>8472101.46</v>
      </c>
      <c r="D19" s="46">
        <f t="shared" si="39"/>
        <v>8447424.940000001</v>
      </c>
      <c r="E19" s="20"/>
      <c r="F19" s="20"/>
      <c r="G19" s="21">
        <f t="shared" si="4"/>
        <v>99.7087320056717</v>
      </c>
      <c r="H19" s="43">
        <v>368820</v>
      </c>
      <c r="I19" s="43">
        <v>368820</v>
      </c>
      <c r="J19" s="23"/>
      <c r="K19" s="23"/>
      <c r="L19" s="21">
        <f t="shared" si="5"/>
        <v>100</v>
      </c>
      <c r="M19" s="43">
        <v>0</v>
      </c>
      <c r="N19" s="43">
        <v>0</v>
      </c>
      <c r="O19" s="21" t="e">
        <f t="shared" si="43"/>
        <v>#DIV/0!</v>
      </c>
      <c r="P19" s="48">
        <v>904010</v>
      </c>
      <c r="Q19" s="48">
        <v>904010</v>
      </c>
      <c r="R19" s="49"/>
      <c r="S19" s="49"/>
      <c r="T19" s="50">
        <f t="shared" si="41"/>
        <v>100</v>
      </c>
      <c r="U19" s="23">
        <v>0</v>
      </c>
      <c r="V19" s="23">
        <v>0</v>
      </c>
      <c r="W19" s="23"/>
      <c r="X19" s="23"/>
      <c r="Y19" s="24" t="e">
        <f t="shared" si="6"/>
        <v>#DIV/0!</v>
      </c>
      <c r="Z19" s="23">
        <v>0</v>
      </c>
      <c r="AA19" s="23">
        <v>0</v>
      </c>
      <c r="AB19" s="22" t="e">
        <f t="shared" si="7"/>
        <v>#DIV/0!</v>
      </c>
      <c r="AC19" s="42">
        <v>109418.49</v>
      </c>
      <c r="AD19" s="42">
        <v>109418.49</v>
      </c>
      <c r="AE19" s="25">
        <f t="shared" si="8"/>
        <v>100</v>
      </c>
      <c r="AF19" s="23">
        <v>0</v>
      </c>
      <c r="AG19" s="23">
        <v>0</v>
      </c>
      <c r="AH19" s="24" t="e">
        <f t="shared" si="9"/>
        <v>#DIV/0!</v>
      </c>
      <c r="AI19" s="22"/>
      <c r="AJ19" s="22"/>
      <c r="AK19" s="24" t="e">
        <f t="shared" si="10"/>
        <v>#DIV/0!</v>
      </c>
      <c r="AL19" s="23">
        <v>0</v>
      </c>
      <c r="AM19" s="23">
        <v>0</v>
      </c>
      <c r="AN19" s="24" t="e">
        <f t="shared" si="0"/>
        <v>#DIV/0!</v>
      </c>
      <c r="AO19" s="23">
        <v>0</v>
      </c>
      <c r="AP19" s="23">
        <v>0</v>
      </c>
      <c r="AQ19" s="24" t="e">
        <f t="shared" si="11"/>
        <v>#DIV/0!</v>
      </c>
      <c r="AR19" s="23">
        <v>0</v>
      </c>
      <c r="AS19" s="23">
        <v>0</v>
      </c>
      <c r="AT19" s="24" t="e">
        <f t="shared" si="12"/>
        <v>#DIV/0!</v>
      </c>
      <c r="AU19" s="23">
        <v>0</v>
      </c>
      <c r="AV19" s="23">
        <v>0</v>
      </c>
      <c r="AW19" s="26" t="e">
        <f t="shared" si="13"/>
        <v>#DIV/0!</v>
      </c>
      <c r="AX19" s="22">
        <v>0</v>
      </c>
      <c r="AY19" s="22">
        <v>0</v>
      </c>
      <c r="AZ19" s="27" t="e">
        <f t="shared" si="14"/>
        <v>#DIV/0!</v>
      </c>
      <c r="BA19" s="23">
        <v>1803251.52</v>
      </c>
      <c r="BB19" s="23">
        <v>1778575</v>
      </c>
      <c r="BC19" s="27">
        <f t="shared" si="15"/>
        <v>98.63155418274651</v>
      </c>
      <c r="BD19" s="28">
        <v>54500</v>
      </c>
      <c r="BE19" s="28">
        <v>54500</v>
      </c>
      <c r="BF19" s="23">
        <f t="shared" si="16"/>
        <v>100</v>
      </c>
      <c r="BG19" s="23">
        <v>26909.17</v>
      </c>
      <c r="BH19" s="23">
        <v>26909.17</v>
      </c>
      <c r="BI19" s="23">
        <f t="shared" si="17"/>
        <v>100</v>
      </c>
      <c r="BJ19" s="23">
        <v>271.81</v>
      </c>
      <c r="BK19" s="23">
        <v>271.81</v>
      </c>
      <c r="BL19" s="23">
        <f t="shared" si="18"/>
        <v>100</v>
      </c>
      <c r="BM19" s="23">
        <v>19.02</v>
      </c>
      <c r="BN19" s="23">
        <v>19.02</v>
      </c>
      <c r="BO19" s="23">
        <f t="shared" si="19"/>
        <v>100</v>
      </c>
      <c r="BP19" s="23">
        <v>0</v>
      </c>
      <c r="BQ19" s="23">
        <v>0</v>
      </c>
      <c r="BR19" s="27" t="e">
        <f t="shared" si="20"/>
        <v>#DIV/0!</v>
      </c>
      <c r="BS19" s="29">
        <v>0</v>
      </c>
      <c r="BT19" s="22">
        <v>0</v>
      </c>
      <c r="BU19" s="29" t="e">
        <f t="shared" si="21"/>
        <v>#DIV/0!</v>
      </c>
      <c r="BV19" s="29">
        <v>0</v>
      </c>
      <c r="BW19" s="29">
        <v>0</v>
      </c>
      <c r="BX19" s="29" t="e">
        <f t="shared" si="22"/>
        <v>#DIV/0!</v>
      </c>
      <c r="BY19" s="29">
        <v>0</v>
      </c>
      <c r="BZ19" s="29">
        <v>0</v>
      </c>
      <c r="CA19" s="29" t="e">
        <f t="shared" si="1"/>
        <v>#DIV/0!</v>
      </c>
      <c r="CB19" s="22">
        <v>0</v>
      </c>
      <c r="CC19" s="22">
        <v>0</v>
      </c>
      <c r="CD19" s="29" t="e">
        <f t="shared" si="23"/>
        <v>#DIV/0!</v>
      </c>
      <c r="CE19" s="29">
        <v>0</v>
      </c>
      <c r="CF19" s="29">
        <v>0</v>
      </c>
      <c r="CG19" s="29" t="e">
        <f t="shared" si="24"/>
        <v>#DIV/0!</v>
      </c>
      <c r="CH19" s="29">
        <v>354758.45</v>
      </c>
      <c r="CI19" s="29">
        <v>354758.45</v>
      </c>
      <c r="CJ19" s="30">
        <f t="shared" si="42"/>
        <v>100</v>
      </c>
      <c r="CK19" s="23">
        <v>0</v>
      </c>
      <c r="CL19" s="23">
        <v>0</v>
      </c>
      <c r="CM19" s="23" t="e">
        <f t="shared" si="40"/>
        <v>#DIV/0!</v>
      </c>
      <c r="CN19" s="23">
        <v>0</v>
      </c>
      <c r="CO19" s="23">
        <v>0</v>
      </c>
      <c r="CP19" s="30" t="e">
        <f t="shared" si="25"/>
        <v>#DIV/0!</v>
      </c>
      <c r="CQ19" s="23">
        <v>0</v>
      </c>
      <c r="CR19" s="23">
        <v>0</v>
      </c>
      <c r="CS19" s="30" t="e">
        <f t="shared" si="26"/>
        <v>#DIV/0!</v>
      </c>
      <c r="CT19" s="30">
        <v>0</v>
      </c>
      <c r="CU19" s="30">
        <v>0</v>
      </c>
      <c r="CV19" s="27" t="e">
        <f t="shared" si="27"/>
        <v>#DIV/0!</v>
      </c>
      <c r="CW19" s="30">
        <v>0</v>
      </c>
      <c r="CX19" s="30">
        <v>0</v>
      </c>
      <c r="CY19" s="27" t="e">
        <f t="shared" si="28"/>
        <v>#DIV/0!</v>
      </c>
      <c r="CZ19" s="31">
        <v>0</v>
      </c>
      <c r="DA19" s="30">
        <v>0</v>
      </c>
      <c r="DB19" s="29" t="e">
        <f t="shared" si="29"/>
        <v>#DIV/0!</v>
      </c>
      <c r="DC19" s="41">
        <v>0</v>
      </c>
      <c r="DD19" s="41">
        <v>0</v>
      </c>
      <c r="DE19" s="40" t="e">
        <f t="shared" si="30"/>
        <v>#DIV/0!</v>
      </c>
      <c r="DF19" s="23">
        <v>4713205</v>
      </c>
      <c r="DG19" s="23">
        <v>4713205</v>
      </c>
      <c r="DH19" s="23">
        <f t="shared" si="31"/>
        <v>100</v>
      </c>
      <c r="DI19" s="39">
        <v>0</v>
      </c>
      <c r="DJ19" s="39">
        <v>0</v>
      </c>
      <c r="DK19" s="23" t="e">
        <f t="shared" si="2"/>
        <v>#DIV/0!</v>
      </c>
      <c r="DL19" s="39">
        <v>0</v>
      </c>
      <c r="DM19" s="39">
        <v>0</v>
      </c>
      <c r="DN19" s="23" t="e">
        <f t="shared" si="32"/>
        <v>#DIV/0!</v>
      </c>
      <c r="DO19" s="39">
        <v>0</v>
      </c>
      <c r="DP19" s="39">
        <v>0</v>
      </c>
      <c r="DQ19" s="23" t="e">
        <f t="shared" si="33"/>
        <v>#DIV/0!</v>
      </c>
      <c r="DR19" s="39">
        <v>0</v>
      </c>
      <c r="DS19" s="39">
        <v>0</v>
      </c>
      <c r="DT19" s="23" t="e">
        <f t="shared" si="34"/>
        <v>#DIV/0!</v>
      </c>
      <c r="DU19" s="39">
        <v>60325</v>
      </c>
      <c r="DV19" s="39">
        <v>60325</v>
      </c>
      <c r="DW19" s="23">
        <f t="shared" si="35"/>
        <v>100</v>
      </c>
      <c r="DX19" s="23">
        <v>0</v>
      </c>
      <c r="DY19" s="39">
        <v>0</v>
      </c>
      <c r="DZ19" s="23" t="e">
        <f t="shared" si="36"/>
        <v>#DIV/0!</v>
      </c>
      <c r="EA19" s="23">
        <v>0</v>
      </c>
      <c r="EB19" s="23">
        <v>0</v>
      </c>
      <c r="EC19" s="30" t="e">
        <f t="shared" si="37"/>
        <v>#DIV/0!</v>
      </c>
      <c r="ED19" s="23">
        <v>76613</v>
      </c>
      <c r="EE19" s="23">
        <v>76613</v>
      </c>
      <c r="EF19" s="30">
        <f t="shared" si="38"/>
        <v>100</v>
      </c>
    </row>
    <row r="20" spans="1:136" s="3" customFormat="1" ht="33.75" customHeight="1">
      <c r="A20" s="18">
        <v>14</v>
      </c>
      <c r="B20" s="19" t="s">
        <v>19</v>
      </c>
      <c r="C20" s="46">
        <f t="shared" si="3"/>
        <v>6899337.67</v>
      </c>
      <c r="D20" s="46">
        <f t="shared" si="39"/>
        <v>6799733.37</v>
      </c>
      <c r="E20" s="32"/>
      <c r="F20" s="32"/>
      <c r="G20" s="21">
        <f t="shared" si="4"/>
        <v>98.55632084173669</v>
      </c>
      <c r="H20" s="43">
        <v>335550</v>
      </c>
      <c r="I20" s="43">
        <v>335550</v>
      </c>
      <c r="J20" s="23"/>
      <c r="K20" s="23"/>
      <c r="L20" s="21">
        <f t="shared" si="5"/>
        <v>100</v>
      </c>
      <c r="M20" s="43">
        <v>0</v>
      </c>
      <c r="N20" s="43">
        <v>0</v>
      </c>
      <c r="O20" s="21" t="e">
        <f t="shared" si="43"/>
        <v>#DIV/0!</v>
      </c>
      <c r="P20" s="48">
        <v>787070</v>
      </c>
      <c r="Q20" s="48">
        <v>787070</v>
      </c>
      <c r="R20" s="49"/>
      <c r="S20" s="49"/>
      <c r="T20" s="50">
        <f t="shared" si="41"/>
        <v>100</v>
      </c>
      <c r="U20" s="23">
        <v>0</v>
      </c>
      <c r="V20" s="23">
        <v>0</v>
      </c>
      <c r="W20" s="23"/>
      <c r="X20" s="23"/>
      <c r="Y20" s="24" t="e">
        <f t="shared" si="6"/>
        <v>#DIV/0!</v>
      </c>
      <c r="Z20" s="23">
        <v>120000</v>
      </c>
      <c r="AA20" s="23">
        <v>119995.7</v>
      </c>
      <c r="AB20" s="22">
        <f t="shared" si="7"/>
        <v>99.99641666666666</v>
      </c>
      <c r="AC20" s="42">
        <v>287200.97</v>
      </c>
      <c r="AD20" s="42">
        <v>287200.97</v>
      </c>
      <c r="AE20" s="25">
        <f t="shared" si="8"/>
        <v>100</v>
      </c>
      <c r="AF20" s="23">
        <v>14292.6</v>
      </c>
      <c r="AG20" s="23">
        <v>14292.6</v>
      </c>
      <c r="AH20" s="24">
        <f t="shared" si="9"/>
        <v>100</v>
      </c>
      <c r="AI20" s="22"/>
      <c r="AJ20" s="22"/>
      <c r="AK20" s="24" t="e">
        <f t="shared" si="10"/>
        <v>#DIV/0!</v>
      </c>
      <c r="AL20" s="23">
        <v>0</v>
      </c>
      <c r="AM20" s="23">
        <v>0</v>
      </c>
      <c r="AN20" s="24" t="e">
        <f t="shared" si="0"/>
        <v>#DIV/0!</v>
      </c>
      <c r="AO20" s="23">
        <v>0</v>
      </c>
      <c r="AP20" s="23">
        <v>0</v>
      </c>
      <c r="AQ20" s="24" t="e">
        <f t="shared" si="11"/>
        <v>#DIV/0!</v>
      </c>
      <c r="AR20" s="23">
        <v>0</v>
      </c>
      <c r="AS20" s="23">
        <v>0</v>
      </c>
      <c r="AT20" s="24" t="e">
        <f t="shared" si="12"/>
        <v>#DIV/0!</v>
      </c>
      <c r="AU20" s="23">
        <v>0</v>
      </c>
      <c r="AV20" s="23">
        <v>0</v>
      </c>
      <c r="AW20" s="26" t="e">
        <f t="shared" si="13"/>
        <v>#DIV/0!</v>
      </c>
      <c r="AX20" s="22">
        <v>0</v>
      </c>
      <c r="AY20" s="22">
        <v>0</v>
      </c>
      <c r="AZ20" s="27" t="e">
        <f t="shared" si="14"/>
        <v>#DIV/0!</v>
      </c>
      <c r="BA20" s="23">
        <v>0</v>
      </c>
      <c r="BB20" s="23">
        <v>0</v>
      </c>
      <c r="BC20" s="27" t="e">
        <f t="shared" si="15"/>
        <v>#DIV/0!</v>
      </c>
      <c r="BD20" s="28">
        <v>41100</v>
      </c>
      <c r="BE20" s="28">
        <v>41100</v>
      </c>
      <c r="BF20" s="23">
        <f t="shared" si="16"/>
        <v>100</v>
      </c>
      <c r="BG20" s="23">
        <v>0</v>
      </c>
      <c r="BH20" s="23">
        <v>0</v>
      </c>
      <c r="BI20" s="23" t="e">
        <f t="shared" si="17"/>
        <v>#DIV/0!</v>
      </c>
      <c r="BJ20" s="23">
        <v>0</v>
      </c>
      <c r="BK20" s="23">
        <v>0</v>
      </c>
      <c r="BL20" s="23" t="e">
        <f t="shared" si="18"/>
        <v>#DIV/0!</v>
      </c>
      <c r="BM20" s="23">
        <v>0</v>
      </c>
      <c r="BN20" s="23">
        <v>0</v>
      </c>
      <c r="BO20" s="23" t="e">
        <f t="shared" si="19"/>
        <v>#DIV/0!</v>
      </c>
      <c r="BP20" s="23">
        <v>0</v>
      </c>
      <c r="BQ20" s="23">
        <v>0</v>
      </c>
      <c r="BR20" s="27" t="e">
        <f t="shared" si="20"/>
        <v>#DIV/0!</v>
      </c>
      <c r="BS20" s="22">
        <v>969608</v>
      </c>
      <c r="BT20" s="22">
        <v>969608</v>
      </c>
      <c r="BU20" s="29">
        <f t="shared" si="21"/>
        <v>100</v>
      </c>
      <c r="BV20" s="22">
        <v>1308000</v>
      </c>
      <c r="BW20" s="22">
        <v>1308000</v>
      </c>
      <c r="BX20" s="29">
        <f t="shared" si="22"/>
        <v>100</v>
      </c>
      <c r="BY20" s="29">
        <v>0</v>
      </c>
      <c r="BZ20" s="29">
        <v>0</v>
      </c>
      <c r="CA20" s="29" t="e">
        <f t="shared" si="1"/>
        <v>#DIV/0!</v>
      </c>
      <c r="CB20" s="22">
        <v>0</v>
      </c>
      <c r="CC20" s="22">
        <v>0</v>
      </c>
      <c r="CD20" s="29" t="e">
        <f t="shared" si="23"/>
        <v>#DIV/0!</v>
      </c>
      <c r="CE20" s="29">
        <v>0</v>
      </c>
      <c r="CF20" s="29">
        <v>0</v>
      </c>
      <c r="CG20" s="29" t="e">
        <f t="shared" si="24"/>
        <v>#DIV/0!</v>
      </c>
      <c r="CH20" s="29">
        <v>267000</v>
      </c>
      <c r="CI20" s="29">
        <v>267000</v>
      </c>
      <c r="CJ20" s="30">
        <f t="shared" si="42"/>
        <v>100</v>
      </c>
      <c r="CK20" s="23">
        <v>2518691.1</v>
      </c>
      <c r="CL20" s="23">
        <v>2518691.1</v>
      </c>
      <c r="CM20" s="23">
        <f t="shared" si="40"/>
        <v>100</v>
      </c>
      <c r="CN20" s="23">
        <v>0</v>
      </c>
      <c r="CO20" s="23">
        <v>0</v>
      </c>
      <c r="CP20" s="30" t="e">
        <f t="shared" si="25"/>
        <v>#DIV/0!</v>
      </c>
      <c r="CQ20" s="23">
        <v>0</v>
      </c>
      <c r="CR20" s="23">
        <v>0</v>
      </c>
      <c r="CS20" s="30" t="e">
        <f t="shared" si="26"/>
        <v>#DIV/0!</v>
      </c>
      <c r="CT20" s="30">
        <v>0</v>
      </c>
      <c r="CU20" s="30">
        <v>0</v>
      </c>
      <c r="CV20" s="27" t="e">
        <f t="shared" si="27"/>
        <v>#DIV/0!</v>
      </c>
      <c r="CW20" s="30">
        <v>0</v>
      </c>
      <c r="CX20" s="30">
        <v>0</v>
      </c>
      <c r="CY20" s="29" t="e">
        <f t="shared" si="28"/>
        <v>#DIV/0!</v>
      </c>
      <c r="CZ20" s="31">
        <v>0</v>
      </c>
      <c r="DA20" s="30">
        <v>0</v>
      </c>
      <c r="DB20" s="29" t="e">
        <f t="shared" si="29"/>
        <v>#DIV/0!</v>
      </c>
      <c r="DC20" s="41">
        <v>0</v>
      </c>
      <c r="DD20" s="41">
        <v>0</v>
      </c>
      <c r="DE20" s="40" t="e">
        <f t="shared" si="30"/>
        <v>#DIV/0!</v>
      </c>
      <c r="DF20" s="23">
        <v>0</v>
      </c>
      <c r="DG20" s="23">
        <v>0</v>
      </c>
      <c r="DH20" s="23" t="e">
        <f t="shared" si="31"/>
        <v>#DIV/0!</v>
      </c>
      <c r="DI20" s="23">
        <v>0</v>
      </c>
      <c r="DJ20" s="23">
        <v>0</v>
      </c>
      <c r="DK20" s="23" t="e">
        <f t="shared" si="2"/>
        <v>#DIV/0!</v>
      </c>
      <c r="DL20" s="39">
        <v>0</v>
      </c>
      <c r="DM20" s="39">
        <v>0</v>
      </c>
      <c r="DN20" s="23" t="e">
        <f t="shared" si="32"/>
        <v>#DIV/0!</v>
      </c>
      <c r="DO20" s="39">
        <v>0</v>
      </c>
      <c r="DP20" s="39">
        <v>0</v>
      </c>
      <c r="DQ20" s="23" t="e">
        <f t="shared" si="33"/>
        <v>#DIV/0!</v>
      </c>
      <c r="DR20" s="39">
        <v>0</v>
      </c>
      <c r="DS20" s="39">
        <v>0</v>
      </c>
      <c r="DT20" s="23" t="e">
        <f t="shared" si="34"/>
        <v>#DIV/0!</v>
      </c>
      <c r="DU20" s="64">
        <v>187600</v>
      </c>
      <c r="DV20" s="64">
        <v>88000</v>
      </c>
      <c r="DW20" s="23">
        <f t="shared" si="35"/>
        <v>46.908315565031984</v>
      </c>
      <c r="DX20" s="23">
        <v>0</v>
      </c>
      <c r="DY20" s="39">
        <v>0</v>
      </c>
      <c r="DZ20" s="23" t="e">
        <f t="shared" si="36"/>
        <v>#DIV/0!</v>
      </c>
      <c r="EA20" s="23">
        <v>0</v>
      </c>
      <c r="EB20" s="23">
        <v>0</v>
      </c>
      <c r="EC20" s="30" t="e">
        <f t="shared" si="37"/>
        <v>#DIV/0!</v>
      </c>
      <c r="ED20" s="23">
        <v>63225</v>
      </c>
      <c r="EE20" s="23">
        <v>63225</v>
      </c>
      <c r="EF20" s="30">
        <f t="shared" si="38"/>
        <v>100</v>
      </c>
    </row>
    <row r="21" spans="1:136" s="3" customFormat="1" ht="30.75" customHeight="1">
      <c r="A21" s="27">
        <v>15</v>
      </c>
      <c r="B21" s="19" t="s">
        <v>20</v>
      </c>
      <c r="C21" s="46">
        <f t="shared" si="3"/>
        <v>8465133.24</v>
      </c>
      <c r="D21" s="46">
        <f t="shared" si="39"/>
        <v>8422322.39</v>
      </c>
      <c r="E21" s="32"/>
      <c r="F21" s="32"/>
      <c r="G21" s="21">
        <f t="shared" si="4"/>
        <v>99.49426844461577</v>
      </c>
      <c r="H21" s="43">
        <v>519240</v>
      </c>
      <c r="I21" s="43">
        <v>519240</v>
      </c>
      <c r="J21" s="23"/>
      <c r="K21" s="23"/>
      <c r="L21" s="21">
        <f t="shared" si="5"/>
        <v>100</v>
      </c>
      <c r="M21" s="43">
        <v>0</v>
      </c>
      <c r="N21" s="43">
        <v>0</v>
      </c>
      <c r="O21" s="21" t="e">
        <f t="shared" si="43"/>
        <v>#DIV/0!</v>
      </c>
      <c r="P21" s="48">
        <v>1461710</v>
      </c>
      <c r="Q21" s="48">
        <v>1461710</v>
      </c>
      <c r="R21" s="49"/>
      <c r="S21" s="49"/>
      <c r="T21" s="50">
        <f t="shared" si="41"/>
        <v>100</v>
      </c>
      <c r="U21" s="23">
        <v>0</v>
      </c>
      <c r="V21" s="23">
        <v>0</v>
      </c>
      <c r="W21" s="23"/>
      <c r="X21" s="23"/>
      <c r="Y21" s="24" t="e">
        <f t="shared" si="6"/>
        <v>#DIV/0!</v>
      </c>
      <c r="Z21" s="22">
        <v>228138</v>
      </c>
      <c r="AA21" s="22">
        <v>218876.7</v>
      </c>
      <c r="AB21" s="22">
        <f t="shared" si="7"/>
        <v>95.94048339163137</v>
      </c>
      <c r="AC21" s="42">
        <v>269825.22</v>
      </c>
      <c r="AD21" s="42">
        <v>269825.22</v>
      </c>
      <c r="AE21" s="25">
        <f t="shared" si="8"/>
        <v>100</v>
      </c>
      <c r="AF21" s="23">
        <v>0</v>
      </c>
      <c r="AG21" s="23">
        <v>0</v>
      </c>
      <c r="AH21" s="24" t="e">
        <f t="shared" si="9"/>
        <v>#DIV/0!</v>
      </c>
      <c r="AI21" s="22"/>
      <c r="AJ21" s="22"/>
      <c r="AK21" s="24" t="e">
        <f t="shared" si="10"/>
        <v>#DIV/0!</v>
      </c>
      <c r="AL21" s="23">
        <v>0</v>
      </c>
      <c r="AM21" s="23">
        <v>0</v>
      </c>
      <c r="AN21" s="24" t="e">
        <f t="shared" si="0"/>
        <v>#DIV/0!</v>
      </c>
      <c r="AO21" s="23">
        <v>0</v>
      </c>
      <c r="AP21" s="23">
        <v>0</v>
      </c>
      <c r="AQ21" s="24" t="e">
        <f t="shared" si="11"/>
        <v>#DIV/0!</v>
      </c>
      <c r="AR21" s="23">
        <v>0</v>
      </c>
      <c r="AS21" s="23">
        <v>0</v>
      </c>
      <c r="AT21" s="24" t="e">
        <f t="shared" si="12"/>
        <v>#DIV/0!</v>
      </c>
      <c r="AU21" s="23">
        <v>0</v>
      </c>
      <c r="AV21" s="23">
        <v>0</v>
      </c>
      <c r="AW21" s="26" t="e">
        <f t="shared" si="13"/>
        <v>#DIV/0!</v>
      </c>
      <c r="AX21" s="22">
        <v>0</v>
      </c>
      <c r="AY21" s="22">
        <v>0</v>
      </c>
      <c r="AZ21" s="27" t="e">
        <f t="shared" si="14"/>
        <v>#DIV/0!</v>
      </c>
      <c r="BA21" s="23">
        <v>83187</v>
      </c>
      <c r="BB21" s="23">
        <v>83187</v>
      </c>
      <c r="BC21" s="27">
        <f t="shared" si="15"/>
        <v>100</v>
      </c>
      <c r="BD21" s="28">
        <v>87200</v>
      </c>
      <c r="BE21" s="28">
        <v>87200</v>
      </c>
      <c r="BF21" s="23">
        <f t="shared" si="16"/>
        <v>100</v>
      </c>
      <c r="BG21" s="23">
        <v>0</v>
      </c>
      <c r="BH21" s="23">
        <v>0</v>
      </c>
      <c r="BI21" s="23" t="e">
        <f t="shared" si="17"/>
        <v>#DIV/0!</v>
      </c>
      <c r="BJ21" s="23">
        <v>0</v>
      </c>
      <c r="BK21" s="23">
        <v>0</v>
      </c>
      <c r="BL21" s="23" t="e">
        <f t="shared" si="18"/>
        <v>#DIV/0!</v>
      </c>
      <c r="BM21" s="23">
        <v>0</v>
      </c>
      <c r="BN21" s="23">
        <v>0</v>
      </c>
      <c r="BO21" s="23" t="e">
        <f t="shared" si="19"/>
        <v>#DIV/0!</v>
      </c>
      <c r="BP21" s="23">
        <v>494333.45</v>
      </c>
      <c r="BQ21" s="23">
        <v>494333.45</v>
      </c>
      <c r="BR21" s="27">
        <f t="shared" si="20"/>
        <v>100</v>
      </c>
      <c r="BS21" s="22">
        <v>1704043.57</v>
      </c>
      <c r="BT21" s="22">
        <v>1704043.57</v>
      </c>
      <c r="BU21" s="29">
        <f t="shared" si="21"/>
        <v>100</v>
      </c>
      <c r="BV21" s="22">
        <v>509406</v>
      </c>
      <c r="BW21" s="22">
        <v>509406</v>
      </c>
      <c r="BX21" s="29">
        <f t="shared" si="22"/>
        <v>100</v>
      </c>
      <c r="BY21" s="29">
        <v>0</v>
      </c>
      <c r="BZ21" s="29">
        <v>0</v>
      </c>
      <c r="CA21" s="29" t="e">
        <f t="shared" si="1"/>
        <v>#DIV/0!</v>
      </c>
      <c r="CB21" s="22">
        <v>0</v>
      </c>
      <c r="CC21" s="22">
        <v>0</v>
      </c>
      <c r="CD21" s="29" t="e">
        <f t="shared" si="23"/>
        <v>#DIV/0!</v>
      </c>
      <c r="CE21" s="29">
        <v>0</v>
      </c>
      <c r="CF21" s="29">
        <v>0</v>
      </c>
      <c r="CG21" s="29" t="e">
        <f t="shared" si="24"/>
        <v>#DIV/0!</v>
      </c>
      <c r="CH21" s="29">
        <v>0</v>
      </c>
      <c r="CI21" s="29">
        <v>0</v>
      </c>
      <c r="CJ21" s="30" t="e">
        <f t="shared" si="42"/>
        <v>#DIV/0!</v>
      </c>
      <c r="CK21" s="23">
        <v>0</v>
      </c>
      <c r="CL21" s="23">
        <v>0</v>
      </c>
      <c r="CM21" s="23" t="e">
        <f t="shared" si="40"/>
        <v>#DIV/0!</v>
      </c>
      <c r="CN21" s="23">
        <v>0</v>
      </c>
      <c r="CO21" s="23">
        <v>0</v>
      </c>
      <c r="CP21" s="30" t="e">
        <f t="shared" si="25"/>
        <v>#DIV/0!</v>
      </c>
      <c r="CQ21" s="23">
        <v>0</v>
      </c>
      <c r="CR21" s="23">
        <v>0</v>
      </c>
      <c r="CS21" s="30" t="e">
        <f t="shared" si="26"/>
        <v>#DIV/0!</v>
      </c>
      <c r="CT21" s="30">
        <v>0</v>
      </c>
      <c r="CU21" s="30">
        <v>0</v>
      </c>
      <c r="CV21" s="27" t="e">
        <f t="shared" si="27"/>
        <v>#DIV/0!</v>
      </c>
      <c r="CW21" s="30">
        <v>0</v>
      </c>
      <c r="CX21" s="30">
        <v>0</v>
      </c>
      <c r="CY21" s="27" t="e">
        <f t="shared" si="28"/>
        <v>#DIV/0!</v>
      </c>
      <c r="CZ21" s="31">
        <v>0</v>
      </c>
      <c r="DA21" s="30">
        <v>0</v>
      </c>
      <c r="DB21" s="29" t="e">
        <f t="shared" si="29"/>
        <v>#DIV/0!</v>
      </c>
      <c r="DC21" s="41">
        <v>0</v>
      </c>
      <c r="DD21" s="41">
        <v>0</v>
      </c>
      <c r="DE21" s="40" t="e">
        <f t="shared" si="30"/>
        <v>#DIV/0!</v>
      </c>
      <c r="DF21" s="23">
        <v>0</v>
      </c>
      <c r="DG21" s="23">
        <v>0</v>
      </c>
      <c r="DH21" s="23" t="e">
        <f t="shared" si="31"/>
        <v>#DIV/0!</v>
      </c>
      <c r="DI21" s="23">
        <v>0</v>
      </c>
      <c r="DJ21" s="23">
        <v>0</v>
      </c>
      <c r="DK21" s="23" t="e">
        <f t="shared" si="2"/>
        <v>#DIV/0!</v>
      </c>
      <c r="DL21" s="39">
        <v>0</v>
      </c>
      <c r="DM21" s="39">
        <v>0</v>
      </c>
      <c r="DN21" s="23" t="e">
        <f t="shared" si="32"/>
        <v>#DIV/0!</v>
      </c>
      <c r="DO21" s="39">
        <v>0</v>
      </c>
      <c r="DP21" s="39">
        <v>0</v>
      </c>
      <c r="DQ21" s="23" t="e">
        <f t="shared" si="33"/>
        <v>#DIV/0!</v>
      </c>
      <c r="DR21" s="39">
        <v>0</v>
      </c>
      <c r="DS21" s="39">
        <v>0</v>
      </c>
      <c r="DT21" s="23" t="e">
        <f t="shared" si="34"/>
        <v>#DIV/0!</v>
      </c>
      <c r="DU21" s="64">
        <v>147383</v>
      </c>
      <c r="DV21" s="64">
        <v>147333.45</v>
      </c>
      <c r="DW21" s="23">
        <f t="shared" si="35"/>
        <v>99.96638011168181</v>
      </c>
      <c r="DX21" s="39">
        <v>2731000</v>
      </c>
      <c r="DY21" s="39">
        <v>2727000</v>
      </c>
      <c r="DZ21" s="23">
        <f t="shared" si="36"/>
        <v>99.85353350421092</v>
      </c>
      <c r="EA21" s="23">
        <v>175000</v>
      </c>
      <c r="EB21" s="23">
        <v>145500</v>
      </c>
      <c r="EC21" s="30">
        <f t="shared" si="37"/>
        <v>83.14285714285714</v>
      </c>
      <c r="ED21" s="23">
        <v>54667</v>
      </c>
      <c r="EE21" s="23">
        <v>54667</v>
      </c>
      <c r="EF21" s="30">
        <f t="shared" si="38"/>
        <v>100</v>
      </c>
    </row>
    <row r="22" spans="1:136" s="3" customFormat="1" ht="36" customHeight="1">
      <c r="A22" s="27">
        <v>16</v>
      </c>
      <c r="B22" s="19" t="s">
        <v>21</v>
      </c>
      <c r="C22" s="46">
        <f t="shared" si="3"/>
        <v>9846409.99</v>
      </c>
      <c r="D22" s="46">
        <f t="shared" si="39"/>
        <v>9115502.56</v>
      </c>
      <c r="E22" s="32"/>
      <c r="F22" s="32"/>
      <c r="G22" s="21">
        <f t="shared" si="4"/>
        <v>92.57691452273156</v>
      </c>
      <c r="H22" s="43">
        <v>297950</v>
      </c>
      <c r="I22" s="43">
        <v>297950</v>
      </c>
      <c r="J22" s="23"/>
      <c r="K22" s="23"/>
      <c r="L22" s="21">
        <f t="shared" si="5"/>
        <v>100</v>
      </c>
      <c r="M22" s="43">
        <v>0</v>
      </c>
      <c r="N22" s="43">
        <v>0</v>
      </c>
      <c r="O22" s="21" t="e">
        <f t="shared" si="43"/>
        <v>#DIV/0!</v>
      </c>
      <c r="P22" s="48">
        <v>0</v>
      </c>
      <c r="Q22" s="48">
        <v>0</v>
      </c>
      <c r="R22" s="49"/>
      <c r="S22" s="49"/>
      <c r="T22" s="50" t="e">
        <f t="shared" si="41"/>
        <v>#DIV/0!</v>
      </c>
      <c r="U22" s="23">
        <v>0</v>
      </c>
      <c r="V22" s="23">
        <v>0</v>
      </c>
      <c r="W22" s="23"/>
      <c r="X22" s="23"/>
      <c r="Y22" s="24" t="e">
        <f t="shared" si="6"/>
        <v>#DIV/0!</v>
      </c>
      <c r="Z22" s="22">
        <v>0</v>
      </c>
      <c r="AA22" s="22">
        <v>0</v>
      </c>
      <c r="AB22" s="22" t="e">
        <f t="shared" si="7"/>
        <v>#DIV/0!</v>
      </c>
      <c r="AC22" s="42">
        <v>44321.98</v>
      </c>
      <c r="AD22" s="42">
        <v>44321.98</v>
      </c>
      <c r="AE22" s="25">
        <f t="shared" si="8"/>
        <v>100</v>
      </c>
      <c r="AF22" s="23">
        <v>0</v>
      </c>
      <c r="AG22" s="23">
        <v>0</v>
      </c>
      <c r="AH22" s="24" t="e">
        <f t="shared" si="9"/>
        <v>#DIV/0!</v>
      </c>
      <c r="AI22" s="22"/>
      <c r="AJ22" s="22"/>
      <c r="AK22" s="24" t="e">
        <f t="shared" si="10"/>
        <v>#DIV/0!</v>
      </c>
      <c r="AL22" s="23">
        <v>0</v>
      </c>
      <c r="AM22" s="23">
        <v>0</v>
      </c>
      <c r="AN22" s="24" t="e">
        <f t="shared" si="0"/>
        <v>#DIV/0!</v>
      </c>
      <c r="AO22" s="23">
        <v>0</v>
      </c>
      <c r="AP22" s="23">
        <v>0</v>
      </c>
      <c r="AQ22" s="24" t="e">
        <f t="shared" si="11"/>
        <v>#DIV/0!</v>
      </c>
      <c r="AR22" s="23">
        <v>0</v>
      </c>
      <c r="AS22" s="23">
        <v>0</v>
      </c>
      <c r="AT22" s="24" t="e">
        <f t="shared" si="12"/>
        <v>#DIV/0!</v>
      </c>
      <c r="AU22" s="23">
        <v>0</v>
      </c>
      <c r="AV22" s="23">
        <v>0</v>
      </c>
      <c r="AW22" s="26" t="e">
        <f t="shared" si="13"/>
        <v>#DIV/0!</v>
      </c>
      <c r="AX22" s="23">
        <v>0</v>
      </c>
      <c r="AY22" s="23">
        <v>0</v>
      </c>
      <c r="AZ22" s="29" t="e">
        <f t="shared" si="14"/>
        <v>#DIV/0!</v>
      </c>
      <c r="BA22" s="28">
        <v>162753</v>
      </c>
      <c r="BB22" s="23">
        <v>138339.84</v>
      </c>
      <c r="BC22" s="27">
        <f t="shared" si="15"/>
        <v>84.99987097012036</v>
      </c>
      <c r="BD22" s="28">
        <v>64500</v>
      </c>
      <c r="BE22" s="28">
        <v>64500</v>
      </c>
      <c r="BF22" s="23">
        <f t="shared" si="16"/>
        <v>100</v>
      </c>
      <c r="BG22" s="23">
        <v>0</v>
      </c>
      <c r="BH22" s="23">
        <v>0</v>
      </c>
      <c r="BI22" s="23" t="e">
        <f t="shared" si="17"/>
        <v>#DIV/0!</v>
      </c>
      <c r="BJ22" s="23">
        <v>0</v>
      </c>
      <c r="BK22" s="23">
        <v>0</v>
      </c>
      <c r="BL22" s="23" t="e">
        <f t="shared" si="18"/>
        <v>#DIV/0!</v>
      </c>
      <c r="BM22" s="23">
        <v>0</v>
      </c>
      <c r="BN22" s="23">
        <v>0</v>
      </c>
      <c r="BO22" s="23" t="e">
        <f t="shared" si="19"/>
        <v>#DIV/0!</v>
      </c>
      <c r="BP22" s="23">
        <v>0</v>
      </c>
      <c r="BQ22" s="23">
        <v>0</v>
      </c>
      <c r="BR22" s="27" t="e">
        <f t="shared" si="20"/>
        <v>#DIV/0!</v>
      </c>
      <c r="BS22" s="29">
        <v>0</v>
      </c>
      <c r="BT22" s="22">
        <v>0</v>
      </c>
      <c r="BU22" s="29" t="e">
        <f t="shared" si="21"/>
        <v>#DIV/0!</v>
      </c>
      <c r="BV22" s="29">
        <v>0</v>
      </c>
      <c r="BW22" s="29">
        <v>0</v>
      </c>
      <c r="BX22" s="29" t="e">
        <f t="shared" si="22"/>
        <v>#DIV/0!</v>
      </c>
      <c r="BY22" s="29">
        <v>0</v>
      </c>
      <c r="BZ22" s="29">
        <v>0</v>
      </c>
      <c r="CA22" s="29" t="e">
        <f t="shared" si="1"/>
        <v>#DIV/0!</v>
      </c>
      <c r="CB22" s="22">
        <v>4955077.44</v>
      </c>
      <c r="CC22" s="22">
        <v>4830475.08</v>
      </c>
      <c r="CD22" s="29">
        <f t="shared" si="23"/>
        <v>97.48535998662415</v>
      </c>
      <c r="CE22" s="30">
        <v>2163286.64</v>
      </c>
      <c r="CF22" s="30">
        <v>2100985.46</v>
      </c>
      <c r="CG22" s="29">
        <f t="shared" si="24"/>
        <v>97.12006819401427</v>
      </c>
      <c r="CH22" s="29">
        <v>970884</v>
      </c>
      <c r="CI22" s="29">
        <v>739351.2</v>
      </c>
      <c r="CJ22" s="30">
        <f t="shared" si="42"/>
        <v>76.15237247704154</v>
      </c>
      <c r="CK22" s="23">
        <v>0</v>
      </c>
      <c r="CL22" s="23">
        <v>0</v>
      </c>
      <c r="CM22" s="23" t="e">
        <f t="shared" si="40"/>
        <v>#DIV/0!</v>
      </c>
      <c r="CN22" s="23">
        <v>0</v>
      </c>
      <c r="CO22" s="23">
        <v>0</v>
      </c>
      <c r="CP22" s="30" t="e">
        <f t="shared" si="25"/>
        <v>#DIV/0!</v>
      </c>
      <c r="CQ22" s="23">
        <v>0</v>
      </c>
      <c r="CR22" s="23">
        <v>0</v>
      </c>
      <c r="CS22" s="30" t="e">
        <f t="shared" si="26"/>
        <v>#DIV/0!</v>
      </c>
      <c r="CT22" s="30">
        <v>0</v>
      </c>
      <c r="CU22" s="30">
        <v>0</v>
      </c>
      <c r="CV22" s="27" t="e">
        <f t="shared" si="27"/>
        <v>#DIV/0!</v>
      </c>
      <c r="CW22" s="30">
        <v>0</v>
      </c>
      <c r="CX22" s="30">
        <v>0</v>
      </c>
      <c r="CY22" s="27" t="e">
        <f t="shared" si="28"/>
        <v>#DIV/0!</v>
      </c>
      <c r="CZ22" s="31">
        <v>0</v>
      </c>
      <c r="DA22" s="30">
        <v>0</v>
      </c>
      <c r="DB22" s="29" t="e">
        <f t="shared" si="29"/>
        <v>#DIV/0!</v>
      </c>
      <c r="DC22" s="41">
        <v>0</v>
      </c>
      <c r="DD22" s="41">
        <v>0</v>
      </c>
      <c r="DE22" s="40" t="e">
        <f t="shared" si="30"/>
        <v>#DIV/0!</v>
      </c>
      <c r="DF22" s="23">
        <v>1080678.93</v>
      </c>
      <c r="DG22" s="23">
        <v>792621</v>
      </c>
      <c r="DH22" s="23">
        <f t="shared" si="31"/>
        <v>73.34472598628346</v>
      </c>
      <c r="DI22" s="23">
        <v>0</v>
      </c>
      <c r="DJ22" s="23">
        <v>0</v>
      </c>
      <c r="DK22" s="23" t="e">
        <f t="shared" si="2"/>
        <v>#DIV/0!</v>
      </c>
      <c r="DL22" s="39">
        <v>0</v>
      </c>
      <c r="DM22" s="39">
        <v>0</v>
      </c>
      <c r="DN22" s="23" t="e">
        <f t="shared" si="32"/>
        <v>#DIV/0!</v>
      </c>
      <c r="DO22" s="39">
        <v>0</v>
      </c>
      <c r="DP22" s="39">
        <v>0</v>
      </c>
      <c r="DQ22" s="23" t="e">
        <f t="shared" si="33"/>
        <v>#DIV/0!</v>
      </c>
      <c r="DR22" s="39">
        <v>0</v>
      </c>
      <c r="DS22" s="39">
        <v>0</v>
      </c>
      <c r="DT22" s="23" t="e">
        <f t="shared" si="34"/>
        <v>#DIV/0!</v>
      </c>
      <c r="DU22" s="64">
        <v>44450</v>
      </c>
      <c r="DV22" s="64">
        <v>44450</v>
      </c>
      <c r="DW22" s="23">
        <f t="shared" si="35"/>
        <v>100</v>
      </c>
      <c r="DX22" s="39">
        <v>0</v>
      </c>
      <c r="DY22" s="39">
        <v>0</v>
      </c>
      <c r="DZ22" s="23" t="e">
        <f t="shared" si="36"/>
        <v>#DIV/0!</v>
      </c>
      <c r="EA22" s="23">
        <v>0</v>
      </c>
      <c r="EB22" s="23">
        <v>0</v>
      </c>
      <c r="EC22" s="30" t="e">
        <f t="shared" si="37"/>
        <v>#DIV/0!</v>
      </c>
      <c r="ED22" s="23">
        <v>62508</v>
      </c>
      <c r="EE22" s="23">
        <v>62508</v>
      </c>
      <c r="EF22" s="30">
        <f t="shared" si="38"/>
        <v>100</v>
      </c>
    </row>
    <row r="23" spans="1:136" s="47" customFormat="1" ht="36" customHeight="1">
      <c r="A23" s="65"/>
      <c r="B23" s="66" t="s">
        <v>0</v>
      </c>
      <c r="C23" s="51">
        <f>SUM(C7:C22)</f>
        <v>175705914.84000003</v>
      </c>
      <c r="D23" s="67">
        <f>I23+N23+Q23+V23+AA23+AD23+AG23+AJ23+AP23+AS23+AV23+AY23+BB23+BE23+BN23+BQ23+BT23+BW23+CC23+CI23+CL23+CO23+CR23+CU23+CX23+DA23+DD23+DG23+DM23+DP23+DS23+DV23+DY23+EB23+CF23+AM23+BZ23+DJ23+EE23+BH23+BK23</f>
        <v>137919849.4</v>
      </c>
      <c r="E23" s="52">
        <f aca="true" t="shared" si="44" ref="E23:AY23">SUM(E7:E22)</f>
        <v>0</v>
      </c>
      <c r="F23" s="52">
        <f t="shared" si="44"/>
        <v>0</v>
      </c>
      <c r="G23" s="53">
        <f t="shared" si="4"/>
        <v>78.49471062234389</v>
      </c>
      <c r="H23" s="51">
        <f t="shared" si="44"/>
        <v>5637900</v>
      </c>
      <c r="I23" s="51">
        <f t="shared" si="44"/>
        <v>5637900</v>
      </c>
      <c r="J23" s="52">
        <f t="shared" si="44"/>
        <v>0</v>
      </c>
      <c r="K23" s="52">
        <f t="shared" si="44"/>
        <v>0</v>
      </c>
      <c r="L23" s="53">
        <f t="shared" si="5"/>
        <v>100</v>
      </c>
      <c r="M23" s="51">
        <f>SUM(M7:M22)</f>
        <v>1019700</v>
      </c>
      <c r="N23" s="51">
        <f>SUM(N7:N22)</f>
        <v>1019700</v>
      </c>
      <c r="O23" s="53">
        <f t="shared" si="43"/>
        <v>100</v>
      </c>
      <c r="P23" s="51">
        <f t="shared" si="44"/>
        <v>12744434.69</v>
      </c>
      <c r="Q23" s="51">
        <f t="shared" si="44"/>
        <v>12744434.69</v>
      </c>
      <c r="R23" s="51">
        <f t="shared" si="44"/>
        <v>0</v>
      </c>
      <c r="S23" s="51">
        <f t="shared" si="44"/>
        <v>0</v>
      </c>
      <c r="T23" s="53">
        <f>Q23/P23*100</f>
        <v>100</v>
      </c>
      <c r="U23" s="51">
        <f t="shared" si="44"/>
        <v>500000</v>
      </c>
      <c r="V23" s="51">
        <f t="shared" si="44"/>
        <v>497000</v>
      </c>
      <c r="W23" s="45">
        <f t="shared" si="44"/>
        <v>0</v>
      </c>
      <c r="X23" s="45">
        <f t="shared" si="44"/>
        <v>0</v>
      </c>
      <c r="Y23" s="54">
        <f>V23/U23*100</f>
        <v>99.4</v>
      </c>
      <c r="Z23" s="51">
        <f>SUM(Z7:Z22)</f>
        <v>560591.38</v>
      </c>
      <c r="AA23" s="51">
        <f>SUM(AA7:AA22)</f>
        <v>551325.78</v>
      </c>
      <c r="AB23" s="55">
        <f t="shared" si="7"/>
        <v>98.34717401469855</v>
      </c>
      <c r="AC23" s="51">
        <f>SUM(AC7:AC22)</f>
        <v>2546100.0000000005</v>
      </c>
      <c r="AD23" s="51">
        <f t="shared" si="44"/>
        <v>2546100.0000000005</v>
      </c>
      <c r="AE23" s="53">
        <f t="shared" si="8"/>
        <v>100</v>
      </c>
      <c r="AF23" s="51">
        <f>SUM(AF7:AF22)</f>
        <v>150100</v>
      </c>
      <c r="AG23" s="51">
        <f t="shared" si="44"/>
        <v>150072.3</v>
      </c>
      <c r="AH23" s="54">
        <f t="shared" si="9"/>
        <v>99.9815456362425</v>
      </c>
      <c r="AI23" s="51">
        <f t="shared" si="44"/>
        <v>0</v>
      </c>
      <c r="AJ23" s="51">
        <f t="shared" si="44"/>
        <v>0</v>
      </c>
      <c r="AK23" s="54" t="e">
        <f>AJ23/AI23*100</f>
        <v>#DIV/0!</v>
      </c>
      <c r="AL23" s="51">
        <f>SUM(AL7:AL22)</f>
        <v>6891100</v>
      </c>
      <c r="AM23" s="51">
        <f>SUM(AM7:AM22)</f>
        <v>6864200</v>
      </c>
      <c r="AN23" s="54">
        <f t="shared" si="0"/>
        <v>99.60964142154373</v>
      </c>
      <c r="AO23" s="51">
        <f t="shared" si="44"/>
        <v>0</v>
      </c>
      <c r="AP23" s="51">
        <f t="shared" si="44"/>
        <v>0</v>
      </c>
      <c r="AQ23" s="54" t="e">
        <f t="shared" si="11"/>
        <v>#DIV/0!</v>
      </c>
      <c r="AR23" s="51">
        <f t="shared" si="44"/>
        <v>0</v>
      </c>
      <c r="AS23" s="51">
        <f t="shared" si="44"/>
        <v>0</v>
      </c>
      <c r="AT23" s="54" t="e">
        <f t="shared" si="12"/>
        <v>#DIV/0!</v>
      </c>
      <c r="AU23" s="51">
        <f t="shared" si="44"/>
        <v>0</v>
      </c>
      <c r="AV23" s="51">
        <f t="shared" si="44"/>
        <v>0</v>
      </c>
      <c r="AW23" s="56" t="e">
        <f t="shared" si="13"/>
        <v>#DIV/0!</v>
      </c>
      <c r="AX23" s="51">
        <f t="shared" si="44"/>
        <v>0</v>
      </c>
      <c r="AY23" s="51">
        <f t="shared" si="44"/>
        <v>0</v>
      </c>
      <c r="AZ23" s="57" t="e">
        <f t="shared" si="14"/>
        <v>#DIV/0!</v>
      </c>
      <c r="BA23" s="51">
        <f>SUM(BA7:BA22)</f>
        <v>2049191.52</v>
      </c>
      <c r="BB23" s="51">
        <f>SUM(BB7:BB22)</f>
        <v>2000101.84</v>
      </c>
      <c r="BC23" s="57">
        <f t="shared" si="15"/>
        <v>97.60443669999181</v>
      </c>
      <c r="BD23" s="51">
        <f>SUM(BD7:BD22)</f>
        <v>884500</v>
      </c>
      <c r="BE23" s="51">
        <f>SUM(BE7:BE22)</f>
        <v>884500</v>
      </c>
      <c r="BF23" s="58">
        <f t="shared" si="16"/>
        <v>100</v>
      </c>
      <c r="BG23" s="51">
        <f>SUM(BG7:BG22)</f>
        <v>67668.64</v>
      </c>
      <c r="BH23" s="51">
        <f>SUM(BH7:BH22)</f>
        <v>67668.64</v>
      </c>
      <c r="BI23" s="59">
        <f t="shared" si="17"/>
        <v>100</v>
      </c>
      <c r="BJ23" s="51">
        <f>SUM(BJ7:BJ22)</f>
        <v>683.52</v>
      </c>
      <c r="BK23" s="51">
        <f>SUM(BK7:BK22)</f>
        <v>683.52</v>
      </c>
      <c r="BL23" s="59">
        <f t="shared" si="18"/>
        <v>100</v>
      </c>
      <c r="BM23" s="51">
        <f>SUM(BM7:BM22)</f>
        <v>47.84</v>
      </c>
      <c r="BN23" s="51">
        <f>SUM(BN7:BN22)</f>
        <v>47.84</v>
      </c>
      <c r="BO23" s="59">
        <f t="shared" si="19"/>
        <v>100</v>
      </c>
      <c r="BP23" s="51">
        <f>SUM(BP7:BP22)</f>
        <v>4240512.010000001</v>
      </c>
      <c r="BQ23" s="51">
        <f>SUM(BQ7:BQ22)</f>
        <v>4155420.95</v>
      </c>
      <c r="BR23" s="56">
        <f t="shared" si="20"/>
        <v>97.99337769120007</v>
      </c>
      <c r="BS23" s="51">
        <f>SUM(BS7:BS22)</f>
        <v>18387403.36</v>
      </c>
      <c r="BT23" s="51">
        <f>SUM(BT7:BT22)</f>
        <v>18217221.22</v>
      </c>
      <c r="BU23" s="56">
        <f>BT23/BS23*100</f>
        <v>99.07446344289039</v>
      </c>
      <c r="BV23" s="56">
        <f>SUM(BV7:BV22)</f>
        <v>3332887.47</v>
      </c>
      <c r="BW23" s="56">
        <f>SUM(BW7:BW22)</f>
        <v>3332887.47</v>
      </c>
      <c r="BX23" s="57">
        <f t="shared" si="22"/>
        <v>100</v>
      </c>
      <c r="BY23" s="57">
        <f>SUM(BY7:BY22)</f>
        <v>550000</v>
      </c>
      <c r="BZ23" s="57">
        <f>SUM(BZ7:BZ22)</f>
        <v>400000</v>
      </c>
      <c r="CA23" s="57">
        <f t="shared" si="1"/>
        <v>72.72727272727273</v>
      </c>
      <c r="CB23" s="51">
        <f>SUM(CB7:CB22)</f>
        <v>20647029.87</v>
      </c>
      <c r="CC23" s="51">
        <f>SUM(CC7:CC22)</f>
        <v>20522427.509999998</v>
      </c>
      <c r="CD23" s="57">
        <f t="shared" si="23"/>
        <v>99.39651194004882</v>
      </c>
      <c r="CE23" s="56">
        <f>SUM(CE7:CE22)</f>
        <v>8899869.010000002</v>
      </c>
      <c r="CF23" s="56">
        <f>SUM(CF7:CF22)</f>
        <v>8837229.82</v>
      </c>
      <c r="CG23" s="57">
        <f t="shared" si="24"/>
        <v>99.29617851757571</v>
      </c>
      <c r="CH23" s="51">
        <f>SUM(CH7:CH22)</f>
        <v>5135904.63</v>
      </c>
      <c r="CI23" s="51">
        <f>SUM(CI7:CI22)</f>
        <v>3192412.62</v>
      </c>
      <c r="CJ23" s="60">
        <f>CI23/CH23*100</f>
        <v>62.15872080942438</v>
      </c>
      <c r="CK23" s="51">
        <f>SUM(CK7:CK22)</f>
        <v>13758342.65</v>
      </c>
      <c r="CL23" s="51">
        <f>SUM(CL7:CL22)</f>
        <v>2518691.1</v>
      </c>
      <c r="CM23" s="56">
        <f>CL23/CK23*100</f>
        <v>18.306646113367442</v>
      </c>
      <c r="CN23" s="51">
        <f>SUM(CN7:CN22)</f>
        <v>0</v>
      </c>
      <c r="CO23" s="51">
        <f>SUM(CO7:CO22)</f>
        <v>0</v>
      </c>
      <c r="CP23" s="51" t="e">
        <f>CO23/CN23*100</f>
        <v>#DIV/0!</v>
      </c>
      <c r="CQ23" s="51">
        <f>SUM(CQ7:CQ22)</f>
        <v>0</v>
      </c>
      <c r="CR23" s="51">
        <f>SUM(CR7:CR22)</f>
        <v>0</v>
      </c>
      <c r="CS23" s="51" t="e">
        <f>CR23/CQ23*100</f>
        <v>#DIV/0!</v>
      </c>
      <c r="CT23" s="51">
        <f>SUM(CT7:CT22)</f>
        <v>6900890.12</v>
      </c>
      <c r="CU23" s="51">
        <f>SUM(CU7:CU22)</f>
        <v>6900890.12</v>
      </c>
      <c r="CV23" s="51">
        <f t="shared" si="27"/>
        <v>100</v>
      </c>
      <c r="CW23" s="51">
        <f>SUM(CW7:CW22)</f>
        <v>10048794.17</v>
      </c>
      <c r="CX23" s="51">
        <f>SUM(CX7:CX22)</f>
        <v>10048794.17</v>
      </c>
      <c r="CY23" s="57">
        <f t="shared" si="28"/>
        <v>100</v>
      </c>
      <c r="CZ23" s="51">
        <f>SUM(CZ7:CZ22)</f>
        <v>773599.96</v>
      </c>
      <c r="DA23" s="56">
        <f>SUM(DA7:DA22)</f>
        <v>773599.95</v>
      </c>
      <c r="DB23" s="57">
        <f t="shared" si="29"/>
        <v>99.99999870734223</v>
      </c>
      <c r="DC23" s="61">
        <f>SUM(DC7:DC22)</f>
        <v>180000</v>
      </c>
      <c r="DD23" s="61">
        <f>SUM(DD7:DD22)</f>
        <v>180000</v>
      </c>
      <c r="DE23" s="61">
        <f>DD23/DC23*100</f>
        <v>100</v>
      </c>
      <c r="DF23" s="62">
        <f>SUM(DF7:DF22)</f>
        <v>42390100</v>
      </c>
      <c r="DG23" s="62">
        <f>SUM(DG7:DG22)</f>
        <v>19357482.97</v>
      </c>
      <c r="DH23" s="57">
        <f>DG23/DF23*100</f>
        <v>45.66510333780764</v>
      </c>
      <c r="DI23" s="57">
        <f>SUM(DI7:DI22)</f>
        <v>0</v>
      </c>
      <c r="DJ23" s="57">
        <f>SUM(DJ7:DJ22)</f>
        <v>0</v>
      </c>
      <c r="DK23" s="51" t="e">
        <f t="shared" si="2"/>
        <v>#DIV/0!</v>
      </c>
      <c r="DL23" s="57">
        <f>SUM(DL7:DL22)</f>
        <v>0</v>
      </c>
      <c r="DM23" s="57">
        <f>SUM(DM7:DM22)</f>
        <v>0</v>
      </c>
      <c r="DN23" s="63" t="e">
        <f t="shared" si="32"/>
        <v>#DIV/0!</v>
      </c>
      <c r="DO23" s="63">
        <f>SUM(DO7:DO22)</f>
        <v>0</v>
      </c>
      <c r="DP23" s="63">
        <f>SUM(DP7:DP22)</f>
        <v>0</v>
      </c>
      <c r="DQ23" s="63" t="e">
        <f t="shared" si="33"/>
        <v>#DIV/0!</v>
      </c>
      <c r="DR23" s="63">
        <f>SUM(DR7:DR22)</f>
        <v>0</v>
      </c>
      <c r="DS23" s="63">
        <f>SUM(DS7:DS22)</f>
        <v>0</v>
      </c>
      <c r="DT23" s="63" t="e">
        <f t="shared" si="34"/>
        <v>#DIV/0!</v>
      </c>
      <c r="DU23" s="51">
        <f>SUM(DU7:DU22)</f>
        <v>1310324</v>
      </c>
      <c r="DV23" s="51">
        <f>SUM(DV7:DV22)</f>
        <v>1150316.89</v>
      </c>
      <c r="DW23" s="51">
        <f t="shared" si="35"/>
        <v>87.78873698413521</v>
      </c>
      <c r="DX23" s="51">
        <f>SUM(DX7:DX22)</f>
        <v>2731000</v>
      </c>
      <c r="DY23" s="51">
        <f>SUM(DY7:DY22)</f>
        <v>2727000</v>
      </c>
      <c r="DZ23" s="51">
        <f t="shared" si="36"/>
        <v>99.85353350421092</v>
      </c>
      <c r="EA23" s="51">
        <f>SUM(EA7:EA22)</f>
        <v>2216000</v>
      </c>
      <c r="EB23" s="51">
        <f>SUM(EB7:EB22)</f>
        <v>1490500</v>
      </c>
      <c r="EC23" s="56">
        <f>EB23/EA23*100</f>
        <v>67.26083032490975</v>
      </c>
      <c r="ED23" s="51">
        <f>SUM(ED7:ED22)</f>
        <v>1151240</v>
      </c>
      <c r="EE23" s="51">
        <f>SUM(EE7:EE22)</f>
        <v>1151240</v>
      </c>
      <c r="EF23" s="56">
        <f>EE23/ED23*100</f>
        <v>100</v>
      </c>
    </row>
    <row r="24" spans="1:109" ht="20.25">
      <c r="A24" s="9"/>
      <c r="B24" s="9"/>
      <c r="C24" s="9">
        <v>53257100</v>
      </c>
      <c r="D24" s="9">
        <v>53257100</v>
      </c>
      <c r="E24" s="9"/>
      <c r="F24" s="9"/>
      <c r="G24" s="9"/>
      <c r="H24" s="9"/>
      <c r="I24" s="9"/>
      <c r="J24" s="9"/>
      <c r="K24" s="9"/>
      <c r="L24" s="9"/>
      <c r="M24" s="37"/>
      <c r="N24" s="37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 t="s">
        <v>5</v>
      </c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11"/>
      <c r="CI24" s="11"/>
      <c r="CJ24" s="11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</row>
    <row r="25" spans="1:109" ht="20.25">
      <c r="A25" s="9"/>
      <c r="B25" s="9"/>
      <c r="C25" s="38">
        <f>C23+C24</f>
        <v>228963014.84000003</v>
      </c>
      <c r="D25" s="38">
        <f>D23+D24</f>
        <v>191176949.4</v>
      </c>
      <c r="E25" s="9"/>
      <c r="F25" s="9"/>
      <c r="G25" s="9"/>
      <c r="H25" s="9"/>
      <c r="I25" s="9"/>
      <c r="J25" s="9"/>
      <c r="K25" s="9"/>
      <c r="L25" s="9"/>
      <c r="M25" s="37"/>
      <c r="N25" s="37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38"/>
      <c r="AD25" s="9"/>
      <c r="AE25" s="9"/>
      <c r="AF25" s="9"/>
      <c r="AG25" s="9"/>
      <c r="AH25" s="9"/>
      <c r="AI25" s="38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11"/>
      <c r="CI25" s="11"/>
      <c r="CJ25" s="11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</row>
    <row r="26" spans="1:109" ht="20.25">
      <c r="A26" s="9"/>
      <c r="B26" s="9"/>
      <c r="C26" s="9">
        <v>228963014.84</v>
      </c>
      <c r="D26" s="38">
        <v>191176949.4</v>
      </c>
      <c r="E26" s="9"/>
      <c r="F26" s="9"/>
      <c r="G26" s="9"/>
      <c r="H26" s="9"/>
      <c r="I26" s="9"/>
      <c r="J26" s="9"/>
      <c r="K26" s="9"/>
      <c r="L26" s="9"/>
      <c r="M26" s="37"/>
      <c r="N26" s="37"/>
      <c r="O26" s="9"/>
      <c r="P26" s="38"/>
      <c r="Q26" s="38"/>
      <c r="R26" s="9"/>
      <c r="S26" s="38"/>
      <c r="T26" s="38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11"/>
      <c r="CI26" s="11"/>
      <c r="CJ26" s="11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</row>
    <row r="27" spans="1:109" ht="20.25">
      <c r="A27" s="9"/>
      <c r="B27" s="9"/>
      <c r="C27" s="38">
        <f>C26-C25</f>
        <v>0</v>
      </c>
      <c r="D27" s="38">
        <f>D26-D25</f>
        <v>0</v>
      </c>
      <c r="E27" s="9"/>
      <c r="F27" s="9"/>
      <c r="G27" s="9"/>
      <c r="H27" s="9"/>
      <c r="I27" s="9"/>
      <c r="J27" s="9"/>
      <c r="K27" s="9"/>
      <c r="L27" s="9"/>
      <c r="M27" s="37"/>
      <c r="N27" s="37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11"/>
      <c r="CI27" s="11"/>
      <c r="CJ27" s="11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</row>
  </sheetData>
  <sheetProtection/>
  <mergeCells count="48">
    <mergeCell ref="DO5:DQ5"/>
    <mergeCell ref="BA5:BC5"/>
    <mergeCell ref="ED5:EF5"/>
    <mergeCell ref="H4:EF4"/>
    <mergeCell ref="DR5:DT5"/>
    <mergeCell ref="DU5:DW5"/>
    <mergeCell ref="DX5:DZ5"/>
    <mergeCell ref="CZ5:DB5"/>
    <mergeCell ref="CB5:CD5"/>
    <mergeCell ref="CQ5:CS5"/>
    <mergeCell ref="DL5:DN5"/>
    <mergeCell ref="BS5:BU5"/>
    <mergeCell ref="DF5:DH5"/>
    <mergeCell ref="CH5:CJ5"/>
    <mergeCell ref="CK5:CM5"/>
    <mergeCell ref="CE5:CG5"/>
    <mergeCell ref="BY5:CA5"/>
    <mergeCell ref="BV5:BX5"/>
    <mergeCell ref="Z5:AB5"/>
    <mergeCell ref="EA5:EC5"/>
    <mergeCell ref="CN5:CP5"/>
    <mergeCell ref="BM5:BO5"/>
    <mergeCell ref="CT5:CV5"/>
    <mergeCell ref="CW5:CY5"/>
    <mergeCell ref="BP5:BR5"/>
    <mergeCell ref="DI5:DK5"/>
    <mergeCell ref="AU5:AW5"/>
    <mergeCell ref="AX5:AZ5"/>
    <mergeCell ref="B2:U2"/>
    <mergeCell ref="BD5:BF5"/>
    <mergeCell ref="DC5:DE5"/>
    <mergeCell ref="A4:A5"/>
    <mergeCell ref="B4:B5"/>
    <mergeCell ref="AC5:AE5"/>
    <mergeCell ref="AI5:AK5"/>
    <mergeCell ref="C4:G5"/>
    <mergeCell ref="AR5:AT5"/>
    <mergeCell ref="AF5:AH5"/>
    <mergeCell ref="BG5:BI5"/>
    <mergeCell ref="BJ5:BL5"/>
    <mergeCell ref="AO5:AQ5"/>
    <mergeCell ref="AL5:AN5"/>
    <mergeCell ref="C1:X1"/>
    <mergeCell ref="U3:V3"/>
    <mergeCell ref="H5:L5"/>
    <mergeCell ref="M5:O5"/>
    <mergeCell ref="P5:T5"/>
    <mergeCell ref="U5:Y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28" r:id="rId1"/>
  <colBreaks count="3" manualBreakCount="3">
    <brk id="28" max="22" man="1"/>
    <brk id="52" max="22" man="1"/>
    <brk id="79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Romashenko</dc:creator>
  <cp:keywords/>
  <dc:description/>
  <cp:lastModifiedBy>Быкова Анастасия Михайловна</cp:lastModifiedBy>
  <cp:lastPrinted>2023-05-11T11:30:18Z</cp:lastPrinted>
  <dcterms:created xsi:type="dcterms:W3CDTF">2006-02-15T09:27:16Z</dcterms:created>
  <dcterms:modified xsi:type="dcterms:W3CDTF">2023-05-11T11:30:21Z</dcterms:modified>
  <cp:category/>
  <cp:version/>
  <cp:contentType/>
  <cp:contentStatus/>
</cp:coreProperties>
</file>