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45" windowWidth="13020" windowHeight="6870"/>
  </bookViews>
  <sheets>
    <sheet name="2023 год" sheetId="17" r:id="rId1"/>
  </sheets>
  <definedNames>
    <definedName name="_xlnm.Print_Area" localSheetId="0">'2023 год'!$A$1:$E$157</definedName>
  </definedNames>
  <calcPr calcId="145621"/>
</workbook>
</file>

<file path=xl/calcChain.xml><?xml version="1.0" encoding="utf-8"?>
<calcChain xmlns="http://schemas.openxmlformats.org/spreadsheetml/2006/main">
  <c r="D61" i="17" l="1"/>
  <c r="E61" i="17"/>
  <c r="C61" i="17"/>
  <c r="D152" i="17"/>
  <c r="E152" i="17"/>
  <c r="C152" i="17"/>
  <c r="D112" i="17"/>
  <c r="E112" i="17"/>
  <c r="C112" i="17"/>
  <c r="D126" i="17"/>
  <c r="E126" i="17"/>
  <c r="C126" i="17"/>
  <c r="B129" i="17"/>
  <c r="B130" i="17"/>
  <c r="B131" i="17"/>
  <c r="B132" i="17"/>
  <c r="D89" i="17" l="1"/>
  <c r="E89" i="17"/>
  <c r="C89" i="17"/>
  <c r="D28" i="17"/>
  <c r="E28" i="17"/>
  <c r="C28" i="17"/>
  <c r="D14" i="17"/>
  <c r="E14" i="17"/>
  <c r="C14" i="17"/>
  <c r="D19" i="17"/>
  <c r="E19" i="17"/>
  <c r="C19" i="17"/>
  <c r="D142" i="17" l="1"/>
  <c r="D141" i="17" s="1"/>
  <c r="E142" i="17"/>
  <c r="E141" i="17" s="1"/>
  <c r="C142" i="17"/>
  <c r="C141" i="17" s="1"/>
  <c r="D133" i="17" l="1"/>
  <c r="E133" i="17"/>
  <c r="C133" i="17"/>
  <c r="B135" i="17"/>
  <c r="B128" i="17"/>
  <c r="B125" i="17"/>
  <c r="E123" i="17"/>
  <c r="D123" i="17"/>
  <c r="C123" i="17"/>
  <c r="B114" i="17"/>
  <c r="B99" i="17"/>
  <c r="B98" i="17"/>
  <c r="D96" i="17"/>
  <c r="E96" i="17"/>
  <c r="C96" i="17"/>
  <c r="D81" i="17"/>
  <c r="E81" i="17"/>
  <c r="C81" i="17"/>
  <c r="B85" i="17"/>
  <c r="B126" i="17" l="1"/>
  <c r="B123" i="17"/>
  <c r="B112" i="17"/>
  <c r="B84" i="17" l="1"/>
  <c r="B83" i="17"/>
  <c r="B155" i="17"/>
  <c r="B146" i="17"/>
  <c r="D104" i="17"/>
  <c r="E104" i="17"/>
  <c r="C104" i="17"/>
  <c r="E100" i="17"/>
  <c r="B91" i="17"/>
  <c r="C119" i="17"/>
  <c r="D119" i="17"/>
  <c r="E119" i="17"/>
  <c r="B122" i="17"/>
  <c r="D115" i="17"/>
  <c r="E115" i="17"/>
  <c r="C115" i="17"/>
  <c r="B118" i="17"/>
  <c r="B107" i="17"/>
  <c r="B73" i="17"/>
  <c r="B72" i="17"/>
  <c r="E70" i="17"/>
  <c r="D70" i="17"/>
  <c r="C70" i="17"/>
  <c r="B35" i="17"/>
  <c r="E33" i="17"/>
  <c r="D33" i="17"/>
  <c r="C33" i="17"/>
  <c r="B31" i="17"/>
  <c r="D24" i="17"/>
  <c r="E24" i="17"/>
  <c r="C24" i="17"/>
  <c r="C13" i="17" s="1"/>
  <c r="B27" i="17"/>
  <c r="B18" i="17"/>
  <c r="E13" i="17" l="1"/>
  <c r="D13" i="17"/>
  <c r="B81" i="17"/>
  <c r="B70" i="17"/>
  <c r="B33" i="17"/>
  <c r="E62" i="17" l="1"/>
  <c r="B26" i="17" l="1"/>
  <c r="B24" i="17" l="1"/>
  <c r="B154" i="17"/>
  <c r="E151" i="17"/>
  <c r="E149" i="17" s="1"/>
  <c r="E147" i="17" s="1"/>
  <c r="C151" i="17"/>
  <c r="C149" i="17" s="1"/>
  <c r="C147" i="17" s="1"/>
  <c r="B145" i="17"/>
  <c r="B144" i="17"/>
  <c r="B136" i="17"/>
  <c r="B121" i="17"/>
  <c r="B117" i="17"/>
  <c r="B111" i="17"/>
  <c r="B110" i="17"/>
  <c r="E108" i="17"/>
  <c r="D108" i="17"/>
  <c r="C108" i="17"/>
  <c r="B106" i="17"/>
  <c r="B103" i="17"/>
  <c r="B102" i="17"/>
  <c r="D100" i="17"/>
  <c r="C100" i="17"/>
  <c r="B95" i="17"/>
  <c r="B94" i="17"/>
  <c r="E92" i="17"/>
  <c r="D92" i="17"/>
  <c r="C92" i="17"/>
  <c r="B80" i="17"/>
  <c r="E78" i="17"/>
  <c r="D78" i="17"/>
  <c r="C78" i="17"/>
  <c r="B77" i="17"/>
  <c r="E75" i="17"/>
  <c r="E74" i="17" s="1"/>
  <c r="D75" i="17"/>
  <c r="D74" i="17" s="1"/>
  <c r="C75" i="17"/>
  <c r="C74" i="17" s="1"/>
  <c r="B69" i="17"/>
  <c r="B68" i="17"/>
  <c r="E66" i="17"/>
  <c r="D66" i="17"/>
  <c r="C66" i="17"/>
  <c r="B65" i="17"/>
  <c r="B64" i="17"/>
  <c r="D62" i="17"/>
  <c r="C62" i="17"/>
  <c r="B58" i="17"/>
  <c r="B57" i="17"/>
  <c r="E55" i="17"/>
  <c r="E51" i="17" s="1"/>
  <c r="D55" i="17"/>
  <c r="D51" i="17" s="1"/>
  <c r="C55" i="17"/>
  <c r="C51" i="17" s="1"/>
  <c r="B54" i="17"/>
  <c r="B50" i="17"/>
  <c r="B44" i="17"/>
  <c r="E42" i="17"/>
  <c r="E41" i="17" s="1"/>
  <c r="D42" i="17"/>
  <c r="D41" i="17" s="1"/>
  <c r="C42" i="17"/>
  <c r="C41" i="17" s="1"/>
  <c r="B40" i="17"/>
  <c r="B39" i="17"/>
  <c r="E37" i="17"/>
  <c r="E36" i="17" s="1"/>
  <c r="D37" i="17"/>
  <c r="D36" i="17" s="1"/>
  <c r="C37" i="17"/>
  <c r="C36" i="17" s="1"/>
  <c r="B32" i="17"/>
  <c r="B30" i="17"/>
  <c r="B23" i="17"/>
  <c r="B22" i="17"/>
  <c r="B21" i="17"/>
  <c r="B17" i="17"/>
  <c r="B16" i="17"/>
  <c r="E88" i="17" l="1"/>
  <c r="C88" i="17"/>
  <c r="D88" i="17"/>
  <c r="D86" i="17"/>
  <c r="E86" i="17"/>
  <c r="D49" i="17"/>
  <c r="D47" i="17" s="1"/>
  <c r="D139" i="17"/>
  <c r="D137" i="17" s="1"/>
  <c r="E49" i="17"/>
  <c r="E47" i="17" s="1"/>
  <c r="E139" i="17"/>
  <c r="E137" i="17" s="1"/>
  <c r="B119" i="17"/>
  <c r="B19" i="17"/>
  <c r="B62" i="17"/>
  <c r="B104" i="17"/>
  <c r="B108" i="17"/>
  <c r="B28" i="17"/>
  <c r="B100" i="17"/>
  <c r="B75" i="17"/>
  <c r="B92" i="17"/>
  <c r="B133" i="17"/>
  <c r="B66" i="17"/>
  <c r="B142" i="17"/>
  <c r="B55" i="17"/>
  <c r="B89" i="17"/>
  <c r="B14" i="17"/>
  <c r="B152" i="17"/>
  <c r="D151" i="17"/>
  <c r="B78" i="17"/>
  <c r="B37" i="17"/>
  <c r="B42" i="17"/>
  <c r="B96" i="17"/>
  <c r="B115" i="17"/>
  <c r="E11" i="17" l="1"/>
  <c r="E9" i="17" s="1"/>
  <c r="B74" i="17"/>
  <c r="B36" i="17"/>
  <c r="D11" i="17"/>
  <c r="D9" i="17" s="1"/>
  <c r="C59" i="17"/>
  <c r="B61" i="17"/>
  <c r="E59" i="17"/>
  <c r="E45" i="17" s="1"/>
  <c r="D59" i="17"/>
  <c r="D45" i="17" s="1"/>
  <c r="C11" i="17"/>
  <c r="C9" i="17" s="1"/>
  <c r="B41" i="17"/>
  <c r="C86" i="17"/>
  <c r="B86" i="17" s="1"/>
  <c r="B88" i="17"/>
  <c r="B151" i="17"/>
  <c r="D149" i="17"/>
  <c r="C139" i="17"/>
  <c r="B141" i="17"/>
  <c r="C49" i="17"/>
  <c r="B51" i="17"/>
  <c r="E156" i="17" l="1"/>
  <c r="B13" i="17"/>
  <c r="B59" i="17"/>
  <c r="B149" i="17"/>
  <c r="D147" i="17"/>
  <c r="B11" i="17"/>
  <c r="C47" i="17"/>
  <c r="B49" i="17"/>
  <c r="C137" i="17"/>
  <c r="B139" i="17"/>
  <c r="B137" i="17" l="1"/>
  <c r="B9" i="17"/>
  <c r="B147" i="17"/>
  <c r="D156" i="17"/>
  <c r="C45" i="17"/>
  <c r="C156" i="17" s="1"/>
  <c r="B47" i="17"/>
  <c r="B45" i="17" l="1"/>
  <c r="B156" i="17" s="1"/>
</calcChain>
</file>

<file path=xl/sharedStrings.xml><?xml version="1.0" encoding="utf-8"?>
<sst xmlns="http://schemas.openxmlformats.org/spreadsheetml/2006/main" count="157" uniqueCount="67">
  <si>
    <t>в том числе:</t>
  </si>
  <si>
    <t>из них:</t>
  </si>
  <si>
    <t>Дорожное хозяйство</t>
  </si>
  <si>
    <t>Коммунальное хозяйство</t>
  </si>
  <si>
    <t>Всего</t>
  </si>
  <si>
    <t>проектные и изыскательские работы</t>
  </si>
  <si>
    <t>Благоустройство</t>
  </si>
  <si>
    <t>Сбор, удаление отходов и очистка сточных вод</t>
  </si>
  <si>
    <t>Жилищное хозяйство</t>
  </si>
  <si>
    <t>в том числе за счет средств</t>
  </si>
  <si>
    <t>всего</t>
  </si>
  <si>
    <t xml:space="preserve">бюджета города Чебоксары </t>
  </si>
  <si>
    <t>федерального бюджета</t>
  </si>
  <si>
    <t>Наименование отраслей, главных распорядителей бюджетных средств, объектов, вводимая мощность в соответствующих единицах измерения</t>
  </si>
  <si>
    <t>Управление ЖКХ, энергетики, транспорта и связи администрации города Чебоксары Чувашской Республики</t>
  </si>
  <si>
    <t>Управление архитектуры и градостроительства администрации города Чебоксары</t>
  </si>
  <si>
    <t>строительно-монтажные работы</t>
  </si>
  <si>
    <t xml:space="preserve">Строительство снегоплавильной станции в городе Чебоксары  </t>
  </si>
  <si>
    <t>Национальная экономика</t>
  </si>
  <si>
    <t>Жилищно-коммунальное хозяйство</t>
  </si>
  <si>
    <t>Охрана окружающей среды</t>
  </si>
  <si>
    <t>республикан      ского                  бюджета Чувашской Республики</t>
  </si>
  <si>
    <t>осуществление технического надзора</t>
  </si>
  <si>
    <t>строительно - монтажные работы</t>
  </si>
  <si>
    <t xml:space="preserve">проектные и изыскательские работы </t>
  </si>
  <si>
    <t>Реконструкция моста по ул. Полевая</t>
  </si>
  <si>
    <t>Строительство (приобретение) жилья для малоимущих граждан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</si>
  <si>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</si>
  <si>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</si>
  <si>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Строительство автомобильной дороги ул.1-ая Южная в г.Чебоксары</t>
  </si>
  <si>
    <t>Строительство наружного освещения от дома №5 по ул. Кукшумская до дома №26 Б по ул. Хузангая и к дому №12 по пр. И. Яковлева, вдоль стадиона «Трактор»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</si>
  <si>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</si>
  <si>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 xml:space="preserve">технологическое присоединение   </t>
  </si>
  <si>
    <t>Строительство сетей наружного освещения в пос.Пролетарский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</si>
  <si>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</si>
  <si>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наружного освещения г. Чебоксары (Этап 8. Строительство наружного освещения в дер. Чандрово г. Чебоксары по ул. Совхозная, ул. Спортивная, ул.Междуреченская)</t>
  </si>
  <si>
    <t>Строительство сетей наружного освещения дворовых территорий домов №№8,10,10А по ул. Гагарина</t>
  </si>
  <si>
    <t>Строительство сетей наружного освещения  по ул. Прирельсовая, по ул. 1-й, 2-й, 3-й Якимовский овраг</t>
  </si>
  <si>
    <t>Строительство сетей наружного освещения  по ул. Брусничная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</si>
  <si>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</si>
  <si>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 xml:space="preserve">Переселение граждан из ветхого и аварийного жилого фонда                       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</si>
  <si>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</si>
  <si>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строительство многоквартирного жилого дома по ул. Н.И. Ашмарина г. Чебоксары</t>
  </si>
  <si>
    <t>Строительство сетей наружного освещения  по ул. Эльменя в районе д.№13,15,17</t>
  </si>
  <si>
    <t>Чебоксарский городской комитет по управлению имуществом администрации города Чебоксары</t>
  </si>
  <si>
    <t>выкуп земельных участков по адресу: ЧР, г. Чебоксары, ул. З. Яковлевой, д.20, 21/2, 23,25, 26 (10), 26 (2)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</si>
  <si>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</si>
  <si>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коллектора дождевой канализации в районе д. №1 по ул.Челомея</t>
  </si>
  <si>
    <t>Общее образование</t>
  </si>
  <si>
    <t>Строительство общеобразовательной школы поз. 37 в мкр. 3 района "Садовый" г. Чебоксары Чувашской Республики</t>
  </si>
  <si>
    <t>Образование</t>
  </si>
  <si>
    <t xml:space="preserve">Реконструкция автомобильной дороги по ул. Гражданская (от кольца по ул. Гражданская до ул. Социалистическая) </t>
  </si>
  <si>
    <t>Объем финансирования (млн. рублей)</t>
  </si>
  <si>
    <t xml:space="preserve">технологическое присоединение    </t>
  </si>
  <si>
    <t>Реконструкция автомобильной дороги по ул. Пархоменко г. Чебоксары</t>
  </si>
  <si>
    <t>Строительство третьего транспортного полукольца в городе Чебоксары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</si>
  <si>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</si>
  <si>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Сеть ливневой канализации К2 в мкр., ограниченном мкр. «Университетский-2», лесными насаждениями, территорией жилой группы, ограниченной мкр. «Университетский-2», ул. Надежды, ул. Васильковой, ул. Сиреневой, ул. Ромашковой и коллективным садоводческим товариществом «Заовражное» в СЗР г. Чебоксары</t>
  </si>
  <si>
    <t xml:space="preserve">осуществление строительного контроля  </t>
  </si>
  <si>
    <t>Сеть хозяйственно-бытовой канализации К1 (водоотведение) в мкр., ограниченном мкр. «Университетский-2», лесными насаждениями, территорией жилой группы, ограниченной мкр. «Университетский-2», ул. Надежды, ул. Васильковой, ул. Сиреневой, ул. Ромашковой и коллективным садоводческим товариществом «Заовражное» в СЗР г. Чебоксары</t>
  </si>
  <si>
    <t>Сеть водоснабжения В1 в мкр., ограниченном мкр. «Университетский-2», лесными насаждениями, территорией жилой группы, ограниченной мкр. «Университетский-2», ул. Надежды, ул. Васильковой, ул. Сиреневой, ул. Ромашковой и коллективным садоводческим товариществом «Заовражное» в СЗР г. Чебоксары</t>
  </si>
  <si>
    <t>Строительство сетей ливневой канализации в комплексе с очистными сооружениями в микрорайоне "Байконур"</t>
  </si>
  <si>
    <t xml:space="preserve">арендная плата </t>
  </si>
  <si>
    <t>Строительство внутрипоселковых газораспределительных сетей в пос.Сосновка</t>
  </si>
  <si>
    <t>Строительство наружного освещения в мкр. Байконур г.Чебоксары</t>
  </si>
  <si>
    <t>Расшифровка исполнения расходов в рамках адресной инвестиционной программы города Чебоксары за 2023 год</t>
  </si>
  <si>
    <t>грант Главы Чувашской Республики для стимулирования привлечения инвестиций в основной капитал и развития экономического (налогового) потенциала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</si>
</sst>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(* #,##0.00_);_(* \(#,##0.00\);_(* &quot;-&quot;??_);_(@_)"/>
    <numFmt numFmtId="166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0" borderId="1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2" fontId="11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10" fillId="0" borderId="1" xfId="0" applyNumberFormat="1" applyFont="1" applyBorder="1" applyAlignment="1">
      <alignment horizontal="justify" vertical="top" wrapText="1"/>
    </xf>
    <xf numFmtId="0" fontId="10" fillId="0" borderId="1" xfId="0" applyFont="1" applyFill="1" applyBorder="1" applyAlignment="1" applyProtection="1">
      <alignment horizontal="justify" vertical="top" wrapText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justify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3" fillId="0" borderId="3" xfId="0" applyFont="1" applyBorder="1" applyAlignment="1">
      <alignment vertical="top"/>
    </xf>
    <xf numFmtId="0" fontId="2" fillId="0" borderId="7" xfId="0" applyFont="1" applyBorder="1"/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wrapText="1"/>
    </xf>
    <xf numFmtId="4" fontId="17" fillId="0" borderId="1" xfId="0" applyNumberFormat="1" applyFont="1" applyFill="1" applyBorder="1" applyAlignment="1">
      <alignment horizontal="right" wrapText="1"/>
    </xf>
    <xf numFmtId="4" fontId="18" fillId="0" borderId="1" xfId="0" applyNumberFormat="1" applyFont="1" applyFill="1" applyBorder="1" applyAlignment="1"/>
    <xf numFmtId="4" fontId="18" fillId="0" borderId="1" xfId="0" applyNumberFormat="1" applyFont="1" applyFill="1" applyBorder="1" applyAlignment="1">
      <alignment horizontal="right" wrapText="1"/>
    </xf>
    <xf numFmtId="4" fontId="19" fillId="0" borderId="1" xfId="0" applyNumberFormat="1" applyFont="1" applyFill="1" applyBorder="1" applyAlignment="1"/>
    <xf numFmtId="4" fontId="14" fillId="0" borderId="1" xfId="0" applyNumberFormat="1" applyFont="1" applyFill="1" applyBorder="1" applyAlignment="1"/>
    <xf numFmtId="4" fontId="19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/>
    <xf numFmtId="4" fontId="14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6" fillId="0" borderId="3" xfId="0" applyNumberFormat="1" applyFont="1" applyFill="1" applyBorder="1" applyAlignment="1">
      <alignment horizontal="right" wrapText="1"/>
    </xf>
    <xf numFmtId="4" fontId="12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/>
    <xf numFmtId="166" fontId="19" fillId="0" borderId="1" xfId="0" applyNumberFormat="1" applyFont="1" applyFill="1" applyBorder="1" applyAlignment="1">
      <alignment horizontal="right"/>
    </xf>
    <xf numFmtId="2" fontId="12" fillId="0" borderId="0" xfId="0" applyNumberFormat="1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tabSelected="1" view="pageBreakPreview" zoomScale="90" zoomScaleNormal="70" zoomScaleSheetLayoutView="90" workbookViewId="0">
      <selection activeCell="C61" sqref="C61"/>
    </sheetView>
  </sheetViews>
  <sheetFormatPr defaultRowHeight="15" x14ac:dyDescent="0.25"/>
  <cols>
    <col min="1" max="1" width="95.85546875" customWidth="1"/>
    <col min="2" max="2" width="13.5703125" customWidth="1"/>
    <col min="3" max="4" width="14" customWidth="1"/>
    <col min="5" max="5" width="13.28515625" customWidth="1"/>
  </cols>
  <sheetData>
    <row r="1" spans="1:5" ht="18" customHeight="1" x14ac:dyDescent="0.3">
      <c r="A1" s="20"/>
    </row>
    <row r="2" spans="1:5" ht="23.45" customHeight="1" x14ac:dyDescent="0.25">
      <c r="A2" s="45" t="s">
        <v>65</v>
      </c>
      <c r="B2" s="45"/>
      <c r="C2" s="45"/>
      <c r="D2" s="45"/>
      <c r="E2" s="45"/>
    </row>
    <row r="3" spans="1:5" ht="15.75" customHeight="1" x14ac:dyDescent="0.3">
      <c r="A3" s="46"/>
      <c r="B3" s="47"/>
      <c r="C3" s="47"/>
      <c r="D3" s="47"/>
      <c r="E3" s="10"/>
    </row>
    <row r="4" spans="1:5" ht="15.6" x14ac:dyDescent="0.3">
      <c r="A4" s="2"/>
      <c r="B4" s="2"/>
      <c r="C4" s="2"/>
      <c r="D4" s="48"/>
      <c r="E4" s="48"/>
    </row>
    <row r="5" spans="1:5" ht="18.75" customHeight="1" x14ac:dyDescent="0.25">
      <c r="A5" s="49" t="s">
        <v>13</v>
      </c>
      <c r="B5" s="50" t="s">
        <v>52</v>
      </c>
      <c r="C5" s="51"/>
      <c r="D5" s="51"/>
      <c r="E5" s="52"/>
    </row>
    <row r="6" spans="1:5" ht="15.75" x14ac:dyDescent="0.25">
      <c r="A6" s="49"/>
      <c r="B6" s="53" t="s">
        <v>10</v>
      </c>
      <c r="C6" s="53" t="s">
        <v>9</v>
      </c>
      <c r="D6" s="53"/>
      <c r="E6" s="53"/>
    </row>
    <row r="7" spans="1:5" ht="84" customHeight="1" x14ac:dyDescent="0.25">
      <c r="A7" s="49"/>
      <c r="B7" s="53"/>
      <c r="C7" s="27" t="s">
        <v>12</v>
      </c>
      <c r="D7" s="27" t="s">
        <v>21</v>
      </c>
      <c r="E7" s="27" t="s">
        <v>11</v>
      </c>
    </row>
    <row r="8" spans="1:5" ht="18.600000000000001" customHeight="1" x14ac:dyDescent="0.25">
      <c r="A8" s="3" t="s">
        <v>0</v>
      </c>
      <c r="B8" s="4"/>
      <c r="C8" s="5"/>
      <c r="D8" s="5"/>
      <c r="E8" s="5"/>
    </row>
    <row r="9" spans="1:5" ht="18" customHeight="1" x14ac:dyDescent="0.3">
      <c r="A9" s="6" t="s">
        <v>18</v>
      </c>
      <c r="B9" s="28">
        <f>C9+D9+E9</f>
        <v>270.24900000000002</v>
      </c>
      <c r="C9" s="28">
        <f>C11</f>
        <v>45.57</v>
      </c>
      <c r="D9" s="28">
        <f t="shared" ref="D9:E9" si="0">D11</f>
        <v>116.59</v>
      </c>
      <c r="E9" s="28">
        <f t="shared" si="0"/>
        <v>108.089</v>
      </c>
    </row>
    <row r="10" spans="1:5" ht="18" customHeight="1" x14ac:dyDescent="0.3">
      <c r="A10" s="3" t="s">
        <v>0</v>
      </c>
      <c r="B10" s="29"/>
      <c r="C10" s="30"/>
      <c r="D10" s="30"/>
      <c r="E10" s="30"/>
    </row>
    <row r="11" spans="1:5" ht="18.75" x14ac:dyDescent="0.3">
      <c r="A11" s="7" t="s">
        <v>2</v>
      </c>
      <c r="B11" s="31">
        <f>C11+D11+E11</f>
        <v>270.24900000000002</v>
      </c>
      <c r="C11" s="31">
        <f>C13+C36+C41</f>
        <v>45.57</v>
      </c>
      <c r="D11" s="31">
        <f>D13+D36+D41</f>
        <v>116.59</v>
      </c>
      <c r="E11" s="31">
        <f>E13+E36+E41</f>
        <v>108.089</v>
      </c>
    </row>
    <row r="12" spans="1:5" ht="16.149999999999999" customHeight="1" x14ac:dyDescent="0.3">
      <c r="A12" s="8" t="s">
        <v>1</v>
      </c>
      <c r="B12" s="31"/>
      <c r="C12" s="32"/>
      <c r="D12" s="33"/>
      <c r="E12" s="32"/>
    </row>
    <row r="13" spans="1:5" ht="34.15" customHeight="1" x14ac:dyDescent="0.3">
      <c r="A13" s="11" t="s">
        <v>14</v>
      </c>
      <c r="B13" s="31">
        <f>C13+D13+E13</f>
        <v>152.60900000000001</v>
      </c>
      <c r="C13" s="30">
        <f>C14+C19+C24+C28+C33</f>
        <v>0</v>
      </c>
      <c r="D13" s="30">
        <f t="shared" ref="D13:E13" si="1">D14+D19+D24+D28+D33</f>
        <v>59.74</v>
      </c>
      <c r="E13" s="30">
        <f t="shared" si="1"/>
        <v>92.869</v>
      </c>
    </row>
    <row r="14" spans="1:5" ht="31.5" x14ac:dyDescent="0.3">
      <c r="A14" s="3" t="s">
        <v>51</v>
      </c>
      <c r="B14" s="29">
        <f t="shared" ref="B14" si="2">C14+D14+E14</f>
        <v>9.1669999999999998</v>
      </c>
      <c r="C14" s="34">
        <f>C16+C17+C18</f>
        <v>0</v>
      </c>
      <c r="D14" s="34">
        <f t="shared" ref="D14:E14" si="3">D16+D17+D18</f>
        <v>0</v>
      </c>
      <c r="E14" s="34">
        <f t="shared" si="3"/>
        <v>9.1669999999999998</v>
      </c>
    </row>
    <row r="15" spans="1:5" ht="18.75" x14ac:dyDescent="0.3">
      <c r="A15" s="12" t="s">
        <v>0</v>
      </c>
      <c r="B15" s="29"/>
      <c r="C15" s="34"/>
      <c r="D15" s="33"/>
      <c r="E15" s="34"/>
    </row>
    <row r="16" spans="1:5" ht="18.75" x14ac:dyDescent="0.3">
      <c r="A16" s="17" t="s">
        <v>24</v>
      </c>
      <c r="B16" s="29">
        <f t="shared" ref="B16:B19" si="4">C16+D16+E16</f>
        <v>5.89</v>
      </c>
      <c r="C16" s="34"/>
      <c r="D16" s="33"/>
      <c r="E16" s="34">
        <v>5.89</v>
      </c>
    </row>
    <row r="17" spans="1:5" ht="18.75" x14ac:dyDescent="0.3">
      <c r="A17" s="17" t="s">
        <v>22</v>
      </c>
      <c r="B17" s="29">
        <f t="shared" si="4"/>
        <v>3.27</v>
      </c>
      <c r="C17" s="34"/>
      <c r="D17" s="33"/>
      <c r="E17" s="34">
        <v>3.27</v>
      </c>
    </row>
    <row r="18" spans="1:5" ht="18.75" x14ac:dyDescent="0.3">
      <c r="A18" s="17" t="s">
        <v>53</v>
      </c>
      <c r="B18" s="29">
        <f t="shared" si="4"/>
        <v>7.0000000000000001E-3</v>
      </c>
      <c r="C18" s="34"/>
      <c r="D18" s="33"/>
      <c r="E18" s="34">
        <v>7.0000000000000001E-3</v>
      </c>
    </row>
    <row r="19" spans="1:5" ht="18.75" x14ac:dyDescent="0.3">
      <c r="A19" s="3" t="s">
        <v>29</v>
      </c>
      <c r="B19" s="29">
        <f t="shared" si="4"/>
        <v>66.012</v>
      </c>
      <c r="C19" s="34">
        <f>C21+C22+C23</f>
        <v>0</v>
      </c>
      <c r="D19" s="34">
        <f t="shared" ref="D19:E19" si="5">D21+D22+D23</f>
        <v>50.84</v>
      </c>
      <c r="E19" s="34">
        <f t="shared" si="5"/>
        <v>15.172000000000001</v>
      </c>
    </row>
    <row r="20" spans="1:5" ht="16.149999999999999" customHeight="1" x14ac:dyDescent="0.3">
      <c r="A20" s="12" t="s">
        <v>0</v>
      </c>
      <c r="B20" s="29"/>
      <c r="C20" s="34"/>
      <c r="D20" s="33"/>
      <c r="E20" s="34"/>
    </row>
    <row r="21" spans="1:5" ht="18" customHeight="1" x14ac:dyDescent="0.3">
      <c r="A21" s="17" t="s">
        <v>23</v>
      </c>
      <c r="B21" s="29">
        <f t="shared" ref="B21:B28" si="6">C21+D21+E21</f>
        <v>63.550000000000004</v>
      </c>
      <c r="C21" s="34"/>
      <c r="D21" s="33">
        <v>50.84</v>
      </c>
      <c r="E21" s="34">
        <v>12.71</v>
      </c>
    </row>
    <row r="22" spans="1:5" ht="18" customHeight="1" x14ac:dyDescent="0.3">
      <c r="A22" s="17" t="s">
        <v>24</v>
      </c>
      <c r="B22" s="29">
        <f t="shared" si="6"/>
        <v>1.9319999999999999</v>
      </c>
      <c r="C22" s="34"/>
      <c r="D22" s="33"/>
      <c r="E22" s="34">
        <v>1.9319999999999999</v>
      </c>
    </row>
    <row r="23" spans="1:5" ht="18" customHeight="1" x14ac:dyDescent="0.3">
      <c r="A23" s="17" t="s">
        <v>22</v>
      </c>
      <c r="B23" s="29">
        <f t="shared" si="6"/>
        <v>0.53</v>
      </c>
      <c r="C23" s="34"/>
      <c r="D23" s="33"/>
      <c r="E23" s="34">
        <v>0.53</v>
      </c>
    </row>
    <row r="24" spans="1:5" ht="18.75" x14ac:dyDescent="0.3">
      <c r="A24" s="3" t="s">
        <v>54</v>
      </c>
      <c r="B24" s="29">
        <f t="shared" ref="B24" si="7">C24+D24+E24</f>
        <v>12.370000000000001</v>
      </c>
      <c r="C24" s="34">
        <f>C26+C27</f>
        <v>0</v>
      </c>
      <c r="D24" s="34">
        <f t="shared" ref="D24:E24" si="8">D26+D27</f>
        <v>8.9</v>
      </c>
      <c r="E24" s="34">
        <f t="shared" si="8"/>
        <v>3.47</v>
      </c>
    </row>
    <row r="25" spans="1:5" ht="18" customHeight="1" x14ac:dyDescent="0.3">
      <c r="A25" s="12" t="s">
        <v>0</v>
      </c>
      <c r="B25" s="29"/>
      <c r="C25" s="34"/>
      <c r="D25" s="33"/>
      <c r="E25" s="34"/>
    </row>
    <row r="26" spans="1:5" ht="18" customHeight="1" x14ac:dyDescent="0.3">
      <c r="A26" s="17" t="s">
        <v>23</v>
      </c>
      <c r="B26" s="29">
        <f t="shared" ref="B26:B27" si="9">C26+D26+E26</f>
        <v>11.120000000000001</v>
      </c>
      <c r="C26" s="34"/>
      <c r="D26" s="33">
        <v>8.9</v>
      </c>
      <c r="E26" s="34">
        <v>2.2200000000000002</v>
      </c>
    </row>
    <row r="27" spans="1:5" ht="18" customHeight="1" x14ac:dyDescent="0.3">
      <c r="A27" s="17" t="s">
        <v>24</v>
      </c>
      <c r="B27" s="29">
        <f t="shared" si="9"/>
        <v>1.25</v>
      </c>
      <c r="C27" s="34"/>
      <c r="D27" s="33"/>
      <c r="E27" s="34">
        <v>1.25</v>
      </c>
    </row>
    <row r="28" spans="1:5" ht="18.75" x14ac:dyDescent="0.3">
      <c r="A28" s="3" t="s">
        <v>25</v>
      </c>
      <c r="B28" s="29">
        <f t="shared" si="6"/>
        <v>9.629999999999999</v>
      </c>
      <c r="C28" s="34">
        <f>C30+C31</f>
        <v>0</v>
      </c>
      <c r="D28" s="34">
        <f t="shared" ref="D28:E28" si="10">D30+D31</f>
        <v>0</v>
      </c>
      <c r="E28" s="34">
        <f t="shared" si="10"/>
        <v>9.629999999999999</v>
      </c>
    </row>
    <row r="29" spans="1:5" ht="18.75" x14ac:dyDescent="0.3">
      <c r="A29" s="12" t="s">
        <v>0</v>
      </c>
      <c r="B29" s="29"/>
      <c r="C29" s="34"/>
      <c r="D29" s="33"/>
      <c r="E29" s="34"/>
    </row>
    <row r="30" spans="1:5" ht="18.75" x14ac:dyDescent="0.3">
      <c r="A30" s="17" t="s">
        <v>23</v>
      </c>
      <c r="B30" s="29">
        <f t="shared" ref="B30:B31" si="11">C30+D30+E30</f>
        <v>6.63</v>
      </c>
      <c r="C30" s="34"/>
      <c r="D30" s="33"/>
      <c r="E30" s="34">
        <v>6.63</v>
      </c>
    </row>
    <row r="31" spans="1:5" ht="18.75" x14ac:dyDescent="0.3">
      <c r="A31" s="17" t="s">
        <v>24</v>
      </c>
      <c r="B31" s="29">
        <f t="shared" si="11"/>
        <v>3</v>
      </c>
      <c r="C31" s="34"/>
      <c r="D31" s="33"/>
      <c r="E31" s="34">
        <v>3</v>
      </c>
    </row>
    <row r="32" spans="1:5" ht="18.75" x14ac:dyDescent="0.3">
      <c r="A32" s="13" t="s">
        <v>5</v>
      </c>
      <c r="B32" s="29">
        <f t="shared" ref="B32:B37" si="12">C32+D32+E32</f>
        <v>0</v>
      </c>
      <c r="C32" s="34"/>
      <c r="D32" s="33"/>
      <c r="E32" s="34"/>
    </row>
    <row r="33" spans="1:5" ht="18.75" x14ac:dyDescent="0.3">
      <c r="A33" s="25" t="s">
        <v>55</v>
      </c>
      <c r="B33" s="29">
        <f t="shared" si="12"/>
        <v>55.43</v>
      </c>
      <c r="C33" s="34">
        <f>C35</f>
        <v>0</v>
      </c>
      <c r="D33" s="34">
        <f t="shared" ref="D33:E33" si="13">D35</f>
        <v>0</v>
      </c>
      <c r="E33" s="34">
        <f t="shared" si="13"/>
        <v>55.43</v>
      </c>
    </row>
    <row r="34" spans="1:5" ht="18.75" x14ac:dyDescent="0.3">
      <c r="A34" s="12" t="s">
        <v>0</v>
      </c>
      <c r="B34" s="29"/>
      <c r="C34" s="34"/>
      <c r="D34" s="33"/>
      <c r="E34" s="34"/>
    </row>
    <row r="35" spans="1:5" ht="18.75" x14ac:dyDescent="0.3">
      <c r="A35" s="13" t="s">
        <v>5</v>
      </c>
      <c r="B35" s="29">
        <f t="shared" ref="B35" si="14">C35+D35+E35</f>
        <v>55.43</v>
      </c>
      <c r="C35" s="34"/>
      <c r="D35" s="33"/>
      <c r="E35" s="34">
        <v>55.43</v>
      </c>
    </row>
    <row r="36" spans="1:5" ht="18.75" x14ac:dyDescent="0.3">
      <c r="A36" s="7" t="s">
        <v>15</v>
      </c>
      <c r="B36" s="28">
        <f t="shared" si="12"/>
        <v>106.31</v>
      </c>
      <c r="C36" s="35">
        <f>C37</f>
        <v>45.57</v>
      </c>
      <c r="D36" s="35">
        <f t="shared" ref="D36:E36" si="15">D37</f>
        <v>47.79</v>
      </c>
      <c r="E36" s="35">
        <f t="shared" si="15"/>
        <v>12.95</v>
      </c>
    </row>
    <row r="37" spans="1:5" ht="31.5" x14ac:dyDescent="0.3">
      <c r="A37" s="16" t="s">
        <v>34</v>
      </c>
      <c r="B37" s="29">
        <f t="shared" si="12"/>
        <v>106.31</v>
      </c>
      <c r="C37" s="34">
        <f>C39+C40</f>
        <v>45.57</v>
      </c>
      <c r="D37" s="34">
        <f t="shared" ref="D37:E37" si="16">D39+D40</f>
        <v>47.79</v>
      </c>
      <c r="E37" s="34">
        <f t="shared" si="16"/>
        <v>12.95</v>
      </c>
    </row>
    <row r="38" spans="1:5" ht="18.75" x14ac:dyDescent="0.3">
      <c r="A38" s="12" t="s">
        <v>0</v>
      </c>
      <c r="B38" s="29"/>
      <c r="C38" s="34"/>
      <c r="D38" s="33"/>
      <c r="E38" s="34"/>
    </row>
    <row r="39" spans="1:5" ht="18.75" x14ac:dyDescent="0.3">
      <c r="A39" s="17" t="s">
        <v>23</v>
      </c>
      <c r="B39" s="29">
        <f t="shared" ref="B39:B40" si="17">C39+D39+E39</f>
        <v>105.31</v>
      </c>
      <c r="C39" s="34">
        <v>45.57</v>
      </c>
      <c r="D39" s="33">
        <v>47.79</v>
      </c>
      <c r="E39" s="34">
        <v>11.95</v>
      </c>
    </row>
    <row r="40" spans="1:5" ht="18.75" x14ac:dyDescent="0.3">
      <c r="A40" s="13" t="s">
        <v>5</v>
      </c>
      <c r="B40" s="29">
        <f t="shared" si="17"/>
        <v>1</v>
      </c>
      <c r="C40" s="36"/>
      <c r="D40" s="33"/>
      <c r="E40" s="36">
        <v>1</v>
      </c>
    </row>
    <row r="41" spans="1:5" ht="31.5" x14ac:dyDescent="0.3">
      <c r="A41" s="11" t="s">
        <v>44</v>
      </c>
      <c r="B41" s="28">
        <f t="shared" ref="B41:B42" si="18">C41+D41+E41</f>
        <v>11.33</v>
      </c>
      <c r="C41" s="37">
        <f>C42</f>
        <v>0</v>
      </c>
      <c r="D41" s="37">
        <f t="shared" ref="D41:E41" si="19">D42</f>
        <v>9.06</v>
      </c>
      <c r="E41" s="37">
        <f t="shared" si="19"/>
        <v>2.27</v>
      </c>
    </row>
    <row r="42" spans="1:5" ht="31.5" x14ac:dyDescent="0.3">
      <c r="A42" s="16" t="s">
        <v>34</v>
      </c>
      <c r="B42" s="29">
        <f t="shared" si="18"/>
        <v>11.33</v>
      </c>
      <c r="C42" s="34">
        <f>C44</f>
        <v>0</v>
      </c>
      <c r="D42" s="34">
        <f t="shared" ref="D42:E42" si="20">D44</f>
        <v>9.06</v>
      </c>
      <c r="E42" s="34">
        <f t="shared" si="20"/>
        <v>2.27</v>
      </c>
    </row>
    <row r="43" spans="1:5" ht="18.75" x14ac:dyDescent="0.3">
      <c r="A43" s="12" t="s">
        <v>0</v>
      </c>
      <c r="B43" s="29"/>
      <c r="C43" s="34"/>
      <c r="D43" s="33"/>
      <c r="E43" s="34"/>
    </row>
    <row r="44" spans="1:5" ht="31.5" x14ac:dyDescent="0.3">
      <c r="A44" s="13" t="s">
        <v>45</v>
      </c>
      <c r="B44" s="29">
        <f t="shared" ref="B44" si="21">C44+D44+E44</f>
        <v>11.33</v>
      </c>
      <c r="C44" s="34"/>
      <c r="D44" s="33">
        <v>9.06</v>
      </c>
      <c r="E44" s="34">
        <v>2.27</v>
      </c>
    </row>
    <row r="45" spans="1:5" ht="18.75" x14ac:dyDescent="0.3">
      <c r="A45" s="6" t="s">
        <v>19</v>
      </c>
      <c r="B45" s="28">
        <f t="shared" ref="B45:B51" si="22">C45+D45+E45</f>
        <v>194.11600000000001</v>
      </c>
      <c r="C45" s="38">
        <f>C47+C59+C86</f>
        <v>13.32</v>
      </c>
      <c r="D45" s="38">
        <f>D47+D59+D86</f>
        <v>79.95</v>
      </c>
      <c r="E45" s="38">
        <f>E47+E59+E86</f>
        <v>100.846</v>
      </c>
    </row>
    <row r="46" spans="1:5" ht="18.75" x14ac:dyDescent="0.3">
      <c r="A46" s="3" t="s">
        <v>0</v>
      </c>
      <c r="B46" s="29"/>
      <c r="C46" s="32"/>
      <c r="D46" s="33"/>
      <c r="E46" s="32"/>
    </row>
    <row r="47" spans="1:5" ht="18.75" x14ac:dyDescent="0.3">
      <c r="A47" s="6" t="s">
        <v>8</v>
      </c>
      <c r="B47" s="28">
        <f t="shared" si="22"/>
        <v>58.510000000000005</v>
      </c>
      <c r="C47" s="30">
        <f>C49</f>
        <v>0</v>
      </c>
      <c r="D47" s="30">
        <f t="shared" ref="D47:E47" si="23">D49</f>
        <v>13.7</v>
      </c>
      <c r="E47" s="30">
        <f t="shared" si="23"/>
        <v>44.81</v>
      </c>
    </row>
    <row r="48" spans="1:5" ht="18.75" x14ac:dyDescent="0.3">
      <c r="A48" s="8" t="s">
        <v>1</v>
      </c>
      <c r="B48" s="28"/>
      <c r="C48" s="30"/>
      <c r="D48" s="30"/>
      <c r="E48" s="30"/>
    </row>
    <row r="49" spans="1:5" ht="18.75" x14ac:dyDescent="0.3">
      <c r="A49" s="7" t="s">
        <v>15</v>
      </c>
      <c r="B49" s="28">
        <f t="shared" si="22"/>
        <v>58.510000000000005</v>
      </c>
      <c r="C49" s="30">
        <f>C50+C51</f>
        <v>0</v>
      </c>
      <c r="D49" s="30">
        <f t="shared" ref="D49:E49" si="24">D50+D51</f>
        <v>13.7</v>
      </c>
      <c r="E49" s="30">
        <f t="shared" si="24"/>
        <v>44.81</v>
      </c>
    </row>
    <row r="50" spans="1:5" ht="18.75" x14ac:dyDescent="0.3">
      <c r="A50" s="3" t="s">
        <v>26</v>
      </c>
      <c r="B50" s="29">
        <f t="shared" si="22"/>
        <v>5.7</v>
      </c>
      <c r="C50" s="32"/>
      <c r="D50" s="32"/>
      <c r="E50" s="32">
        <v>5.7</v>
      </c>
    </row>
    <row r="51" spans="1:5" ht="18.75" x14ac:dyDescent="0.3">
      <c r="A51" s="3" t="s">
        <v>40</v>
      </c>
      <c r="B51" s="29">
        <f t="shared" si="22"/>
        <v>52.81</v>
      </c>
      <c r="C51" s="32">
        <f>C53+C54+C55</f>
        <v>0</v>
      </c>
      <c r="D51" s="32">
        <f t="shared" ref="D51:E51" si="25">D53+D54+D55</f>
        <v>13.7</v>
      </c>
      <c r="E51" s="32">
        <f t="shared" si="25"/>
        <v>39.11</v>
      </c>
    </row>
    <row r="52" spans="1:5" ht="18.75" x14ac:dyDescent="0.3">
      <c r="A52" s="3" t="s">
        <v>0</v>
      </c>
      <c r="B52" s="29"/>
      <c r="C52" s="32"/>
      <c r="D52" s="32"/>
      <c r="E52" s="32"/>
    </row>
    <row r="53" spans="1:5" ht="63" x14ac:dyDescent="0.3">
      <c r="A53" s="3" t="s">
        <v>56</v>
      </c>
      <c r="B53" s="29"/>
      <c r="C53" s="32"/>
      <c r="D53" s="32">
        <v>13.59</v>
      </c>
      <c r="E53" s="32"/>
    </row>
    <row r="54" spans="1:5" ht="47.25" x14ac:dyDescent="0.3">
      <c r="A54" s="3" t="s">
        <v>41</v>
      </c>
      <c r="B54" s="29">
        <f>C54+D54+E54</f>
        <v>0.11</v>
      </c>
      <c r="C54" s="32"/>
      <c r="D54" s="32">
        <v>0.11</v>
      </c>
      <c r="E54" s="32"/>
    </row>
    <row r="55" spans="1:5" ht="18.75" x14ac:dyDescent="0.3">
      <c r="A55" s="26" t="s">
        <v>42</v>
      </c>
      <c r="B55" s="29">
        <f>C55+D55+E55</f>
        <v>39.11</v>
      </c>
      <c r="C55" s="32">
        <f>C57+C58</f>
        <v>0</v>
      </c>
      <c r="D55" s="32">
        <f t="shared" ref="D55:E55" si="26">D57+D58</f>
        <v>0</v>
      </c>
      <c r="E55" s="32">
        <f t="shared" si="26"/>
        <v>39.11</v>
      </c>
    </row>
    <row r="56" spans="1:5" ht="18.75" x14ac:dyDescent="0.3">
      <c r="A56" s="13" t="s">
        <v>0</v>
      </c>
      <c r="B56" s="29"/>
      <c r="C56" s="32"/>
      <c r="D56" s="32"/>
      <c r="E56" s="32"/>
    </row>
    <row r="57" spans="1:5" ht="18.75" x14ac:dyDescent="0.3">
      <c r="A57" s="13" t="s">
        <v>16</v>
      </c>
      <c r="B57" s="29">
        <f>C57+D57+E57</f>
        <v>38.53</v>
      </c>
      <c r="C57" s="32"/>
      <c r="D57" s="32"/>
      <c r="E57" s="32">
        <v>38.53</v>
      </c>
    </row>
    <row r="58" spans="1:5" ht="18.75" x14ac:dyDescent="0.3">
      <c r="A58" s="13" t="s">
        <v>5</v>
      </c>
      <c r="B58" s="29">
        <f>C58+D58+E58</f>
        <v>0.57999999999999996</v>
      </c>
      <c r="C58" s="32"/>
      <c r="D58" s="32"/>
      <c r="E58" s="32">
        <v>0.57999999999999996</v>
      </c>
    </row>
    <row r="59" spans="1:5" ht="19.149999999999999" customHeight="1" x14ac:dyDescent="0.3">
      <c r="A59" s="6" t="s">
        <v>3</v>
      </c>
      <c r="B59" s="28">
        <f>C59+D59+E59</f>
        <v>94.31</v>
      </c>
      <c r="C59" s="28">
        <f>C61+C74</f>
        <v>13.32</v>
      </c>
      <c r="D59" s="28">
        <f>D61+D74</f>
        <v>53.75</v>
      </c>
      <c r="E59" s="28">
        <f>E61+E74</f>
        <v>27.240000000000002</v>
      </c>
    </row>
    <row r="60" spans="1:5" ht="18.75" x14ac:dyDescent="0.3">
      <c r="A60" s="8" t="s">
        <v>1</v>
      </c>
      <c r="B60" s="28"/>
      <c r="C60" s="28"/>
      <c r="D60" s="28"/>
      <c r="E60" s="28"/>
    </row>
    <row r="61" spans="1:5" ht="18.75" x14ac:dyDescent="0.3">
      <c r="A61" s="11" t="s">
        <v>15</v>
      </c>
      <c r="B61" s="28">
        <f>C61+D61+E61</f>
        <v>80.419999999999987</v>
      </c>
      <c r="C61" s="28">
        <f>C62+C66+C70</f>
        <v>13.32</v>
      </c>
      <c r="D61" s="28">
        <f t="shared" ref="D61:E61" si="27">D62+D66+D70</f>
        <v>53.75</v>
      </c>
      <c r="E61" s="28">
        <f t="shared" si="27"/>
        <v>13.350000000000001</v>
      </c>
    </row>
    <row r="62" spans="1:5" ht="63" x14ac:dyDescent="0.3">
      <c r="A62" s="16" t="s">
        <v>57</v>
      </c>
      <c r="B62" s="29">
        <f>C62+D62+E62</f>
        <v>48.84</v>
      </c>
      <c r="C62" s="29">
        <f>C64+C65</f>
        <v>4.72</v>
      </c>
      <c r="D62" s="29">
        <f t="shared" ref="D62:E62" si="28">D64+D65</f>
        <v>35.32</v>
      </c>
      <c r="E62" s="29">
        <f t="shared" si="28"/>
        <v>8.8000000000000007</v>
      </c>
    </row>
    <row r="63" spans="1:5" ht="18.75" x14ac:dyDescent="0.3">
      <c r="A63" s="12" t="s">
        <v>0</v>
      </c>
      <c r="B63" s="29"/>
      <c r="C63" s="29"/>
      <c r="D63" s="29"/>
      <c r="E63" s="29"/>
    </row>
    <row r="64" spans="1:5" ht="18.75" x14ac:dyDescent="0.3">
      <c r="A64" s="13" t="s">
        <v>16</v>
      </c>
      <c r="B64" s="29">
        <f>C64+D64+E64</f>
        <v>47.8</v>
      </c>
      <c r="C64" s="29">
        <v>4.72</v>
      </c>
      <c r="D64" s="29">
        <v>34.49</v>
      </c>
      <c r="E64" s="29">
        <v>8.59</v>
      </c>
    </row>
    <row r="65" spans="1:5" ht="19.5" customHeight="1" x14ac:dyDescent="0.3">
      <c r="A65" s="13" t="s">
        <v>58</v>
      </c>
      <c r="B65" s="29">
        <f>C65+D65+E65</f>
        <v>1.04</v>
      </c>
      <c r="C65" s="28"/>
      <c r="D65" s="29">
        <v>0.83</v>
      </c>
      <c r="E65" s="29">
        <v>0.21</v>
      </c>
    </row>
    <row r="66" spans="1:5" ht="63" x14ac:dyDescent="0.3">
      <c r="A66" s="3" t="s">
        <v>59</v>
      </c>
      <c r="B66" s="29">
        <f>C66+D66+E66</f>
        <v>21.759999999999998</v>
      </c>
      <c r="C66" s="34">
        <f>C68+C69</f>
        <v>4.1100000000000003</v>
      </c>
      <c r="D66" s="34">
        <f t="shared" ref="D66:E66" si="29">D68+D69</f>
        <v>14.139999999999999</v>
      </c>
      <c r="E66" s="34">
        <f t="shared" si="29"/>
        <v>3.51</v>
      </c>
    </row>
    <row r="67" spans="1:5" ht="31.5" x14ac:dyDescent="0.3">
      <c r="A67" s="12" t="s">
        <v>61</v>
      </c>
      <c r="B67" s="29"/>
      <c r="C67" s="34"/>
      <c r="D67" s="33"/>
      <c r="E67" s="34"/>
    </row>
    <row r="68" spans="1:5" ht="18.75" x14ac:dyDescent="0.3">
      <c r="A68" s="13" t="s">
        <v>16</v>
      </c>
      <c r="B68" s="29">
        <f>C68+D68+E68</f>
        <v>21.299999999999997</v>
      </c>
      <c r="C68" s="34">
        <v>4.1100000000000003</v>
      </c>
      <c r="D68" s="33">
        <v>13.77</v>
      </c>
      <c r="E68" s="34">
        <v>3.42</v>
      </c>
    </row>
    <row r="69" spans="1:5" ht="24" customHeight="1" x14ac:dyDescent="0.3">
      <c r="A69" s="13" t="s">
        <v>58</v>
      </c>
      <c r="B69" s="29">
        <f>C69+D69+E69</f>
        <v>0.45999999999999996</v>
      </c>
      <c r="C69" s="36"/>
      <c r="D69" s="33">
        <v>0.37</v>
      </c>
      <c r="E69" s="36">
        <v>0.09</v>
      </c>
    </row>
    <row r="70" spans="1:5" ht="63" x14ac:dyDescent="0.3">
      <c r="A70" s="3" t="s">
        <v>60</v>
      </c>
      <c r="B70" s="29">
        <f>C70+D70+E70</f>
        <v>9.82</v>
      </c>
      <c r="C70" s="34">
        <f>C72+C73</f>
        <v>4.49</v>
      </c>
      <c r="D70" s="34">
        <f t="shared" ref="D70:E70" si="30">D72+D73</f>
        <v>4.29</v>
      </c>
      <c r="E70" s="34">
        <f t="shared" si="30"/>
        <v>1.04</v>
      </c>
    </row>
    <row r="71" spans="1:5" ht="24" customHeight="1" x14ac:dyDescent="0.3">
      <c r="A71" s="12" t="s">
        <v>0</v>
      </c>
      <c r="B71" s="29"/>
      <c r="C71" s="34"/>
      <c r="D71" s="33"/>
      <c r="E71" s="34"/>
    </row>
    <row r="72" spans="1:5" ht="24" customHeight="1" x14ac:dyDescent="0.3">
      <c r="A72" s="13" t="s">
        <v>16</v>
      </c>
      <c r="B72" s="29">
        <f>C72+D72+E72</f>
        <v>9.61</v>
      </c>
      <c r="C72" s="34">
        <v>4.49</v>
      </c>
      <c r="D72" s="33">
        <v>4.12</v>
      </c>
      <c r="E72" s="34">
        <v>1</v>
      </c>
    </row>
    <row r="73" spans="1:5" ht="24" customHeight="1" x14ac:dyDescent="0.3">
      <c r="A73" s="13" t="s">
        <v>58</v>
      </c>
      <c r="B73" s="29">
        <f>C73+D73+E73</f>
        <v>0.21000000000000002</v>
      </c>
      <c r="C73" s="36"/>
      <c r="D73" s="33">
        <v>0.17</v>
      </c>
      <c r="E73" s="36">
        <v>0.04</v>
      </c>
    </row>
    <row r="74" spans="1:5" ht="31.5" x14ac:dyDescent="0.3">
      <c r="A74" s="11" t="s">
        <v>14</v>
      </c>
      <c r="B74" s="28">
        <f>C74+D74+E74</f>
        <v>13.89</v>
      </c>
      <c r="C74" s="40">
        <f>C75+C78+C81</f>
        <v>0</v>
      </c>
      <c r="D74" s="40">
        <f t="shared" ref="D74:E74" si="31">D75+D78+D81</f>
        <v>0</v>
      </c>
      <c r="E74" s="40">
        <f t="shared" si="31"/>
        <v>13.89</v>
      </c>
    </row>
    <row r="75" spans="1:5" ht="31.5" x14ac:dyDescent="0.3">
      <c r="A75" s="8" t="s">
        <v>46</v>
      </c>
      <c r="B75" s="29">
        <f>C75+D75+E75</f>
        <v>12.08</v>
      </c>
      <c r="C75" s="39">
        <f>C77</f>
        <v>0</v>
      </c>
      <c r="D75" s="39">
        <f t="shared" ref="D75:E75" si="32">D77</f>
        <v>0</v>
      </c>
      <c r="E75" s="39">
        <f t="shared" si="32"/>
        <v>12.08</v>
      </c>
    </row>
    <row r="76" spans="1:5" ht="18.75" x14ac:dyDescent="0.3">
      <c r="A76" s="13" t="s">
        <v>0</v>
      </c>
      <c r="B76" s="29"/>
      <c r="C76" s="39"/>
      <c r="D76" s="33"/>
      <c r="E76" s="39"/>
    </row>
    <row r="77" spans="1:5" ht="18.75" x14ac:dyDescent="0.3">
      <c r="A77" s="17" t="s">
        <v>23</v>
      </c>
      <c r="B77" s="29">
        <f>C77+D77+E77</f>
        <v>12.08</v>
      </c>
      <c r="C77" s="39"/>
      <c r="D77" s="33"/>
      <c r="E77" s="39">
        <v>12.08</v>
      </c>
    </row>
    <row r="78" spans="1:5" ht="18.75" x14ac:dyDescent="0.3">
      <c r="A78" s="13" t="s">
        <v>47</v>
      </c>
      <c r="B78" s="29">
        <f>C78+D78+E78</f>
        <v>0.6</v>
      </c>
      <c r="C78" s="36">
        <f>C80</f>
        <v>0</v>
      </c>
      <c r="D78" s="36">
        <f t="shared" ref="D78:E78" si="33">D80</f>
        <v>0</v>
      </c>
      <c r="E78" s="36">
        <f t="shared" si="33"/>
        <v>0.6</v>
      </c>
    </row>
    <row r="79" spans="1:5" ht="18.75" x14ac:dyDescent="0.3">
      <c r="A79" s="13" t="s">
        <v>0</v>
      </c>
      <c r="B79" s="29"/>
      <c r="C79" s="36"/>
      <c r="D79" s="33"/>
      <c r="E79" s="39"/>
    </row>
    <row r="80" spans="1:5" ht="18.75" x14ac:dyDescent="0.3">
      <c r="A80" s="13" t="s">
        <v>5</v>
      </c>
      <c r="B80" s="29">
        <f>C80+D80+E80</f>
        <v>0.6</v>
      </c>
      <c r="C80" s="36"/>
      <c r="D80" s="33"/>
      <c r="E80" s="39">
        <v>0.6</v>
      </c>
    </row>
    <row r="81" spans="1:5" ht="18.75" x14ac:dyDescent="0.3">
      <c r="A81" s="18" t="s">
        <v>63</v>
      </c>
      <c r="B81" s="29">
        <f>C81+D81+E81</f>
        <v>1.2100000000000002</v>
      </c>
      <c r="C81" s="34">
        <f>C83+C84+C85</f>
        <v>0</v>
      </c>
      <c r="D81" s="34">
        <f t="shared" ref="D81:E81" si="34">D83+D84+D85</f>
        <v>0</v>
      </c>
      <c r="E81" s="34">
        <f t="shared" si="34"/>
        <v>1.2100000000000002</v>
      </c>
    </row>
    <row r="82" spans="1:5" ht="18.75" x14ac:dyDescent="0.3">
      <c r="A82" s="12" t="s">
        <v>0</v>
      </c>
      <c r="B82" s="29"/>
      <c r="C82" s="34"/>
      <c r="D82" s="33"/>
      <c r="E82" s="34"/>
    </row>
    <row r="83" spans="1:5" ht="18.75" x14ac:dyDescent="0.3">
      <c r="A83" s="13" t="s">
        <v>5</v>
      </c>
      <c r="B83" s="29">
        <f>C83+D83+E83</f>
        <v>0.1</v>
      </c>
      <c r="C83" s="34"/>
      <c r="D83" s="33"/>
      <c r="E83" s="34">
        <v>0.1</v>
      </c>
    </row>
    <row r="84" spans="1:5" ht="18.75" x14ac:dyDescent="0.3">
      <c r="A84" s="15" t="s">
        <v>32</v>
      </c>
      <c r="B84" s="29">
        <f>C84+D84+E84</f>
        <v>0.01</v>
      </c>
      <c r="C84" s="34"/>
      <c r="D84" s="33"/>
      <c r="E84" s="34">
        <v>0.01</v>
      </c>
    </row>
    <row r="85" spans="1:5" ht="18.75" x14ac:dyDescent="0.3">
      <c r="A85" s="13" t="s">
        <v>16</v>
      </c>
      <c r="B85" s="29">
        <f>C85+D85+E85</f>
        <v>1.1000000000000001</v>
      </c>
      <c r="C85" s="34"/>
      <c r="D85" s="33"/>
      <c r="E85" s="34">
        <v>1.1000000000000001</v>
      </c>
    </row>
    <row r="86" spans="1:5" ht="18.75" x14ac:dyDescent="0.3">
      <c r="A86" s="14" t="s">
        <v>6</v>
      </c>
      <c r="B86" s="28">
        <f>C86+D86+E86</f>
        <v>41.295999999999999</v>
      </c>
      <c r="C86" s="35">
        <f>C88</f>
        <v>0</v>
      </c>
      <c r="D86" s="35">
        <f t="shared" ref="D86:E86" si="35">D88</f>
        <v>12.5</v>
      </c>
      <c r="E86" s="35">
        <f t="shared" si="35"/>
        <v>28.795999999999999</v>
      </c>
    </row>
    <row r="87" spans="1:5" ht="18.75" x14ac:dyDescent="0.3">
      <c r="A87" s="8" t="s">
        <v>1</v>
      </c>
      <c r="B87" s="28"/>
      <c r="C87" s="35"/>
      <c r="D87" s="35"/>
      <c r="E87" s="35"/>
    </row>
    <row r="88" spans="1:5" ht="31.5" x14ac:dyDescent="0.3">
      <c r="A88" s="11" t="s">
        <v>14</v>
      </c>
      <c r="B88" s="28">
        <f>C88+D88+E88</f>
        <v>41.295999999999999</v>
      </c>
      <c r="C88" s="35">
        <f>C89+C92+C96+C100+C104+C108+C112+C115+C119+C123+C126+C133</f>
        <v>0</v>
      </c>
      <c r="D88" s="35">
        <f>D89+D92+D96+D100+D104+D108+D112+D115+D119+D123+D126+D133</f>
        <v>12.5</v>
      </c>
      <c r="E88" s="35">
        <f>E89+E92+E96+E100+E104+E108+E112+E115+E119+E123+E126+E133</f>
        <v>28.795999999999999</v>
      </c>
    </row>
    <row r="89" spans="1:5" ht="18.75" x14ac:dyDescent="0.3">
      <c r="A89" s="18" t="s">
        <v>17</v>
      </c>
      <c r="B89" s="29">
        <f>C89+D89+E89</f>
        <v>0.04</v>
      </c>
      <c r="C89" s="34">
        <f>C91</f>
        <v>0</v>
      </c>
      <c r="D89" s="34">
        <f t="shared" ref="D89:E89" si="36">D91</f>
        <v>0</v>
      </c>
      <c r="E89" s="34">
        <f t="shared" si="36"/>
        <v>0.04</v>
      </c>
    </row>
    <row r="90" spans="1:5" ht="18.75" x14ac:dyDescent="0.3">
      <c r="A90" s="12" t="s">
        <v>0</v>
      </c>
      <c r="B90" s="29"/>
      <c r="C90" s="34"/>
      <c r="D90" s="33"/>
      <c r="E90" s="34"/>
    </row>
    <row r="91" spans="1:5" ht="18.75" x14ac:dyDescent="0.3">
      <c r="A91" s="15" t="s">
        <v>32</v>
      </c>
      <c r="B91" s="29">
        <f>C91+D91+E91</f>
        <v>0.04</v>
      </c>
      <c r="C91" s="34"/>
      <c r="D91" s="33"/>
      <c r="E91" s="34">
        <v>0.04</v>
      </c>
    </row>
    <row r="92" spans="1:5" ht="31.5" x14ac:dyDescent="0.3">
      <c r="A92" s="18" t="s">
        <v>31</v>
      </c>
      <c r="B92" s="29">
        <f>C92+D92+E92</f>
        <v>3.03</v>
      </c>
      <c r="C92" s="34">
        <f>C94+C95</f>
        <v>0</v>
      </c>
      <c r="D92" s="34">
        <f t="shared" ref="D92:E92" si="37">D94+D95</f>
        <v>0</v>
      </c>
      <c r="E92" s="34">
        <f t="shared" si="37"/>
        <v>3.03</v>
      </c>
    </row>
    <row r="93" spans="1:5" ht="18.600000000000001" customHeight="1" x14ac:dyDescent="0.3">
      <c r="A93" s="13" t="s">
        <v>0</v>
      </c>
      <c r="B93" s="29"/>
      <c r="C93" s="34"/>
      <c r="D93" s="33"/>
      <c r="E93" s="34"/>
    </row>
    <row r="94" spans="1:5" ht="18.600000000000001" customHeight="1" x14ac:dyDescent="0.3">
      <c r="A94" s="17" t="s">
        <v>23</v>
      </c>
      <c r="B94" s="29">
        <f>C94+D94+E94</f>
        <v>3.02</v>
      </c>
      <c r="C94" s="34"/>
      <c r="D94" s="33"/>
      <c r="E94" s="34">
        <v>3.02</v>
      </c>
    </row>
    <row r="95" spans="1:5" ht="18.600000000000001" customHeight="1" x14ac:dyDescent="0.3">
      <c r="A95" s="15" t="s">
        <v>32</v>
      </c>
      <c r="B95" s="29">
        <f>C95+D95+E95</f>
        <v>0.01</v>
      </c>
      <c r="C95" s="34"/>
      <c r="D95" s="33"/>
      <c r="E95" s="34">
        <v>0.01</v>
      </c>
    </row>
    <row r="96" spans="1:5" ht="31.5" x14ac:dyDescent="0.3">
      <c r="A96" s="18" t="s">
        <v>27</v>
      </c>
      <c r="B96" s="29">
        <f>C96+D96+E96</f>
        <v>1.65</v>
      </c>
      <c r="C96" s="34">
        <f>C98+C99</f>
        <v>0</v>
      </c>
      <c r="D96" s="34">
        <f t="shared" ref="D96:E96" si="38">D98+D99</f>
        <v>0</v>
      </c>
      <c r="E96" s="34">
        <f t="shared" si="38"/>
        <v>1.65</v>
      </c>
    </row>
    <row r="97" spans="1:5" ht="19.149999999999999" customHeight="1" x14ac:dyDescent="0.3">
      <c r="A97" s="13" t="s">
        <v>0</v>
      </c>
      <c r="B97" s="29"/>
      <c r="C97" s="34"/>
      <c r="D97" s="33"/>
      <c r="E97" s="34"/>
    </row>
    <row r="98" spans="1:5" ht="19.149999999999999" customHeight="1" x14ac:dyDescent="0.3">
      <c r="A98" s="13" t="s">
        <v>16</v>
      </c>
      <c r="B98" s="29">
        <f>C98+D98+E98</f>
        <v>1.64</v>
      </c>
      <c r="C98" s="34"/>
      <c r="D98" s="33"/>
      <c r="E98" s="34">
        <v>1.64</v>
      </c>
    </row>
    <row r="99" spans="1:5" ht="19.149999999999999" customHeight="1" x14ac:dyDescent="0.3">
      <c r="A99" s="15" t="s">
        <v>32</v>
      </c>
      <c r="B99" s="29">
        <f>C99+D99+E99</f>
        <v>0.01</v>
      </c>
      <c r="C99" s="34"/>
      <c r="D99" s="33"/>
      <c r="E99" s="34">
        <v>0.01</v>
      </c>
    </row>
    <row r="100" spans="1:5" ht="31.5" x14ac:dyDescent="0.3">
      <c r="A100" s="18" t="s">
        <v>30</v>
      </c>
      <c r="B100" s="29">
        <f>C100+D100+E100</f>
        <v>2.5499999999999998</v>
      </c>
      <c r="C100" s="34">
        <f>C102+C103</f>
        <v>0</v>
      </c>
      <c r="D100" s="34">
        <f t="shared" ref="D100:E100" si="39">D102+D103</f>
        <v>0</v>
      </c>
      <c r="E100" s="34">
        <f t="shared" si="39"/>
        <v>2.5499999999999998</v>
      </c>
    </row>
    <row r="101" spans="1:5" ht="18.75" x14ac:dyDescent="0.3">
      <c r="A101" s="13" t="s">
        <v>0</v>
      </c>
      <c r="B101" s="29"/>
      <c r="C101" s="34"/>
      <c r="D101" s="33"/>
      <c r="E101" s="34"/>
    </row>
    <row r="102" spans="1:5" ht="18.75" x14ac:dyDescent="0.3">
      <c r="A102" s="17" t="s">
        <v>23</v>
      </c>
      <c r="B102" s="29">
        <f>C102+D102+E102</f>
        <v>2.54</v>
      </c>
      <c r="C102" s="34"/>
      <c r="D102" s="33"/>
      <c r="E102" s="34">
        <v>2.54</v>
      </c>
    </row>
    <row r="103" spans="1:5" ht="18.75" x14ac:dyDescent="0.3">
      <c r="A103" s="15" t="s">
        <v>32</v>
      </c>
      <c r="B103" s="29">
        <f>C103+D103+E103</f>
        <v>0.01</v>
      </c>
      <c r="C103" s="34"/>
      <c r="D103" s="33"/>
      <c r="E103" s="34">
        <v>0.01</v>
      </c>
    </row>
    <row r="104" spans="1:5" ht="18.75" x14ac:dyDescent="0.3">
      <c r="A104" s="19" t="s">
        <v>28</v>
      </c>
      <c r="B104" s="29">
        <f>C104+D104+E104</f>
        <v>5.54</v>
      </c>
      <c r="C104" s="34">
        <f>C106+C107</f>
        <v>0</v>
      </c>
      <c r="D104" s="34">
        <f t="shared" ref="D104:E104" si="40">D106+D107</f>
        <v>0</v>
      </c>
      <c r="E104" s="34">
        <f t="shared" si="40"/>
        <v>5.54</v>
      </c>
    </row>
    <row r="105" spans="1:5" ht="18.75" x14ac:dyDescent="0.3">
      <c r="A105" s="13" t="s">
        <v>0</v>
      </c>
      <c r="B105" s="29"/>
      <c r="C105" s="34"/>
      <c r="D105" s="33"/>
      <c r="E105" s="34"/>
    </row>
    <row r="106" spans="1:5" ht="18.75" x14ac:dyDescent="0.3">
      <c r="A106" s="17" t="s">
        <v>23</v>
      </c>
      <c r="B106" s="29">
        <f>C106+D106+E106</f>
        <v>5.53</v>
      </c>
      <c r="C106" s="34"/>
      <c r="D106" s="33"/>
      <c r="E106" s="34">
        <v>5.53</v>
      </c>
    </row>
    <row r="107" spans="1:5" ht="18.75" x14ac:dyDescent="0.3">
      <c r="A107" s="15" t="s">
        <v>32</v>
      </c>
      <c r="B107" s="29">
        <f>C107+D107+E107</f>
        <v>0.01</v>
      </c>
      <c r="C107" s="36"/>
      <c r="D107" s="33"/>
      <c r="E107" s="39">
        <v>0.01</v>
      </c>
    </row>
    <row r="108" spans="1:5" ht="18.75" x14ac:dyDescent="0.3">
      <c r="A108" s="18" t="s">
        <v>33</v>
      </c>
      <c r="B108" s="29">
        <f>C108+D108+E108</f>
        <v>2.6399999999999997</v>
      </c>
      <c r="C108" s="34">
        <f>C110+C111</f>
        <v>0</v>
      </c>
      <c r="D108" s="34">
        <f t="shared" ref="D108:E108" si="41">D110+D111</f>
        <v>0</v>
      </c>
      <c r="E108" s="34">
        <f t="shared" si="41"/>
        <v>2.6399999999999997</v>
      </c>
    </row>
    <row r="109" spans="1:5" ht="18.75" x14ac:dyDescent="0.3">
      <c r="A109" s="13" t="s">
        <v>0</v>
      </c>
      <c r="B109" s="29"/>
      <c r="C109" s="34"/>
      <c r="D109" s="33"/>
      <c r="E109" s="34"/>
    </row>
    <row r="110" spans="1:5" ht="18.75" x14ac:dyDescent="0.3">
      <c r="A110" s="13" t="s">
        <v>16</v>
      </c>
      <c r="B110" s="29">
        <f>C110+D110+E110</f>
        <v>2.63</v>
      </c>
      <c r="C110" s="34"/>
      <c r="D110" s="33"/>
      <c r="E110" s="34">
        <v>2.63</v>
      </c>
    </row>
    <row r="111" spans="1:5" ht="18.75" x14ac:dyDescent="0.3">
      <c r="A111" s="15" t="s">
        <v>32</v>
      </c>
      <c r="B111" s="29">
        <f>C111+D111+E111</f>
        <v>0.01</v>
      </c>
      <c r="C111" s="36"/>
      <c r="D111" s="33"/>
      <c r="E111" s="39">
        <v>0.01</v>
      </c>
    </row>
    <row r="112" spans="1:5" ht="31.5" x14ac:dyDescent="0.3">
      <c r="A112" s="18" t="s">
        <v>36</v>
      </c>
      <c r="B112" s="29">
        <f>C112+D112+E112</f>
        <v>2E-3</v>
      </c>
      <c r="C112" s="34">
        <f>C114</f>
        <v>0</v>
      </c>
      <c r="D112" s="34">
        <f t="shared" ref="D112:E112" si="42">D114</f>
        <v>0</v>
      </c>
      <c r="E112" s="44">
        <f t="shared" si="42"/>
        <v>2E-3</v>
      </c>
    </row>
    <row r="113" spans="1:5" ht="18.75" x14ac:dyDescent="0.3">
      <c r="A113" s="13" t="s">
        <v>0</v>
      </c>
      <c r="B113" s="29"/>
      <c r="C113" s="34"/>
      <c r="D113" s="33"/>
      <c r="E113" s="34"/>
    </row>
    <row r="114" spans="1:5" ht="18.75" x14ac:dyDescent="0.3">
      <c r="A114" s="15" t="s">
        <v>32</v>
      </c>
      <c r="B114" s="29">
        <f>C114+D114+E114</f>
        <v>2E-3</v>
      </c>
      <c r="C114" s="34"/>
      <c r="D114" s="33"/>
      <c r="E114" s="44">
        <v>2E-3</v>
      </c>
    </row>
    <row r="115" spans="1:5" ht="31.5" x14ac:dyDescent="0.3">
      <c r="A115" s="18" t="s">
        <v>37</v>
      </c>
      <c r="B115" s="29">
        <f>C115+D115+E115</f>
        <v>3.15</v>
      </c>
      <c r="C115" s="34">
        <f>C117+C118</f>
        <v>0</v>
      </c>
      <c r="D115" s="34">
        <f t="shared" ref="D115:E115" si="43">D117+D118</f>
        <v>0</v>
      </c>
      <c r="E115" s="34">
        <f t="shared" si="43"/>
        <v>3.15</v>
      </c>
    </row>
    <row r="116" spans="1:5" ht="18.75" x14ac:dyDescent="0.3">
      <c r="A116" s="13" t="s">
        <v>0</v>
      </c>
      <c r="B116" s="29"/>
      <c r="C116" s="34"/>
      <c r="D116" s="33"/>
      <c r="E116" s="34"/>
    </row>
    <row r="117" spans="1:5" ht="18.75" x14ac:dyDescent="0.3">
      <c r="A117" s="13" t="s">
        <v>16</v>
      </c>
      <c r="B117" s="29">
        <f>C117+D117+E117</f>
        <v>3.13</v>
      </c>
      <c r="C117" s="34"/>
      <c r="D117" s="33"/>
      <c r="E117" s="34">
        <v>3.13</v>
      </c>
    </row>
    <row r="118" spans="1:5" ht="18.75" x14ac:dyDescent="0.3">
      <c r="A118" s="15" t="s">
        <v>32</v>
      </c>
      <c r="B118" s="29">
        <f>C118+D118+E118</f>
        <v>0.02</v>
      </c>
      <c r="C118" s="34"/>
      <c r="D118" s="33"/>
      <c r="E118" s="34">
        <v>0.02</v>
      </c>
    </row>
    <row r="119" spans="1:5" ht="18.75" x14ac:dyDescent="0.3">
      <c r="A119" s="18" t="s">
        <v>38</v>
      </c>
      <c r="B119" s="29">
        <f>C119+D119+E119</f>
        <v>1.4119999999999999</v>
      </c>
      <c r="C119" s="34">
        <f>C121+C122</f>
        <v>0</v>
      </c>
      <c r="D119" s="34">
        <f t="shared" ref="D119:E119" si="44">D121+D122</f>
        <v>0</v>
      </c>
      <c r="E119" s="44">
        <f t="shared" si="44"/>
        <v>1.4119999999999999</v>
      </c>
    </row>
    <row r="120" spans="1:5" ht="18.75" x14ac:dyDescent="0.3">
      <c r="A120" s="13" t="s">
        <v>0</v>
      </c>
      <c r="B120" s="29"/>
      <c r="C120" s="34"/>
      <c r="D120" s="33"/>
      <c r="E120" s="34"/>
    </row>
    <row r="121" spans="1:5" ht="18.75" x14ac:dyDescent="0.3">
      <c r="A121" s="13" t="s">
        <v>16</v>
      </c>
      <c r="B121" s="29">
        <f>C121+D121+E121</f>
        <v>1.41</v>
      </c>
      <c r="C121" s="34"/>
      <c r="D121" s="33"/>
      <c r="E121" s="34">
        <v>1.41</v>
      </c>
    </row>
    <row r="122" spans="1:5" ht="18.75" x14ac:dyDescent="0.3">
      <c r="A122" s="15" t="s">
        <v>32</v>
      </c>
      <c r="B122" s="29">
        <f>C122+D122+E122</f>
        <v>2E-3</v>
      </c>
      <c r="C122" s="34"/>
      <c r="D122" s="33"/>
      <c r="E122" s="44">
        <v>2E-3</v>
      </c>
    </row>
    <row r="123" spans="1:5" ht="47.25" x14ac:dyDescent="0.3">
      <c r="A123" s="18" t="s">
        <v>35</v>
      </c>
      <c r="B123" s="29">
        <f>C123+D123+E123</f>
        <v>3.7</v>
      </c>
      <c r="C123" s="34">
        <f>C125</f>
        <v>0</v>
      </c>
      <c r="D123" s="34">
        <f t="shared" ref="D123:E123" si="45">D125</f>
        <v>0</v>
      </c>
      <c r="E123" s="34">
        <f t="shared" si="45"/>
        <v>3.7</v>
      </c>
    </row>
    <row r="124" spans="1:5" ht="18.75" x14ac:dyDescent="0.3">
      <c r="A124" s="13" t="s">
        <v>0</v>
      </c>
      <c r="B124" s="29"/>
      <c r="C124" s="34"/>
      <c r="D124" s="33"/>
      <c r="E124" s="34"/>
    </row>
    <row r="125" spans="1:5" ht="18.75" x14ac:dyDescent="0.3">
      <c r="A125" s="13" t="s">
        <v>16</v>
      </c>
      <c r="B125" s="29">
        <f>C125+D125+E125</f>
        <v>3.7</v>
      </c>
      <c r="C125" s="34"/>
      <c r="D125" s="33"/>
      <c r="E125" s="34">
        <v>3.7</v>
      </c>
    </row>
    <row r="126" spans="1:5" ht="18.75" x14ac:dyDescent="0.3">
      <c r="A126" s="18" t="s">
        <v>64</v>
      </c>
      <c r="B126" s="29">
        <f>C126+D126+E126</f>
        <v>15.87</v>
      </c>
      <c r="C126" s="34">
        <f>C128+C129+C130+C131+C132</f>
        <v>0</v>
      </c>
      <c r="D126" s="34">
        <f t="shared" ref="D126:E126" si="46">D128+D129+D130+D131+D132</f>
        <v>12.5</v>
      </c>
      <c r="E126" s="34">
        <f t="shared" si="46"/>
        <v>3.3699999999999997</v>
      </c>
    </row>
    <row r="127" spans="1:5" ht="18.75" x14ac:dyDescent="0.3">
      <c r="A127" s="13" t="s">
        <v>0</v>
      </c>
      <c r="B127" s="29"/>
      <c r="C127" s="34"/>
      <c r="D127" s="33"/>
      <c r="E127" s="34"/>
    </row>
    <row r="128" spans="1:5" ht="18.75" x14ac:dyDescent="0.3">
      <c r="A128" s="13" t="s">
        <v>16</v>
      </c>
      <c r="B128" s="29">
        <f>C128+D128+E128</f>
        <v>3.02</v>
      </c>
      <c r="C128" s="34"/>
      <c r="D128" s="33"/>
      <c r="E128" s="34">
        <v>3.02</v>
      </c>
    </row>
    <row r="129" spans="1:5" ht="18.75" x14ac:dyDescent="0.3">
      <c r="A129" s="13" t="s">
        <v>5</v>
      </c>
      <c r="B129" s="29">
        <f t="shared" ref="B129:B132" si="47">C129+D129+E129</f>
        <v>0.03</v>
      </c>
      <c r="C129" s="34"/>
      <c r="D129" s="33"/>
      <c r="E129" s="34">
        <v>0.03</v>
      </c>
    </row>
    <row r="130" spans="1:5" ht="18.75" x14ac:dyDescent="0.3">
      <c r="A130" s="13" t="s">
        <v>58</v>
      </c>
      <c r="B130" s="29">
        <f t="shared" si="47"/>
        <v>0.31</v>
      </c>
      <c r="C130" s="34"/>
      <c r="D130" s="33"/>
      <c r="E130" s="34">
        <v>0.31</v>
      </c>
    </row>
    <row r="131" spans="1:5" ht="18.75" x14ac:dyDescent="0.3">
      <c r="A131" s="15" t="s">
        <v>32</v>
      </c>
      <c r="B131" s="29">
        <f t="shared" si="47"/>
        <v>0.01</v>
      </c>
      <c r="C131" s="34"/>
      <c r="D131" s="33"/>
      <c r="E131" s="34">
        <v>0.01</v>
      </c>
    </row>
    <row r="132" spans="1:5" ht="31.5" x14ac:dyDescent="0.3">
      <c r="A132" s="13" t="s">
        <v>66</v>
      </c>
      <c r="B132" s="29">
        <f t="shared" si="47"/>
        <v>12.5</v>
      </c>
      <c r="C132" s="34"/>
      <c r="D132" s="33">
        <v>12.5</v>
      </c>
      <c r="E132" s="34"/>
    </row>
    <row r="133" spans="1:5" ht="18.75" x14ac:dyDescent="0.3">
      <c r="A133" s="18" t="s">
        <v>43</v>
      </c>
      <c r="B133" s="29">
        <f>C133+D133+E133</f>
        <v>1.712</v>
      </c>
      <c r="C133" s="34">
        <f>C135+C136</f>
        <v>0</v>
      </c>
      <c r="D133" s="34">
        <f t="shared" ref="D133:E133" si="48">D135+D136</f>
        <v>0</v>
      </c>
      <c r="E133" s="44">
        <f t="shared" si="48"/>
        <v>1.712</v>
      </c>
    </row>
    <row r="134" spans="1:5" ht="18.75" x14ac:dyDescent="0.3">
      <c r="A134" s="13" t="s">
        <v>0</v>
      </c>
      <c r="B134" s="29"/>
      <c r="C134" s="34"/>
      <c r="D134" s="33"/>
      <c r="E134" s="34"/>
    </row>
    <row r="135" spans="1:5" ht="18.75" x14ac:dyDescent="0.3">
      <c r="A135" s="13" t="s">
        <v>16</v>
      </c>
      <c r="B135" s="29">
        <f>C135+D135+E135</f>
        <v>1.71</v>
      </c>
      <c r="C135" s="34"/>
      <c r="D135" s="33"/>
      <c r="E135" s="34">
        <v>1.71</v>
      </c>
    </row>
    <row r="136" spans="1:5" ht="18.75" x14ac:dyDescent="0.3">
      <c r="A136" s="15" t="s">
        <v>32</v>
      </c>
      <c r="B136" s="29">
        <f>C136+D136+E136</f>
        <v>2E-3</v>
      </c>
      <c r="C136" s="34"/>
      <c r="D136" s="33"/>
      <c r="E136" s="44">
        <v>2E-3</v>
      </c>
    </row>
    <row r="137" spans="1:5" ht="18.75" x14ac:dyDescent="0.3">
      <c r="A137" s="11" t="s">
        <v>20</v>
      </c>
      <c r="B137" s="28">
        <f>C137+D137+E137</f>
        <v>3.69</v>
      </c>
      <c r="C137" s="35">
        <f>C139</f>
        <v>0</v>
      </c>
      <c r="D137" s="35">
        <f t="shared" ref="D137:E137" si="49">D139</f>
        <v>0</v>
      </c>
      <c r="E137" s="35">
        <f t="shared" si="49"/>
        <v>3.69</v>
      </c>
    </row>
    <row r="138" spans="1:5" ht="18.75" x14ac:dyDescent="0.3">
      <c r="A138" s="3" t="s">
        <v>0</v>
      </c>
      <c r="B138" s="29"/>
      <c r="C138" s="34"/>
      <c r="D138" s="33"/>
      <c r="E138" s="34"/>
    </row>
    <row r="139" spans="1:5" ht="18.75" x14ac:dyDescent="0.3">
      <c r="A139" s="11" t="s">
        <v>7</v>
      </c>
      <c r="B139" s="28">
        <f>C139+D139+E139</f>
        <v>3.69</v>
      </c>
      <c r="C139" s="35">
        <f>C141</f>
        <v>0</v>
      </c>
      <c r="D139" s="35">
        <f t="shared" ref="D139:E139" si="50">D141</f>
        <v>0</v>
      </c>
      <c r="E139" s="35">
        <f t="shared" si="50"/>
        <v>3.69</v>
      </c>
    </row>
    <row r="140" spans="1:5" ht="17.25" customHeight="1" x14ac:dyDescent="0.3">
      <c r="A140" s="12" t="s">
        <v>0</v>
      </c>
      <c r="B140" s="28"/>
      <c r="C140" s="35"/>
      <c r="D140" s="35"/>
      <c r="E140" s="35"/>
    </row>
    <row r="141" spans="1:5" ht="31.5" x14ac:dyDescent="0.3">
      <c r="A141" s="11" t="s">
        <v>14</v>
      </c>
      <c r="B141" s="28">
        <f>C141+D141+E141</f>
        <v>3.69</v>
      </c>
      <c r="C141" s="35">
        <f>C142</f>
        <v>0</v>
      </c>
      <c r="D141" s="35">
        <f t="shared" ref="D141:E141" si="51">D142</f>
        <v>0</v>
      </c>
      <c r="E141" s="35">
        <f t="shared" si="51"/>
        <v>3.69</v>
      </c>
    </row>
    <row r="142" spans="1:5" ht="37.15" customHeight="1" x14ac:dyDescent="0.3">
      <c r="A142" s="15" t="s">
        <v>39</v>
      </c>
      <c r="B142" s="29">
        <f>C142+D142+E142</f>
        <v>3.69</v>
      </c>
      <c r="C142" s="34">
        <f>C144+C145+C146</f>
        <v>0</v>
      </c>
      <c r="D142" s="34">
        <f t="shared" ref="D142:E142" si="52">D144+D145+D146</f>
        <v>0</v>
      </c>
      <c r="E142" s="34">
        <f t="shared" si="52"/>
        <v>3.69</v>
      </c>
    </row>
    <row r="143" spans="1:5" ht="18.75" x14ac:dyDescent="0.3">
      <c r="A143" s="12" t="s">
        <v>0</v>
      </c>
      <c r="B143" s="29"/>
      <c r="C143" s="34"/>
      <c r="D143" s="33"/>
      <c r="E143" s="34"/>
    </row>
    <row r="144" spans="1:5" ht="18.75" x14ac:dyDescent="0.3">
      <c r="A144" s="13" t="s">
        <v>5</v>
      </c>
      <c r="B144" s="29">
        <f t="shared" ref="B144:B146" si="53">C144+D144+E144</f>
        <v>7.0000000000000007E-2</v>
      </c>
      <c r="C144" s="36"/>
      <c r="D144" s="33"/>
      <c r="E144" s="39">
        <v>7.0000000000000007E-2</v>
      </c>
    </row>
    <row r="145" spans="1:5" ht="18.75" x14ac:dyDescent="0.3">
      <c r="A145" s="15" t="s">
        <v>22</v>
      </c>
      <c r="B145" s="29">
        <f t="shared" si="53"/>
        <v>3.18</v>
      </c>
      <c r="C145" s="36"/>
      <c r="D145" s="33"/>
      <c r="E145" s="39">
        <v>3.18</v>
      </c>
    </row>
    <row r="146" spans="1:5" ht="18.75" x14ac:dyDescent="0.3">
      <c r="A146" s="15" t="s">
        <v>62</v>
      </c>
      <c r="B146" s="29">
        <f t="shared" si="53"/>
        <v>0.44</v>
      </c>
      <c r="C146" s="36"/>
      <c r="D146" s="33"/>
      <c r="E146" s="39">
        <v>0.44</v>
      </c>
    </row>
    <row r="147" spans="1:5" ht="18.75" x14ac:dyDescent="0.3">
      <c r="A147" s="6" t="s">
        <v>50</v>
      </c>
      <c r="B147" s="41">
        <f>C147+D147+E147</f>
        <v>314.71999999999997</v>
      </c>
      <c r="C147" s="42">
        <f>C149</f>
        <v>0</v>
      </c>
      <c r="D147" s="42">
        <f t="shared" ref="D147:E147" si="54">D149</f>
        <v>250.85</v>
      </c>
      <c r="E147" s="42">
        <f t="shared" si="54"/>
        <v>63.87</v>
      </c>
    </row>
    <row r="148" spans="1:5" ht="18.75" x14ac:dyDescent="0.3">
      <c r="A148" s="3" t="s">
        <v>0</v>
      </c>
      <c r="B148" s="41"/>
      <c r="C148" s="42"/>
      <c r="D148" s="43"/>
      <c r="E148" s="42"/>
    </row>
    <row r="149" spans="1:5" ht="18.75" x14ac:dyDescent="0.3">
      <c r="A149" s="6" t="s">
        <v>48</v>
      </c>
      <c r="B149" s="41">
        <f>C149+D149+E149</f>
        <v>314.71999999999997</v>
      </c>
      <c r="C149" s="42">
        <f>C151</f>
        <v>0</v>
      </c>
      <c r="D149" s="42">
        <f t="shared" ref="D149:E149" si="55">D151</f>
        <v>250.85</v>
      </c>
      <c r="E149" s="42">
        <f t="shared" si="55"/>
        <v>63.87</v>
      </c>
    </row>
    <row r="150" spans="1:5" ht="18.75" x14ac:dyDescent="0.3">
      <c r="A150" s="8" t="s">
        <v>1</v>
      </c>
      <c r="B150" s="41"/>
      <c r="C150" s="42"/>
      <c r="D150" s="43"/>
      <c r="E150" s="42"/>
    </row>
    <row r="151" spans="1:5" ht="18.75" x14ac:dyDescent="0.3">
      <c r="A151" s="11" t="s">
        <v>15</v>
      </c>
      <c r="B151" s="41">
        <f>C151+D151+E151</f>
        <v>314.71999999999997</v>
      </c>
      <c r="C151" s="42">
        <f>C152</f>
        <v>0</v>
      </c>
      <c r="D151" s="42">
        <f t="shared" ref="D151:E151" si="56">D152</f>
        <v>250.85</v>
      </c>
      <c r="E151" s="42">
        <f t="shared" si="56"/>
        <v>63.87</v>
      </c>
    </row>
    <row r="152" spans="1:5" ht="31.5" x14ac:dyDescent="0.3">
      <c r="A152" s="9" t="s">
        <v>49</v>
      </c>
      <c r="B152" s="29">
        <f>C152+D152+E152</f>
        <v>314.71999999999997</v>
      </c>
      <c r="C152" s="39">
        <f>C154+C155</f>
        <v>0</v>
      </c>
      <c r="D152" s="39">
        <f t="shared" ref="D152:E152" si="57">D154+D155</f>
        <v>250.85</v>
      </c>
      <c r="E152" s="39">
        <f t="shared" si="57"/>
        <v>63.87</v>
      </c>
    </row>
    <row r="153" spans="1:5" ht="18.75" x14ac:dyDescent="0.3">
      <c r="A153" s="12" t="s">
        <v>0</v>
      </c>
      <c r="B153" s="29"/>
      <c r="C153" s="39"/>
      <c r="D153" s="33"/>
      <c r="E153" s="39"/>
    </row>
    <row r="154" spans="1:5" ht="18.75" x14ac:dyDescent="0.3">
      <c r="A154" s="13" t="s">
        <v>16</v>
      </c>
      <c r="B154" s="29">
        <f>C154+D154+E154</f>
        <v>313.56</v>
      </c>
      <c r="C154" s="39"/>
      <c r="D154" s="33">
        <v>250.85</v>
      </c>
      <c r="E154" s="39">
        <v>62.71</v>
      </c>
    </row>
    <row r="155" spans="1:5" ht="18.75" x14ac:dyDescent="0.3">
      <c r="A155" s="13" t="s">
        <v>5</v>
      </c>
      <c r="B155" s="29">
        <f>C155+D155+E155</f>
        <v>1.1599999999999999</v>
      </c>
      <c r="C155" s="39"/>
      <c r="D155" s="33"/>
      <c r="E155" s="39">
        <v>1.1599999999999999</v>
      </c>
    </row>
    <row r="156" spans="1:5" ht="18.75" x14ac:dyDescent="0.3">
      <c r="A156" s="21" t="s">
        <v>4</v>
      </c>
      <c r="B156" s="43">
        <f>B9+B45+B137+B147</f>
        <v>782.77499999999998</v>
      </c>
      <c r="C156" s="43">
        <f>C9+C45+C137+C147</f>
        <v>58.89</v>
      </c>
      <c r="D156" s="43">
        <f>D9+D45+D137+D147</f>
        <v>447.39</v>
      </c>
      <c r="E156" s="43">
        <f>E9+E45+E137+E147</f>
        <v>276.495</v>
      </c>
    </row>
    <row r="157" spans="1:5" ht="15.75" x14ac:dyDescent="0.25">
      <c r="A157" s="22"/>
      <c r="B157" s="23"/>
      <c r="C157" s="23"/>
      <c r="D157" s="23"/>
      <c r="E157" s="24"/>
    </row>
    <row r="158" spans="1:5" x14ac:dyDescent="0.25">
      <c r="E158" s="1"/>
    </row>
    <row r="159" spans="1:5" x14ac:dyDescent="0.25">
      <c r="E159" s="1"/>
    </row>
  </sheetData>
  <mergeCells count="7">
    <mergeCell ref="A2:E2"/>
    <mergeCell ref="A3:D3"/>
    <mergeCell ref="D4:E4"/>
    <mergeCell ref="A5:A7"/>
    <mergeCell ref="B5:E5"/>
    <mergeCell ref="B6:B7"/>
    <mergeCell ref="C6:E6"/>
  </mergeCells>
  <pageMargins left="1.1811023622047245" right="0.39370078740157483" top="0.39370078740157483" bottom="0.3937007874015748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2024-01-25T06:23:36Z</dcterms:modified>
</cp:coreProperties>
</file>