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770" windowWidth="19425" windowHeight="90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1398" i="1" l="1"/>
  <c r="N1391" i="1"/>
  <c r="M1750" i="1" l="1"/>
  <c r="N1750" i="1" s="1"/>
  <c r="O1750" i="1" s="1"/>
  <c r="A14" i="1" l="1"/>
  <c r="A19" i="1" s="1"/>
  <c r="M14" i="1"/>
  <c r="N14" i="1" s="1"/>
  <c r="O14" i="1" s="1"/>
  <c r="M402" i="1" l="1"/>
  <c r="N402" i="1" s="1"/>
  <c r="O402" i="1" s="1"/>
  <c r="M1747" i="1" l="1"/>
  <c r="N1747" i="1" s="1"/>
  <c r="O1747" i="1" s="1"/>
  <c r="M513" i="1" l="1"/>
  <c r="N513" i="1" s="1"/>
  <c r="O513" i="1" s="1"/>
  <c r="M1744" i="1" l="1"/>
  <c r="N1744" i="1" s="1"/>
  <c r="O1744" i="1" s="1"/>
  <c r="M291" i="1" l="1"/>
  <c r="N291" i="1" s="1"/>
  <c r="O291" i="1" s="1"/>
  <c r="M1742" i="1" l="1"/>
  <c r="N1742" i="1" s="1"/>
  <c r="O1742" i="1" s="1"/>
  <c r="M475" i="1"/>
  <c r="N475" i="1" s="1"/>
  <c r="O475" i="1" s="1"/>
  <c r="M503" i="1" l="1"/>
  <c r="N503" i="1" s="1"/>
  <c r="O503" i="1" s="1"/>
  <c r="M508" i="1" l="1"/>
  <c r="N508" i="1" s="1"/>
  <c r="O508" i="1" s="1"/>
  <c r="M493" i="1"/>
  <c r="N493" i="1" s="1"/>
  <c r="O493" i="1" s="1"/>
  <c r="M1754" i="1" l="1"/>
  <c r="N1754" i="1" s="1"/>
  <c r="O1754" i="1" s="1"/>
  <c r="M489" i="1" l="1"/>
  <c r="N489" i="1" s="1"/>
  <c r="O489" i="1" s="1"/>
  <c r="M1739" i="1" l="1"/>
  <c r="N1739" i="1" s="1"/>
  <c r="O1739" i="1" s="1"/>
  <c r="M1735" i="1"/>
  <c r="N1735" i="1" s="1"/>
  <c r="O1735" i="1" s="1"/>
  <c r="M372" i="1" l="1"/>
  <c r="N372" i="1" s="1"/>
  <c r="O372" i="1" s="1"/>
  <c r="M1731" i="1" l="1"/>
  <c r="N1731" i="1" s="1"/>
  <c r="O1731" i="1" s="1"/>
  <c r="M1728" i="1" l="1"/>
  <c r="N1728" i="1" s="1"/>
  <c r="O1728" i="1" s="1"/>
  <c r="M1724" i="1" l="1"/>
  <c r="N1724" i="1" s="1"/>
  <c r="O1724" i="1" s="1"/>
  <c r="M1722" i="1" l="1"/>
  <c r="N1722" i="1" s="1"/>
  <c r="O1722" i="1" s="1"/>
  <c r="M471" i="1" l="1"/>
  <c r="N471" i="1" s="1"/>
  <c r="O471" i="1" s="1"/>
  <c r="M1719" i="1" l="1"/>
  <c r="N1719" i="1" s="1"/>
  <c r="O1719" i="1" s="1"/>
  <c r="M1713" i="1" l="1"/>
  <c r="N1713" i="1" s="1"/>
  <c r="O1713" i="1" s="1"/>
  <c r="M1707" i="1"/>
  <c r="N1707" i="1" s="1"/>
  <c r="O1707" i="1" s="1"/>
  <c r="M1716" i="1" l="1"/>
  <c r="N1716" i="1" s="1"/>
  <c r="O1716" i="1" s="1"/>
  <c r="M1705" i="1" l="1"/>
  <c r="N1705" i="1" s="1"/>
  <c r="O1705" i="1" s="1"/>
  <c r="M480" i="1"/>
  <c r="N480" i="1" s="1"/>
  <c r="O480" i="1" s="1"/>
  <c r="M484" i="1" l="1"/>
  <c r="N484" i="1" s="1"/>
  <c r="O484" i="1" s="1"/>
  <c r="M134" i="1" l="1"/>
  <c r="N134" i="1" s="1"/>
  <c r="O134" i="1" s="1"/>
  <c r="M407" i="1" l="1"/>
  <c r="N407" i="1" s="1"/>
  <c r="O407" i="1" s="1"/>
  <c r="M1710" i="1" l="1"/>
  <c r="N1710" i="1" s="1"/>
  <c r="O1710" i="1" s="1"/>
  <c r="M1701" i="1" l="1"/>
  <c r="N1701" i="1" s="1"/>
  <c r="O1701" i="1" s="1"/>
  <c r="M1697" i="1"/>
  <c r="N1697" i="1" s="1"/>
  <c r="O1697" i="1" s="1"/>
  <c r="M1693" i="1"/>
  <c r="N1693" i="1" s="1"/>
  <c r="O1693" i="1" s="1"/>
  <c r="M1601" i="1" l="1"/>
  <c r="N1601" i="1" s="1"/>
  <c r="O1601" i="1" s="1"/>
  <c r="M1691" i="1" l="1"/>
  <c r="N1691" i="1" s="1"/>
  <c r="O1691" i="1" s="1"/>
  <c r="M1688" i="1" l="1"/>
  <c r="N1688" i="1" s="1"/>
  <c r="O1688" i="1" s="1"/>
  <c r="M1686" i="1"/>
  <c r="N1686" i="1" s="1"/>
  <c r="O1686" i="1" s="1"/>
  <c r="M1684" i="1"/>
  <c r="N1684" i="1" s="1"/>
  <c r="O1684" i="1" s="1"/>
  <c r="M422" i="1" l="1"/>
  <c r="N422" i="1" s="1"/>
  <c r="O422" i="1" s="1"/>
  <c r="M1681" i="1" l="1"/>
  <c r="N1681" i="1" s="1"/>
  <c r="O1681" i="1" s="1"/>
  <c r="M1678" i="1"/>
  <c r="N1678" i="1" s="1"/>
  <c r="O1678" i="1" s="1"/>
  <c r="M1675" i="1"/>
  <c r="N1675" i="1" s="1"/>
  <c r="O1675" i="1" s="1"/>
  <c r="M1671" i="1"/>
  <c r="N1671" i="1" s="1"/>
  <c r="O1671" i="1" s="1"/>
  <c r="M1669" i="1"/>
  <c r="N1669" i="1" s="1"/>
  <c r="O1669" i="1" s="1"/>
  <c r="M1667" i="1" l="1"/>
  <c r="N1667" i="1" s="1"/>
  <c r="O1667" i="1" s="1"/>
  <c r="M1664" i="1"/>
  <c r="N1664" i="1" s="1"/>
  <c r="O1664" i="1" s="1"/>
  <c r="M1658" i="1" l="1"/>
  <c r="N1658" i="1" s="1"/>
  <c r="O1658" i="1" s="1"/>
  <c r="M1660" i="1"/>
  <c r="N1660" i="1" s="1"/>
  <c r="O1660" i="1" s="1"/>
  <c r="M1655" i="1"/>
  <c r="N1655" i="1" s="1"/>
  <c r="O1655" i="1" s="1"/>
  <c r="M466" i="1"/>
  <c r="N466" i="1" s="1"/>
  <c r="O466" i="1" s="1"/>
  <c r="M462" i="1" l="1"/>
  <c r="N462" i="1" s="1"/>
  <c r="O462" i="1" s="1"/>
  <c r="M456" i="1"/>
  <c r="N456" i="1" s="1"/>
  <c r="O456" i="1" s="1"/>
  <c r="M1651" i="1" l="1"/>
  <c r="N1651" i="1" s="1"/>
  <c r="O1651" i="1" s="1"/>
  <c r="M1648" i="1"/>
  <c r="N1648" i="1" s="1"/>
  <c r="O1648" i="1" s="1"/>
  <c r="M1646" i="1"/>
  <c r="N1646" i="1" s="1"/>
  <c r="O1646" i="1" s="1"/>
  <c r="M1642" i="1" l="1"/>
  <c r="N1642" i="1" s="1"/>
  <c r="O1642" i="1" s="1"/>
  <c r="M1639" i="1"/>
  <c r="N1639" i="1" s="1"/>
  <c r="O1639" i="1" s="1"/>
  <c r="M1637" i="1"/>
  <c r="N1637" i="1" s="1"/>
  <c r="O1637" i="1" s="1"/>
  <c r="M1632" i="1" l="1"/>
  <c r="N1632" i="1" s="1"/>
  <c r="O1632" i="1" s="1"/>
  <c r="M1634" i="1"/>
  <c r="N1634" i="1" s="1"/>
  <c r="O1634" i="1" s="1"/>
  <c r="M432" i="1" l="1"/>
  <c r="N432" i="1" s="1"/>
  <c r="O432" i="1" s="1"/>
  <c r="M170" i="1" l="1"/>
  <c r="N170" i="1" s="1"/>
  <c r="O170" i="1" s="1"/>
  <c r="M1462" i="1" l="1"/>
  <c r="N1462" i="1" s="1"/>
  <c r="O1462" i="1" s="1"/>
  <c r="M451" i="1" l="1"/>
  <c r="N451" i="1" s="1"/>
  <c r="O451" i="1" s="1"/>
  <c r="M1628" i="1" l="1"/>
  <c r="N1628" i="1" s="1"/>
  <c r="O1628" i="1" s="1"/>
  <c r="M1624" i="1" l="1"/>
  <c r="N1624" i="1" s="1"/>
  <c r="O1624" i="1" s="1"/>
  <c r="M1620" i="1"/>
  <c r="N1620" i="1" s="1"/>
  <c r="O1620" i="1" s="1"/>
  <c r="M1617" i="1"/>
  <c r="N1617" i="1" s="1"/>
  <c r="O1617" i="1" s="1"/>
  <c r="M1614" i="1" l="1"/>
  <c r="N1614" i="1" s="1"/>
  <c r="O1614" i="1" s="1"/>
  <c r="M1610" i="1" l="1"/>
  <c r="N1610" i="1" s="1"/>
  <c r="O1610" i="1" s="1"/>
  <c r="M1607" i="1"/>
  <c r="N1607" i="1" s="1"/>
  <c r="O1607" i="1" s="1"/>
  <c r="M446" i="1" l="1"/>
  <c r="N446" i="1" s="1"/>
  <c r="O446" i="1" s="1"/>
  <c r="M1604" i="1" l="1"/>
  <c r="N1604" i="1" s="1"/>
  <c r="O1604" i="1" s="1"/>
  <c r="M1598" i="1" l="1"/>
  <c r="N1598" i="1" s="1"/>
  <c r="O1598" i="1" s="1"/>
  <c r="M1594" i="1" l="1"/>
  <c r="N1594" i="1" s="1"/>
  <c r="O1594" i="1" s="1"/>
  <c r="M1592" i="1"/>
  <c r="N1592" i="1" s="1"/>
  <c r="O1592" i="1" s="1"/>
  <c r="M1588" i="1" l="1"/>
  <c r="N1588" i="1" s="1"/>
  <c r="O1588" i="1" s="1"/>
  <c r="M1584" i="1"/>
  <c r="N1584" i="1" s="1"/>
  <c r="O1584" i="1" s="1"/>
  <c r="M442" i="1" l="1"/>
  <c r="N442" i="1" s="1"/>
  <c r="O442" i="1" s="1"/>
  <c r="M1580" i="1" l="1"/>
  <c r="N1580" i="1" s="1"/>
  <c r="O1580" i="1" s="1"/>
  <c r="M1578" i="1" l="1"/>
  <c r="N1578" i="1" s="1"/>
  <c r="O1578" i="1" s="1"/>
  <c r="M437" i="1" l="1"/>
  <c r="N437" i="1" s="1"/>
  <c r="O437" i="1" s="1"/>
  <c r="M1574" i="1"/>
  <c r="N1574" i="1" s="1"/>
  <c r="O1574" i="1" s="1"/>
  <c r="A24" i="1" l="1"/>
  <c r="A29" i="1" s="1"/>
  <c r="M19" i="1"/>
  <c r="N19" i="1" s="1"/>
  <c r="O19" i="1" s="1"/>
  <c r="M1571" i="1" l="1"/>
  <c r="N1571" i="1" s="1"/>
  <c r="O1571" i="1" s="1"/>
  <c r="M1568" i="1"/>
  <c r="N1568" i="1" s="1"/>
  <c r="O1568" i="1" s="1"/>
  <c r="M1565" i="1"/>
  <c r="N1565" i="1" s="1"/>
  <c r="O1565" i="1" s="1"/>
  <c r="M427" i="1" l="1"/>
  <c r="N427" i="1" s="1"/>
  <c r="O427" i="1" s="1"/>
  <c r="M1562" i="1"/>
  <c r="N1562" i="1" s="1"/>
  <c r="O1562" i="1" s="1"/>
  <c r="M1559" i="1"/>
  <c r="N1559" i="1" s="1"/>
  <c r="O1559" i="1" s="1"/>
  <c r="M609" i="1" l="1"/>
  <c r="N609" i="1" s="1"/>
  <c r="O609" i="1" s="1"/>
  <c r="M1415" i="1" l="1"/>
  <c r="N1415" i="1" s="1"/>
  <c r="O1415" i="1" s="1"/>
  <c r="M1556" i="1" l="1"/>
  <c r="N1556" i="1" s="1"/>
  <c r="O1556" i="1" s="1"/>
  <c r="M1553" i="1"/>
  <c r="N1553" i="1" s="1"/>
  <c r="O1553" i="1" s="1"/>
  <c r="M87" i="1" l="1"/>
  <c r="N87" i="1" s="1"/>
  <c r="O87" i="1" s="1"/>
  <c r="M1550" i="1" l="1"/>
  <c r="N1550" i="1" s="1"/>
  <c r="O1550" i="1" s="1"/>
  <c r="M1546" i="1"/>
  <c r="N1546" i="1" s="1"/>
  <c r="O1546" i="1" s="1"/>
  <c r="M678" i="1" l="1"/>
  <c r="N678" i="1" s="1"/>
  <c r="O678" i="1" s="1"/>
  <c r="M9" i="1" l="1"/>
  <c r="N9" i="1" s="1"/>
  <c r="O9" i="1" s="1"/>
  <c r="M1162" i="1" l="1"/>
  <c r="N1162" i="1" s="1"/>
  <c r="M1111" i="1"/>
  <c r="M1034" i="1"/>
  <c r="N1034" i="1" s="1"/>
  <c r="N1111" i="1" l="1"/>
  <c r="M1540" i="1" l="1"/>
  <c r="N1540" i="1" s="1"/>
  <c r="O1540" i="1" s="1"/>
  <c r="M1542" i="1"/>
  <c r="N1542" i="1" s="1"/>
  <c r="O1542" i="1" s="1"/>
  <c r="M1536" i="1" l="1"/>
  <c r="N1536" i="1" s="1"/>
  <c r="O1536" i="1" s="1"/>
  <c r="M1533" i="1"/>
  <c r="N1533" i="1" s="1"/>
  <c r="M1531" i="1" l="1"/>
  <c r="N1531" i="1" s="1"/>
  <c r="O1531" i="1" s="1"/>
  <c r="M1528" i="1"/>
  <c r="N1528" i="1" s="1"/>
  <c r="O1528" i="1" s="1"/>
  <c r="M24" i="1" l="1"/>
  <c r="N24" i="1" s="1"/>
  <c r="O24" i="1" s="1"/>
  <c r="M1524" i="1" l="1"/>
  <c r="N1524" i="1" s="1"/>
  <c r="O1524" i="1" s="1"/>
  <c r="M1521" i="1" l="1"/>
  <c r="N1521" i="1" s="1"/>
  <c r="O1521" i="1" s="1"/>
  <c r="M417" i="1"/>
  <c r="N417" i="1" s="1"/>
  <c r="O417" i="1" s="1"/>
  <c r="M1519" i="1"/>
  <c r="N1519" i="1" s="1"/>
  <c r="O1519" i="1" s="1"/>
  <c r="M412" i="1"/>
  <c r="N412" i="1" s="1"/>
  <c r="O412" i="1" s="1"/>
  <c r="M1515" i="1" l="1"/>
  <c r="N1515" i="1" s="1"/>
  <c r="O1515" i="1" s="1"/>
  <c r="M1511" i="1"/>
  <c r="N1511" i="1" s="1"/>
  <c r="O1511" i="1" s="1"/>
  <c r="M1508" i="1" l="1"/>
  <c r="N1508" i="1" s="1"/>
  <c r="O1508" i="1" s="1"/>
  <c r="M1504" i="1"/>
  <c r="N1504" i="1" s="1"/>
  <c r="O1504" i="1" s="1"/>
  <c r="M1506" i="1"/>
  <c r="N1506" i="1" s="1"/>
  <c r="O1506" i="1" s="1"/>
  <c r="M1497" i="1" l="1"/>
  <c r="N1497" i="1" s="1"/>
  <c r="O1497" i="1" s="1"/>
  <c r="M1493" i="1"/>
  <c r="N1493" i="1" s="1"/>
  <c r="O1493" i="1" s="1"/>
  <c r="M1501" i="1"/>
  <c r="N1501" i="1" s="1"/>
  <c r="O1501" i="1" s="1"/>
  <c r="M1489" i="1" l="1"/>
  <c r="N1489" i="1" s="1"/>
  <c r="O1489" i="1" s="1"/>
  <c r="M396" i="1"/>
  <c r="N396" i="1" s="1"/>
  <c r="O396" i="1" s="1"/>
  <c r="M391" i="1"/>
  <c r="N391" i="1" s="1"/>
  <c r="O391" i="1" s="1"/>
  <c r="M1487" i="1"/>
  <c r="N1487" i="1" s="1"/>
  <c r="O1487" i="1" s="1"/>
  <c r="M1484" i="1"/>
  <c r="N1484" i="1" s="1"/>
  <c r="O1484" i="1" s="1"/>
  <c r="M1479" i="1" l="1"/>
  <c r="N1479" i="1" s="1"/>
  <c r="O1479" i="1" s="1"/>
  <c r="M1481" i="1"/>
  <c r="N1481" i="1" s="1"/>
  <c r="O1481" i="1" s="1"/>
  <c r="M1476" i="1"/>
  <c r="N1476" i="1" s="1"/>
  <c r="O1476" i="1" s="1"/>
  <c r="M1472" i="1" l="1"/>
  <c r="N1472" i="1" s="1"/>
  <c r="O1472" i="1" s="1"/>
  <c r="M1469" i="1" l="1"/>
  <c r="N1469" i="1" s="1"/>
  <c r="O1469" i="1" s="1"/>
  <c r="M387" i="1"/>
  <c r="N387" i="1" s="1"/>
  <c r="O387" i="1" s="1"/>
  <c r="M897" i="1" l="1"/>
  <c r="N897" i="1" s="1"/>
  <c r="O897" i="1" s="1"/>
  <c r="M1466" i="1" l="1"/>
  <c r="N1466" i="1" s="1"/>
  <c r="O1466" i="1" s="1"/>
  <c r="M1459" i="1" l="1"/>
  <c r="N1459" i="1" s="1"/>
  <c r="O1459" i="1" s="1"/>
  <c r="M382" i="1" l="1"/>
  <c r="N382" i="1" s="1"/>
  <c r="O382" i="1" s="1"/>
  <c r="M808" i="1" l="1"/>
  <c r="N808" i="1" s="1"/>
  <c r="O808" i="1" s="1"/>
  <c r="M377" i="1" l="1"/>
  <c r="N377" i="1" s="1"/>
  <c r="O377" i="1" s="1"/>
  <c r="M1457" i="1" l="1"/>
  <c r="N1457" i="1" s="1"/>
  <c r="O1457" i="1" s="1"/>
  <c r="M1455" i="1"/>
  <c r="N1455" i="1" s="1"/>
  <c r="O1455" i="1" s="1"/>
  <c r="M1451" i="1"/>
  <c r="N1451" i="1" s="1"/>
  <c r="O1451" i="1" s="1"/>
  <c r="M1447" i="1" l="1"/>
  <c r="N1447" i="1" s="1"/>
  <c r="O1447" i="1" s="1"/>
  <c r="M74" i="1" l="1"/>
  <c r="N74" i="1" s="1"/>
  <c r="O74" i="1" s="1"/>
  <c r="M1443" i="1" l="1"/>
  <c r="N1443" i="1" s="1"/>
  <c r="O1443" i="1" s="1"/>
  <c r="M1439" i="1"/>
  <c r="N1439" i="1" s="1"/>
  <c r="O1439" i="1" s="1"/>
  <c r="M142" i="1" l="1"/>
  <c r="N142" i="1" s="1"/>
  <c r="O142" i="1" s="1"/>
  <c r="M1436" i="1" l="1"/>
  <c r="N1436" i="1" s="1"/>
  <c r="O1436" i="1" s="1"/>
  <c r="M1432" i="1" l="1"/>
  <c r="N1432" i="1" s="1"/>
  <c r="O1432" i="1" s="1"/>
  <c r="M1430" i="1" l="1"/>
  <c r="N1430" i="1" s="1"/>
  <c r="O1430" i="1" s="1"/>
  <c r="M1427" i="1" l="1"/>
  <c r="N1427" i="1" s="1"/>
  <c r="O1427" i="1" s="1"/>
  <c r="M1423" i="1" l="1"/>
  <c r="N1423" i="1" s="1"/>
  <c r="O1423" i="1" s="1"/>
  <c r="M1420" i="1"/>
  <c r="N1420" i="1" s="1"/>
  <c r="O1420" i="1" s="1"/>
  <c r="M1417" i="1" l="1"/>
  <c r="N1417" i="1" s="1"/>
  <c r="O1417" i="1" s="1"/>
  <c r="M1413" i="1" l="1"/>
  <c r="N1413" i="1" s="1"/>
  <c r="O1413" i="1" s="1"/>
  <c r="M362" i="1" l="1"/>
  <c r="N362" i="1" s="1"/>
  <c r="O362" i="1" s="1"/>
  <c r="M1409" i="1"/>
  <c r="N1409" i="1" s="1"/>
  <c r="O1409" i="1" s="1"/>
  <c r="M1405" i="1"/>
  <c r="N1405" i="1" s="1"/>
  <c r="O1405" i="1" s="1"/>
  <c r="M1401" i="1" l="1"/>
  <c r="N1401" i="1" s="1"/>
  <c r="O1401" i="1" s="1"/>
  <c r="M367" i="1" l="1"/>
  <c r="N367" i="1" s="1"/>
  <c r="O367" i="1" s="1"/>
  <c r="M205" i="1" l="1"/>
  <c r="N205" i="1" s="1"/>
  <c r="O205" i="1" s="1"/>
  <c r="M201" i="1"/>
  <c r="N201" i="1" s="1"/>
  <c r="O201" i="1" s="1"/>
  <c r="M1398" i="1" l="1"/>
  <c r="M1394" i="1"/>
  <c r="N1394" i="1" s="1"/>
  <c r="O1394" i="1" s="1"/>
  <c r="M357" i="1" l="1"/>
  <c r="N357" i="1" s="1"/>
  <c r="O357" i="1" s="1"/>
  <c r="M254" i="1" l="1"/>
  <c r="N254" i="1" s="1"/>
  <c r="O254" i="1" s="1"/>
  <c r="O1398" i="1" l="1"/>
  <c r="M1391" i="1"/>
  <c r="O1391" i="1" s="1"/>
  <c r="M1388" i="1" l="1"/>
  <c r="N1388" i="1" s="1"/>
  <c r="O1388" i="1" s="1"/>
  <c r="M1384" i="1"/>
  <c r="N1384" i="1" s="1"/>
  <c r="O1384" i="1" s="1"/>
  <c r="M1380" i="1" l="1"/>
  <c r="N1380" i="1" s="1"/>
  <c r="O1380" i="1" s="1"/>
  <c r="M1376" i="1"/>
  <c r="N1376" i="1" s="1"/>
  <c r="O1376" i="1" s="1"/>
  <c r="M1210" i="1" l="1"/>
  <c r="N1210" i="1" s="1"/>
  <c r="O1210" i="1" s="1"/>
  <c r="M539" i="1" l="1"/>
  <c r="N539" i="1" s="1"/>
  <c r="O539" i="1" s="1"/>
  <c r="M1373" i="1" l="1"/>
  <c r="N1373" i="1" s="1"/>
  <c r="O1373" i="1" s="1"/>
  <c r="M129" i="1" l="1"/>
  <c r="N129" i="1" s="1"/>
  <c r="O129" i="1" s="1"/>
  <c r="M1369" i="1" l="1"/>
  <c r="N1369" i="1" s="1"/>
  <c r="O1369" i="1" s="1"/>
  <c r="M352" i="1" l="1"/>
  <c r="N352" i="1" s="1"/>
  <c r="O352" i="1" s="1"/>
  <c r="M1365" i="1"/>
  <c r="N1365" i="1" s="1"/>
  <c r="O1365" i="1" s="1"/>
  <c r="M92" i="1" l="1"/>
  <c r="N92" i="1" s="1"/>
  <c r="O92" i="1" s="1"/>
  <c r="M181" i="1" l="1"/>
  <c r="N181" i="1" s="1"/>
  <c r="O181" i="1" s="1"/>
  <c r="M1362" i="1" l="1"/>
  <c r="N1362" i="1" s="1"/>
  <c r="O1362" i="1" s="1"/>
  <c r="M347" i="1" l="1"/>
  <c r="N347" i="1" s="1"/>
  <c r="O347" i="1" s="1"/>
  <c r="M1360" i="1" l="1"/>
  <c r="N1360" i="1" s="1"/>
  <c r="O1360" i="1" s="1"/>
  <c r="M1356" i="1"/>
  <c r="N1356" i="1" s="1"/>
  <c r="O1356" i="1" s="1"/>
  <c r="M1353" i="1" l="1"/>
  <c r="N1353" i="1" s="1"/>
  <c r="O1353" i="1" s="1"/>
  <c r="M280" i="1" l="1"/>
  <c r="N280" i="1" s="1"/>
  <c r="O280" i="1" s="1"/>
  <c r="M1350" i="1" l="1"/>
  <c r="N1350" i="1" s="1"/>
  <c r="O1350" i="1" s="1"/>
  <c r="M1346" i="1"/>
  <c r="N1346" i="1" s="1"/>
  <c r="O1346" i="1" s="1"/>
  <c r="M342" i="1" l="1"/>
  <c r="N342" i="1" s="1"/>
  <c r="O342" i="1" s="1"/>
  <c r="M1342" i="1" l="1"/>
  <c r="N1342" i="1" s="1"/>
  <c r="O1342" i="1" s="1"/>
  <c r="M1338" i="1"/>
  <c r="N1338" i="1" s="1"/>
  <c r="O1338" i="1" s="1"/>
  <c r="M1318" i="1" l="1"/>
  <c r="N1318" i="1" s="1"/>
  <c r="O1318" i="1" s="1"/>
  <c r="M1334" i="1" l="1"/>
  <c r="N1334" i="1" s="1"/>
  <c r="O1334" i="1" s="1"/>
  <c r="M1325" i="1"/>
  <c r="N1325" i="1" s="1"/>
  <c r="O1325" i="1" s="1"/>
  <c r="M1321" i="1"/>
  <c r="N1321" i="1" s="1"/>
  <c r="O1321" i="1" s="1"/>
  <c r="M645" i="1" l="1"/>
  <c r="N645" i="1" s="1"/>
  <c r="O645" i="1" s="1"/>
  <c r="M1332" i="1" l="1"/>
  <c r="N1332" i="1" s="1"/>
  <c r="O1332" i="1" s="1"/>
  <c r="M122" i="1" l="1"/>
  <c r="N122" i="1" s="1"/>
  <c r="O122" i="1" s="1"/>
  <c r="M338" i="1" l="1"/>
  <c r="N338" i="1" s="1"/>
  <c r="O338" i="1" s="1"/>
  <c r="M333" i="1" l="1"/>
  <c r="N333" i="1" s="1"/>
  <c r="O333" i="1" s="1"/>
  <c r="M1329" i="1"/>
  <c r="N1329" i="1" s="1"/>
  <c r="O1329" i="1" s="1"/>
  <c r="M1315" i="1" l="1"/>
  <c r="N1315" i="1" s="1"/>
  <c r="O1315" i="1" s="1"/>
  <c r="M321" i="1" l="1"/>
  <c r="N321" i="1" s="1"/>
  <c r="O321" i="1" s="1"/>
  <c r="M327" i="1" l="1"/>
  <c r="N327" i="1" s="1"/>
  <c r="O327" i="1" s="1"/>
  <c r="M317" i="1" l="1"/>
  <c r="N317" i="1" s="1"/>
  <c r="O317" i="1" s="1"/>
  <c r="M1313" i="1"/>
  <c r="N1313" i="1" s="1"/>
  <c r="O1313" i="1" s="1"/>
  <c r="M1310" i="1"/>
  <c r="N1310" i="1" s="1"/>
  <c r="O1310" i="1" s="1"/>
  <c r="M312" i="1" l="1"/>
  <c r="N312" i="1" s="1"/>
  <c r="O312" i="1" s="1"/>
  <c r="M1307" i="1"/>
  <c r="N1307" i="1" s="1"/>
  <c r="O1307" i="1" s="1"/>
  <c r="M1305" i="1"/>
  <c r="N1305" i="1" s="1"/>
  <c r="O1305" i="1" s="1"/>
  <c r="M1301" i="1" l="1"/>
  <c r="N1301" i="1" s="1"/>
  <c r="O1301" i="1" s="1"/>
  <c r="M1298" i="1"/>
  <c r="N1298" i="1" s="1"/>
  <c r="O1298" i="1" s="1"/>
  <c r="M1295" i="1" l="1"/>
  <c r="N1295" i="1" s="1"/>
  <c r="O1295" i="1" s="1"/>
  <c r="M1293" i="1" l="1"/>
  <c r="N1293" i="1" s="1"/>
  <c r="O1293" i="1" s="1"/>
  <c r="M1287" i="1"/>
  <c r="N1287" i="1" s="1"/>
  <c r="O1287" i="1" s="1"/>
  <c r="M1289" i="1"/>
  <c r="N1289" i="1" s="1"/>
  <c r="O1289" i="1" s="1"/>
  <c r="M308" i="1" l="1"/>
  <c r="N308" i="1" s="1"/>
  <c r="O308" i="1" s="1"/>
  <c r="M1284" i="1"/>
  <c r="N1284" i="1" s="1"/>
  <c r="O1284" i="1" s="1"/>
  <c r="M1280" i="1"/>
  <c r="N1280" i="1" s="1"/>
  <c r="O1280" i="1" s="1"/>
  <c r="M1276" i="1"/>
  <c r="N1276" i="1" s="1"/>
  <c r="O1276" i="1" s="1"/>
  <c r="M225" i="1" l="1"/>
  <c r="N225" i="1" s="1"/>
  <c r="O225" i="1" s="1"/>
  <c r="M221" i="1"/>
  <c r="N221" i="1" s="1"/>
  <c r="O221" i="1" s="1"/>
  <c r="M1273" i="1" l="1"/>
  <c r="N1273" i="1" s="1"/>
  <c r="O1273" i="1" s="1"/>
  <c r="M138" i="1" l="1"/>
  <c r="N138" i="1" s="1"/>
  <c r="O138" i="1" s="1"/>
  <c r="M303" i="1" l="1"/>
  <c r="N303" i="1" s="1"/>
  <c r="O303" i="1" s="1"/>
  <c r="M1264" i="1" l="1"/>
  <c r="N1264" i="1" s="1"/>
  <c r="O1264" i="1" s="1"/>
  <c r="M1270" i="1"/>
  <c r="N1270" i="1" s="1"/>
  <c r="O1270" i="1" s="1"/>
  <c r="M1266" i="1"/>
  <c r="N1266" i="1" s="1"/>
  <c r="O1266" i="1" s="1"/>
  <c r="M299" i="1" l="1"/>
  <c r="N299" i="1" s="1"/>
  <c r="O299" i="1" s="1"/>
  <c r="M295" i="1" l="1"/>
  <c r="N295" i="1" s="1"/>
  <c r="O295" i="1" s="1"/>
  <c r="M1260" i="1"/>
  <c r="N1260" i="1" s="1"/>
  <c r="O1260" i="1" s="1"/>
  <c r="M1257" i="1" l="1"/>
  <c r="N1257" i="1" s="1"/>
  <c r="O1257" i="1" s="1"/>
  <c r="M216" i="1" l="1"/>
  <c r="N216" i="1" s="1"/>
  <c r="O216" i="1" s="1"/>
  <c r="M1253" i="1" l="1"/>
  <c r="N1253" i="1" s="1"/>
  <c r="O1253" i="1" s="1"/>
  <c r="M285" i="1"/>
  <c r="N285" i="1" s="1"/>
  <c r="O285" i="1" s="1"/>
  <c r="M1250" i="1" l="1"/>
  <c r="N1250" i="1" s="1"/>
  <c r="O1250" i="1" s="1"/>
  <c r="M1246" i="1"/>
  <c r="N1246" i="1" s="1"/>
  <c r="O1246" i="1" s="1"/>
  <c r="M275" i="1" l="1"/>
  <c r="N275" i="1" s="1"/>
  <c r="O275" i="1" s="1"/>
  <c r="M270" i="1"/>
  <c r="N270" i="1" s="1"/>
  <c r="O270" i="1" s="1"/>
  <c r="M1243" i="1" l="1"/>
  <c r="N1243" i="1" s="1"/>
  <c r="O1243" i="1" s="1"/>
  <c r="M1241" i="1" l="1"/>
  <c r="N1241" i="1" s="1"/>
  <c r="O1241" i="1" s="1"/>
  <c r="M45" i="1" l="1"/>
  <c r="N45" i="1" s="1"/>
  <c r="O45" i="1" s="1"/>
  <c r="M41" i="1"/>
  <c r="N41" i="1" s="1"/>
  <c r="O41" i="1" s="1"/>
  <c r="M606" i="1" l="1"/>
  <c r="N606" i="1" s="1"/>
  <c r="O606" i="1" s="1"/>
  <c r="M1237" i="1" l="1"/>
  <c r="N1237" i="1" s="1"/>
  <c r="O1237" i="1" s="1"/>
  <c r="M1233" i="1"/>
  <c r="N1233" i="1" s="1"/>
  <c r="O1233" i="1" s="1"/>
  <c r="M265" i="1" l="1"/>
  <c r="N265" i="1" s="1"/>
  <c r="O265" i="1" s="1"/>
  <c r="M259" i="1"/>
  <c r="N259" i="1" s="1"/>
  <c r="O259" i="1" s="1"/>
  <c r="M1229" i="1" l="1"/>
  <c r="N1229" i="1" s="1"/>
  <c r="O1229" i="1" s="1"/>
  <c r="M859" i="1" l="1"/>
  <c r="N859" i="1" s="1"/>
  <c r="M588" i="1" l="1"/>
  <c r="N588" i="1" s="1"/>
  <c r="O588" i="1" s="1"/>
  <c r="M248" i="1" l="1"/>
  <c r="N248" i="1" s="1"/>
  <c r="O248" i="1" s="1"/>
  <c r="M243" i="1" l="1"/>
  <c r="N243" i="1" s="1"/>
  <c r="O243" i="1" s="1"/>
  <c r="M78" i="1" l="1"/>
  <c r="N78" i="1" s="1"/>
  <c r="O78" i="1" s="1"/>
  <c r="M236" i="1" l="1"/>
  <c r="N236" i="1" s="1"/>
  <c r="O236" i="1" s="1"/>
  <c r="M1226" i="1" l="1"/>
  <c r="N1226" i="1" s="1"/>
  <c r="O1226" i="1" s="1"/>
  <c r="M1224" i="1"/>
  <c r="N1224" i="1" s="1"/>
  <c r="O1224" i="1" s="1"/>
  <c r="M1222" i="1" l="1"/>
  <c r="N1222" i="1" s="1"/>
  <c r="O1222" i="1" s="1"/>
  <c r="M70" i="1" l="1"/>
  <c r="M1219" i="1" l="1"/>
  <c r="N1219" i="1" s="1"/>
  <c r="O1219" i="1" s="1"/>
  <c r="M1216" i="1" l="1"/>
  <c r="N1216" i="1" s="1"/>
  <c r="O1216" i="1" s="1"/>
  <c r="M1214" i="1" l="1"/>
  <c r="N1214" i="1" s="1"/>
  <c r="O1214" i="1" s="1"/>
  <c r="M231" i="1"/>
  <c r="N231" i="1" s="1"/>
  <c r="O231" i="1" s="1"/>
  <c r="M1207" i="1"/>
  <c r="N1207" i="1" s="1"/>
  <c r="O1207" i="1" s="1"/>
  <c r="M1203" i="1" l="1"/>
  <c r="N1203" i="1" s="1"/>
  <c r="O1203" i="1" s="1"/>
  <c r="M1200" i="1"/>
  <c r="N1200" i="1" s="1"/>
  <c r="O1200" i="1" s="1"/>
  <c r="M1196" i="1"/>
  <c r="N1196" i="1" s="1"/>
  <c r="O1196" i="1" s="1"/>
  <c r="M1194" i="1"/>
  <c r="M1192" i="1"/>
  <c r="N1192" i="1" s="1"/>
  <c r="O1192" i="1" s="1"/>
  <c r="M1189" i="1"/>
  <c r="N1189" i="1" s="1"/>
  <c r="O1189" i="1" s="1"/>
  <c r="M1185" i="1"/>
  <c r="N1185" i="1" s="1"/>
  <c r="O1185" i="1" s="1"/>
  <c r="M1181" i="1"/>
  <c r="N1181" i="1" s="1"/>
  <c r="O1181" i="1" s="1"/>
  <c r="M1178" i="1"/>
  <c r="N1178" i="1" s="1"/>
  <c r="O1178" i="1" s="1"/>
  <c r="M1176" i="1"/>
  <c r="N1176" i="1" s="1"/>
  <c r="O1176" i="1" s="1"/>
  <c r="M1174" i="1"/>
  <c r="M1171" i="1"/>
  <c r="M1168" i="1"/>
  <c r="N1168" i="1" s="1"/>
  <c r="M1166" i="1"/>
  <c r="N1166" i="1" s="1"/>
  <c r="M1160" i="1"/>
  <c r="N1160" i="1" s="1"/>
  <c r="O1160" i="1" s="1"/>
  <c r="M1156" i="1"/>
  <c r="N1156" i="1" s="1"/>
  <c r="O1156" i="1" s="1"/>
  <c r="M1153" i="1"/>
  <c r="N1153" i="1" s="1"/>
  <c r="O1153" i="1" s="1"/>
  <c r="M1150" i="1"/>
  <c r="N1150" i="1" s="1"/>
  <c r="O1150" i="1" s="1"/>
  <c r="M1148" i="1"/>
  <c r="M1144" i="1"/>
  <c r="N1144" i="1" s="1"/>
  <c r="O1144" i="1" s="1"/>
  <c r="M1140" i="1"/>
  <c r="N1140" i="1" s="1"/>
  <c r="O1140" i="1" s="1"/>
  <c r="M1137" i="1"/>
  <c r="N1137" i="1" s="1"/>
  <c r="O1137" i="1" s="1"/>
  <c r="M1134" i="1"/>
  <c r="N1134" i="1" s="1"/>
  <c r="O1134" i="1" s="1"/>
  <c r="M1131" i="1"/>
  <c r="N1131" i="1" s="1"/>
  <c r="O1131" i="1" s="1"/>
  <c r="M1128" i="1"/>
  <c r="N1128" i="1" s="1"/>
  <c r="O1128" i="1" s="1"/>
  <c r="M1124" i="1"/>
  <c r="N1124" i="1" s="1"/>
  <c r="O1124" i="1" s="1"/>
  <c r="M1121" i="1"/>
  <c r="N1121" i="1" s="1"/>
  <c r="O1121" i="1" s="1"/>
  <c r="M1117" i="1"/>
  <c r="N1117" i="1" s="1"/>
  <c r="O1117" i="1" s="1"/>
  <c r="M1114" i="1"/>
  <c r="N1114" i="1" s="1"/>
  <c r="M1107" i="1"/>
  <c r="N1107" i="1" s="1"/>
  <c r="O1107" i="1" s="1"/>
  <c r="M1103" i="1"/>
  <c r="N1103" i="1" s="1"/>
  <c r="O1103" i="1" s="1"/>
  <c r="M1101" i="1"/>
  <c r="N1101" i="1" s="1"/>
  <c r="O1101" i="1" s="1"/>
  <c r="M1099" i="1"/>
  <c r="N1099" i="1" s="1"/>
  <c r="O1099" i="1" s="1"/>
  <c r="M1095" i="1"/>
  <c r="N1095" i="1" s="1"/>
  <c r="O1095" i="1" s="1"/>
  <c r="M1090" i="1"/>
  <c r="N1090" i="1" s="1"/>
  <c r="O1090" i="1" s="1"/>
  <c r="M1088" i="1"/>
  <c r="N1088" i="1" s="1"/>
  <c r="O1088" i="1" s="1"/>
  <c r="M1085" i="1"/>
  <c r="N1085" i="1" s="1"/>
  <c r="O1085" i="1" s="1"/>
  <c r="M1082" i="1"/>
  <c r="N1082" i="1" s="1"/>
  <c r="O1082" i="1" s="1"/>
  <c r="M1079" i="1"/>
  <c r="N1079" i="1" s="1"/>
  <c r="O1079" i="1" s="1"/>
  <c r="M1075" i="1"/>
  <c r="N1075" i="1" s="1"/>
  <c r="O1075" i="1" s="1"/>
  <c r="M1072" i="1"/>
  <c r="N1072" i="1" s="1"/>
  <c r="O1072" i="1" s="1"/>
  <c r="M1068" i="1"/>
  <c r="N1068" i="1" s="1"/>
  <c r="O1068" i="1" s="1"/>
  <c r="M1065" i="1"/>
  <c r="N1065" i="1" s="1"/>
  <c r="O1065" i="1" s="1"/>
  <c r="M1061" i="1"/>
  <c r="N1061" i="1" s="1"/>
  <c r="O1061" i="1" s="1"/>
  <c r="M1058" i="1"/>
  <c r="N1058" i="1" s="1"/>
  <c r="O1058" i="1" s="1"/>
  <c r="M1056" i="1"/>
  <c r="N1056" i="1" s="1"/>
  <c r="O1056" i="1" s="1"/>
  <c r="M1052" i="1"/>
  <c r="N1052" i="1" s="1"/>
  <c r="O1052" i="1" s="1"/>
  <c r="M1049" i="1"/>
  <c r="N1049" i="1" s="1"/>
  <c r="O1049" i="1" s="1"/>
  <c r="M1046" i="1"/>
  <c r="N1046" i="1" s="1"/>
  <c r="O1046" i="1" s="1"/>
  <c r="N1171" i="1" l="1"/>
  <c r="O1171" i="1" s="1"/>
  <c r="O1114" i="1"/>
  <c r="O1166" i="1"/>
  <c r="N1194" i="1"/>
  <c r="O1194" i="1" s="1"/>
  <c r="N1148" i="1"/>
  <c r="O1148" i="1" s="1"/>
  <c r="N1174" i="1"/>
  <c r="O1174" i="1" s="1"/>
  <c r="M1044" i="1"/>
  <c r="N1044" i="1" s="1"/>
  <c r="O1044" i="1" s="1"/>
  <c r="M1041" i="1"/>
  <c r="N1041" i="1" s="1"/>
  <c r="O1041" i="1" s="1"/>
  <c r="M1038" i="1"/>
  <c r="N1038" i="1" s="1"/>
  <c r="O1038" i="1" s="1"/>
  <c r="M1031" i="1"/>
  <c r="M1028" i="1"/>
  <c r="N1028" i="1" s="1"/>
  <c r="O1028" i="1" s="1"/>
  <c r="M1024" i="1"/>
  <c r="N1024" i="1" s="1"/>
  <c r="O1024" i="1" s="1"/>
  <c r="M1021" i="1"/>
  <c r="N1021" i="1" s="1"/>
  <c r="O1021" i="1" s="1"/>
  <c r="M1017" i="1"/>
  <c r="N1017" i="1" s="1"/>
  <c r="O1017" i="1" s="1"/>
  <c r="M1014" i="1"/>
  <c r="N1014" i="1" s="1"/>
  <c r="O1014" i="1" s="1"/>
  <c r="M1011" i="1"/>
  <c r="N1011" i="1" s="1"/>
  <c r="O1011" i="1" s="1"/>
  <c r="M1009" i="1"/>
  <c r="N1009" i="1" s="1"/>
  <c r="O1009" i="1" s="1"/>
  <c r="M1007" i="1"/>
  <c r="N1007" i="1" s="1"/>
  <c r="O1007" i="1" s="1"/>
  <c r="M1004" i="1"/>
  <c r="N1004" i="1" s="1"/>
  <c r="O1004" i="1" s="1"/>
  <c r="M1001" i="1"/>
  <c r="N1001" i="1" s="1"/>
  <c r="O1001" i="1" s="1"/>
  <c r="M997" i="1"/>
  <c r="N997" i="1" s="1"/>
  <c r="O997" i="1" s="1"/>
  <c r="M994" i="1"/>
  <c r="N994" i="1" s="1"/>
  <c r="O994" i="1" s="1"/>
  <c r="M991" i="1"/>
  <c r="N991" i="1" s="1"/>
  <c r="O991" i="1" s="1"/>
  <c r="M988" i="1"/>
  <c r="N988" i="1" s="1"/>
  <c r="O988" i="1" s="1"/>
  <c r="M986" i="1"/>
  <c r="N986" i="1" s="1"/>
  <c r="O986" i="1" s="1"/>
  <c r="M982" i="1"/>
  <c r="N982" i="1" s="1"/>
  <c r="O982" i="1" s="1"/>
  <c r="M979" i="1"/>
  <c r="N979" i="1" s="1"/>
  <c r="O979" i="1" s="1"/>
  <c r="M976" i="1"/>
  <c r="N976" i="1" s="1"/>
  <c r="O976" i="1" s="1"/>
  <c r="M973" i="1"/>
  <c r="N973" i="1" s="1"/>
  <c r="O973" i="1" s="1"/>
  <c r="M970" i="1"/>
  <c r="N970" i="1" s="1"/>
  <c r="O970" i="1" s="1"/>
  <c r="M967" i="1"/>
  <c r="N967" i="1" s="1"/>
  <c r="M963" i="1"/>
  <c r="M959" i="1"/>
  <c r="N959" i="1" s="1"/>
  <c r="O959" i="1" s="1"/>
  <c r="M957" i="1"/>
  <c r="M954" i="1"/>
  <c r="N954" i="1" s="1"/>
  <c r="O954" i="1" s="1"/>
  <c r="M950" i="1"/>
  <c r="N950" i="1" s="1"/>
  <c r="O950" i="1" s="1"/>
  <c r="M946" i="1"/>
  <c r="N946" i="1" s="1"/>
  <c r="O946" i="1" s="1"/>
  <c r="M943" i="1"/>
  <c r="N943" i="1" s="1"/>
  <c r="O943" i="1" s="1"/>
  <c r="M939" i="1"/>
  <c r="N939" i="1" s="1"/>
  <c r="O939" i="1" s="1"/>
  <c r="M937" i="1"/>
  <c r="M934" i="1"/>
  <c r="N934" i="1" s="1"/>
  <c r="O934" i="1" s="1"/>
  <c r="M930" i="1"/>
  <c r="N930" i="1" s="1"/>
  <c r="O930" i="1" s="1"/>
  <c r="M926" i="1"/>
  <c r="N926" i="1" s="1"/>
  <c r="O926" i="1" s="1"/>
  <c r="M924" i="1"/>
  <c r="M920" i="1"/>
  <c r="N920" i="1" s="1"/>
  <c r="O920" i="1" s="1"/>
  <c r="M918" i="1"/>
  <c r="N918" i="1" s="1"/>
  <c r="O918" i="1" s="1"/>
  <c r="M914" i="1"/>
  <c r="N914" i="1" s="1"/>
  <c r="O914" i="1" s="1"/>
  <c r="M910" i="1"/>
  <c r="N910" i="1" s="1"/>
  <c r="O910" i="1" s="1"/>
  <c r="M907" i="1"/>
  <c r="N907" i="1" s="1"/>
  <c r="O907" i="1" s="1"/>
  <c r="M903" i="1"/>
  <c r="N903" i="1" s="1"/>
  <c r="O903" i="1" s="1"/>
  <c r="M901" i="1"/>
  <c r="N901" i="1" s="1"/>
  <c r="O901" i="1" s="1"/>
  <c r="M893" i="1"/>
  <c r="N893" i="1" s="1"/>
  <c r="O893" i="1" s="1"/>
  <c r="M889" i="1"/>
  <c r="N889" i="1" s="1"/>
  <c r="O889" i="1" s="1"/>
  <c r="M886" i="1"/>
  <c r="N886" i="1" s="1"/>
  <c r="O886" i="1" s="1"/>
  <c r="M883" i="1"/>
  <c r="N883" i="1" s="1"/>
  <c r="O883" i="1" s="1"/>
  <c r="M879" i="1"/>
  <c r="N879" i="1" s="1"/>
  <c r="O879" i="1" s="1"/>
  <c r="M875" i="1"/>
  <c r="N875" i="1" s="1"/>
  <c r="M873" i="1"/>
  <c r="M871" i="1"/>
  <c r="M869" i="1"/>
  <c r="M865" i="1"/>
  <c r="N865" i="1" s="1"/>
  <c r="O865" i="1" s="1"/>
  <c r="M862" i="1"/>
  <c r="N862" i="1" s="1"/>
  <c r="O862" i="1" s="1"/>
  <c r="M855" i="1"/>
  <c r="N855" i="1" s="1"/>
  <c r="O855" i="1" s="1"/>
  <c r="M852" i="1"/>
  <c r="N852" i="1" s="1"/>
  <c r="O852" i="1" s="1"/>
  <c r="M848" i="1"/>
  <c r="N848" i="1" s="1"/>
  <c r="O848" i="1" s="1"/>
  <c r="M845" i="1"/>
  <c r="N845" i="1" s="1"/>
  <c r="O845" i="1" s="1"/>
  <c r="M842" i="1"/>
  <c r="N842" i="1" s="1"/>
  <c r="O842" i="1" s="1"/>
  <c r="M839" i="1"/>
  <c r="N839" i="1" s="1"/>
  <c r="O839" i="1" s="1"/>
  <c r="M835" i="1"/>
  <c r="N835" i="1" s="1"/>
  <c r="O835" i="1" s="1"/>
  <c r="M833" i="1"/>
  <c r="N833" i="1" s="1"/>
  <c r="O833" i="1" s="1"/>
  <c r="M829" i="1"/>
  <c r="N829" i="1" s="1"/>
  <c r="O829" i="1" s="1"/>
  <c r="M826" i="1"/>
  <c r="N826" i="1" s="1"/>
  <c r="O826" i="1" s="1"/>
  <c r="M822" i="1"/>
  <c r="N822" i="1" s="1"/>
  <c r="O822" i="1" s="1"/>
  <c r="M819" i="1"/>
  <c r="N819" i="1" s="1"/>
  <c r="O819" i="1" s="1"/>
  <c r="M816" i="1"/>
  <c r="N816" i="1" s="1"/>
  <c r="O816" i="1" s="1"/>
  <c r="M812" i="1"/>
  <c r="N812" i="1" s="1"/>
  <c r="O812" i="1" s="1"/>
  <c r="M806" i="1"/>
  <c r="M802" i="1"/>
  <c r="N802" i="1" s="1"/>
  <c r="O802" i="1" s="1"/>
  <c r="M798" i="1"/>
  <c r="N798" i="1" s="1"/>
  <c r="O798" i="1" s="1"/>
  <c r="M795" i="1"/>
  <c r="N795" i="1" s="1"/>
  <c r="O795" i="1" s="1"/>
  <c r="M793" i="1"/>
  <c r="N793" i="1" s="1"/>
  <c r="M791" i="1"/>
  <c r="M788" i="1"/>
  <c r="N788" i="1" s="1"/>
  <c r="O788" i="1" s="1"/>
  <c r="M785" i="1"/>
  <c r="N785" i="1" s="1"/>
  <c r="O785" i="1" s="1"/>
  <c r="M781" i="1"/>
  <c r="N781" i="1" s="1"/>
  <c r="O781" i="1" s="1"/>
  <c r="M777" i="1"/>
  <c r="N777" i="1" s="1"/>
  <c r="O777" i="1" s="1"/>
  <c r="M773" i="1"/>
  <c r="N773" i="1" s="1"/>
  <c r="O773" i="1" s="1"/>
  <c r="M770" i="1"/>
  <c r="N770" i="1" s="1"/>
  <c r="O770" i="1" s="1"/>
  <c r="M767" i="1"/>
  <c r="N767" i="1" s="1"/>
  <c r="O767" i="1" s="1"/>
  <c r="M763" i="1"/>
  <c r="N763" i="1" s="1"/>
  <c r="O763" i="1" s="1"/>
  <c r="M761" i="1"/>
  <c r="N761" i="1" s="1"/>
  <c r="O761" i="1" s="1"/>
  <c r="M758" i="1"/>
  <c r="N758" i="1" s="1"/>
  <c r="O758" i="1" s="1"/>
  <c r="M754" i="1"/>
  <c r="N754" i="1" s="1"/>
  <c r="O754" i="1" s="1"/>
  <c r="M751" i="1"/>
  <c r="N751" i="1" s="1"/>
  <c r="O751" i="1" s="1"/>
  <c r="M747" i="1"/>
  <c r="N747" i="1" s="1"/>
  <c r="O747" i="1" s="1"/>
  <c r="M744" i="1"/>
  <c r="N744" i="1" s="1"/>
  <c r="O744" i="1" s="1"/>
  <c r="M742" i="1"/>
  <c r="M737" i="1"/>
  <c r="N737" i="1" s="1"/>
  <c r="O737" i="1" s="1"/>
  <c r="M734" i="1"/>
  <c r="N734" i="1" s="1"/>
  <c r="O734" i="1" s="1"/>
  <c r="M731" i="1"/>
  <c r="N731" i="1" s="1"/>
  <c r="M728" i="1"/>
  <c r="N728" i="1" s="1"/>
  <c r="O728" i="1" s="1"/>
  <c r="M725" i="1"/>
  <c r="N725" i="1" s="1"/>
  <c r="O725" i="1" s="1"/>
  <c r="M721" i="1"/>
  <c r="N721" i="1" s="1"/>
  <c r="O721" i="1" s="1"/>
  <c r="M718" i="1"/>
  <c r="N718" i="1" s="1"/>
  <c r="O718" i="1" s="1"/>
  <c r="M715" i="1"/>
  <c r="N715" i="1" s="1"/>
  <c r="O715" i="1" s="1"/>
  <c r="M711" i="1"/>
  <c r="N711" i="1" s="1"/>
  <c r="O711" i="1" s="1"/>
  <c r="M708" i="1"/>
  <c r="N708" i="1" s="1"/>
  <c r="O708" i="1" s="1"/>
  <c r="M704" i="1"/>
  <c r="M701" i="1"/>
  <c r="N701" i="1" s="1"/>
  <c r="O701" i="1" s="1"/>
  <c r="M698" i="1"/>
  <c r="N698" i="1" s="1"/>
  <c r="O698" i="1" s="1"/>
  <c r="M695" i="1"/>
  <c r="N695" i="1" s="1"/>
  <c r="O695" i="1" s="1"/>
  <c r="M693" i="1"/>
  <c r="M689" i="1"/>
  <c r="N689" i="1" s="1"/>
  <c r="O689" i="1" s="1"/>
  <c r="M685" i="1"/>
  <c r="N685" i="1" s="1"/>
  <c r="O685" i="1" s="1"/>
  <c r="M682" i="1"/>
  <c r="N682" i="1" s="1"/>
  <c r="O682" i="1" s="1"/>
  <c r="M674" i="1"/>
  <c r="N674" i="1" s="1"/>
  <c r="O674" i="1" s="1"/>
  <c r="M671" i="1"/>
  <c r="N671" i="1" s="1"/>
  <c r="O671" i="1" s="1"/>
  <c r="M667" i="1"/>
  <c r="N667" i="1" s="1"/>
  <c r="O667" i="1" s="1"/>
  <c r="M663" i="1"/>
  <c r="N663" i="1" s="1"/>
  <c r="O663" i="1" s="1"/>
  <c r="M659" i="1"/>
  <c r="N659" i="1" s="1"/>
  <c r="O659" i="1" s="1"/>
  <c r="M657" i="1"/>
  <c r="N657" i="1" s="1"/>
  <c r="O657" i="1" s="1"/>
  <c r="M653" i="1"/>
  <c r="M649" i="1"/>
  <c r="N649" i="1" s="1"/>
  <c r="O649" i="1" s="1"/>
  <c r="M641" i="1"/>
  <c r="N641" i="1" s="1"/>
  <c r="O641" i="1" s="1"/>
  <c r="M639" i="1"/>
  <c r="M635" i="1"/>
  <c r="N635" i="1" s="1"/>
  <c r="O635" i="1" s="1"/>
  <c r="M631" i="1"/>
  <c r="N631" i="1" s="1"/>
  <c r="O631" i="1" s="1"/>
  <c r="M627" i="1"/>
  <c r="N627" i="1" s="1"/>
  <c r="O627" i="1" s="1"/>
  <c r="M623" i="1"/>
  <c r="N623" i="1" s="1"/>
  <c r="M619" i="1"/>
  <c r="N619" i="1" s="1"/>
  <c r="O619" i="1" s="1"/>
  <c r="M615" i="1"/>
  <c r="N615" i="1" s="1"/>
  <c r="O615" i="1" s="1"/>
  <c r="M613" i="1"/>
  <c r="N613" i="1" s="1"/>
  <c r="O613" i="1" s="1"/>
  <c r="M604" i="1"/>
  <c r="N1031" i="1" l="1"/>
  <c r="O1031" i="1" s="1"/>
  <c r="N871" i="1"/>
  <c r="O871" i="1" s="1"/>
  <c r="N653" i="1"/>
  <c r="O653" i="1" s="1"/>
  <c r="N704" i="1"/>
  <c r="O704" i="1" s="1"/>
  <c r="N604" i="1"/>
  <c r="O604" i="1" s="1"/>
  <c r="O731" i="1"/>
  <c r="O875" i="1"/>
  <c r="N924" i="1"/>
  <c r="O924" i="1" s="1"/>
  <c r="N937" i="1"/>
  <c r="O937" i="1" s="1"/>
  <c r="N963" i="1"/>
  <c r="O963" i="1" s="1"/>
  <c r="O623" i="1"/>
  <c r="N639" i="1"/>
  <c r="O639" i="1" s="1"/>
  <c r="N693" i="1"/>
  <c r="O693" i="1" s="1"/>
  <c r="N742" i="1"/>
  <c r="O742" i="1" s="1"/>
  <c r="N957" i="1"/>
  <c r="O957" i="1" s="1"/>
  <c r="N791" i="1"/>
  <c r="O791" i="1" s="1"/>
  <c r="O793" i="1"/>
  <c r="N869" i="1"/>
  <c r="O869" i="1" s="1"/>
  <c r="N873" i="1"/>
  <c r="O873" i="1" s="1"/>
  <c r="N806" i="1"/>
  <c r="O806" i="1" s="1"/>
  <c r="M601" i="1"/>
  <c r="N601" i="1" s="1"/>
  <c r="O601" i="1" s="1"/>
  <c r="M598" i="1"/>
  <c r="N598" i="1" s="1"/>
  <c r="O598" i="1" s="1"/>
  <c r="M594" i="1"/>
  <c r="N594" i="1" s="1"/>
  <c r="O594" i="1" s="1"/>
  <c r="M592" i="1"/>
  <c r="M585" i="1"/>
  <c r="N585" i="1" s="1"/>
  <c r="O585" i="1" s="1"/>
  <c r="M581" i="1"/>
  <c r="N581" i="1" s="1"/>
  <c r="O581" i="1" s="1"/>
  <c r="M577" i="1"/>
  <c r="N577" i="1" s="1"/>
  <c r="O577" i="1" s="1"/>
  <c r="M575" i="1"/>
  <c r="M571" i="1"/>
  <c r="N571" i="1" s="1"/>
  <c r="O571" i="1" s="1"/>
  <c r="M568" i="1"/>
  <c r="N568" i="1" s="1"/>
  <c r="O568" i="1" s="1"/>
  <c r="M564" i="1"/>
  <c r="N564" i="1" s="1"/>
  <c r="O564" i="1" s="1"/>
  <c r="M560" i="1"/>
  <c r="M558" i="1"/>
  <c r="N558" i="1" s="1"/>
  <c r="O558" i="1" s="1"/>
  <c r="M555" i="1"/>
  <c r="N555" i="1" s="1"/>
  <c r="O555" i="1" s="1"/>
  <c r="M553" i="1"/>
  <c r="N553" i="1" s="1"/>
  <c r="O553" i="1" s="1"/>
  <c r="M550" i="1"/>
  <c r="N550" i="1" s="1"/>
  <c r="O550" i="1" s="1"/>
  <c r="M548" i="1"/>
  <c r="N548" i="1" s="1"/>
  <c r="O548" i="1" s="1"/>
  <c r="M545" i="1"/>
  <c r="N545" i="1" s="1"/>
  <c r="O545" i="1" s="1"/>
  <c r="M542" i="1"/>
  <c r="N542" i="1" s="1"/>
  <c r="O542" i="1" s="1"/>
  <c r="M535" i="1"/>
  <c r="N535" i="1" s="1"/>
  <c r="O535" i="1" s="1"/>
  <c r="M532" i="1"/>
  <c r="N532" i="1" s="1"/>
  <c r="O532" i="1" s="1"/>
  <c r="M529" i="1"/>
  <c r="N529" i="1" s="1"/>
  <c r="O529" i="1" s="1"/>
  <c r="M526" i="1"/>
  <c r="N526" i="1" s="1"/>
  <c r="O526" i="1" s="1"/>
  <c r="M524" i="1"/>
  <c r="M521" i="1"/>
  <c r="N521" i="1" s="1"/>
  <c r="O521" i="1" s="1"/>
  <c r="M518" i="1"/>
  <c r="N518" i="1" s="1"/>
  <c r="O518" i="1" s="1"/>
  <c r="N575" i="1" l="1"/>
  <c r="O575" i="1" s="1"/>
  <c r="N560" i="1"/>
  <c r="O560" i="1" s="1"/>
  <c r="N592" i="1"/>
  <c r="O592" i="1" s="1"/>
  <c r="N524" i="1"/>
  <c r="O524" i="1" s="1"/>
  <c r="M498" i="1"/>
  <c r="N498" i="1" s="1"/>
  <c r="O498" i="1" s="1"/>
  <c r="M211" i="1"/>
  <c r="N211" i="1" s="1"/>
  <c r="O211" i="1" s="1"/>
  <c r="M206" i="1"/>
  <c r="N206" i="1" s="1"/>
  <c r="O206" i="1" s="1"/>
  <c r="M210" i="1"/>
  <c r="N210" i="1" s="1"/>
  <c r="O210" i="1" s="1"/>
  <c r="M196" i="1"/>
  <c r="N196" i="1" s="1"/>
  <c r="O196" i="1" s="1"/>
  <c r="M191" i="1"/>
  <c r="N191" i="1" s="1"/>
  <c r="O191" i="1" s="1"/>
  <c r="M186" i="1"/>
  <c r="N186" i="1" s="1"/>
  <c r="O186" i="1" s="1"/>
  <c r="M175" i="1"/>
  <c r="N175" i="1" s="1"/>
  <c r="O175" i="1" s="1"/>
  <c r="M165" i="1"/>
  <c r="N165" i="1" s="1"/>
  <c r="O165" i="1" s="1"/>
  <c r="M160" i="1"/>
  <c r="N160" i="1" s="1"/>
  <c r="O160" i="1" s="1"/>
  <c r="M156" i="1"/>
  <c r="N156" i="1" s="1"/>
  <c r="O156" i="1" s="1"/>
  <c r="M152" i="1"/>
  <c r="N152" i="1" s="1"/>
  <c r="O152" i="1" s="1"/>
  <c r="M147" i="1"/>
  <c r="N147" i="1" s="1"/>
  <c r="O147" i="1" s="1"/>
  <c r="M117" i="1"/>
  <c r="N117" i="1" s="1"/>
  <c r="O117" i="1" s="1"/>
  <c r="M113" i="1"/>
  <c r="N113" i="1" s="1"/>
  <c r="O113" i="1" s="1"/>
  <c r="M108" i="1"/>
  <c r="N108" i="1" s="1"/>
  <c r="O108" i="1" s="1"/>
  <c r="M102" i="1"/>
  <c r="N102" i="1" s="1"/>
  <c r="O102" i="1" s="1"/>
  <c r="M97" i="1"/>
  <c r="N97" i="1" s="1"/>
  <c r="O97" i="1" s="1"/>
  <c r="M83" i="1"/>
  <c r="N83" i="1" s="1"/>
  <c r="O83" i="1" s="1"/>
  <c r="N70" i="1"/>
  <c r="O70" i="1" s="1"/>
  <c r="M63" i="1"/>
  <c r="N63" i="1" s="1"/>
  <c r="O63" i="1" s="1"/>
  <c r="M58" i="1"/>
  <c r="N58" i="1" s="1"/>
  <c r="O58" i="1" s="1"/>
  <c r="M51" i="1"/>
  <c r="N51" i="1" s="1"/>
  <c r="O51" i="1" s="1"/>
  <c r="M46" i="1"/>
  <c r="N46" i="1" s="1"/>
  <c r="O46" i="1" s="1"/>
  <c r="M40" i="1"/>
  <c r="N40" i="1" s="1"/>
  <c r="O40" i="1" s="1"/>
  <c r="M36" i="1"/>
  <c r="N36" i="1" s="1"/>
  <c r="O36" i="1" s="1"/>
  <c r="M29" i="1"/>
  <c r="N29" i="1" s="1"/>
  <c r="O29" i="1" s="1"/>
  <c r="M35" i="1"/>
  <c r="N35" i="1" s="1"/>
  <c r="O35" i="1" s="1"/>
  <c r="A36" i="1" l="1"/>
  <c r="A41" i="1" s="1"/>
  <c r="A46" i="1" s="1"/>
  <c r="A51" i="1" l="1"/>
  <c r="A58" i="1" s="1"/>
  <c r="A63" i="1" s="1"/>
  <c r="A70" i="1" s="1"/>
  <c r="A74" i="1" s="1"/>
  <c r="A78" i="1" s="1"/>
  <c r="A83" i="1" s="1"/>
  <c r="A87" i="1" s="1"/>
  <c r="A92" i="1" s="1"/>
  <c r="A97" i="1" s="1"/>
  <c r="A102" i="1" s="1"/>
  <c r="A108" i="1" s="1"/>
  <c r="A113" i="1" l="1"/>
  <c r="A117" i="1" s="1"/>
  <c r="A122" i="1" s="1"/>
  <c r="A129" i="1" s="1"/>
  <c r="A134" i="1" l="1"/>
  <c r="A138" i="1" s="1"/>
  <c r="A142" i="1" s="1"/>
  <c r="A147" i="1" s="1"/>
  <c r="A152" i="1" s="1"/>
  <c r="A156" i="1" s="1"/>
  <c r="A160" i="1" s="1"/>
  <c r="A165" i="1" s="1"/>
  <c r="A170" i="1" s="1"/>
  <c r="A175" i="1" s="1"/>
  <c r="A181" i="1" s="1"/>
  <c r="A186" i="1" s="1"/>
  <c r="A191" i="1" s="1"/>
  <c r="A196" i="1" s="1"/>
  <c r="A201" i="1" s="1"/>
  <c r="A206" i="1" s="1"/>
  <c r="A211" i="1" s="1"/>
  <c r="A216" i="1" s="1"/>
  <c r="A221" i="1" s="1"/>
  <c r="A225" i="1" s="1"/>
  <c r="A231" i="1" s="1"/>
  <c r="A236" i="1" s="1"/>
  <c r="A243" i="1" s="1"/>
  <c r="A248" i="1" s="1"/>
  <c r="A254" i="1" s="1"/>
  <c r="A259" i="1" s="1"/>
  <c r="A265" i="1" l="1"/>
  <c r="A270" i="1" s="1"/>
  <c r="A275" i="1" s="1"/>
  <c r="A280" i="1" s="1"/>
  <c r="A285" i="1" s="1"/>
  <c r="A291" i="1" l="1"/>
  <c r="A295" i="1" s="1"/>
  <c r="A299" i="1" s="1"/>
  <c r="A303" i="1" s="1"/>
  <c r="A308" i="1" s="1"/>
  <c r="A312" i="1" s="1"/>
  <c r="A317" i="1" s="1"/>
  <c r="A321" i="1" s="1"/>
  <c r="A327" i="1" s="1"/>
  <c r="A333" i="1" s="1"/>
  <c r="A338" i="1" s="1"/>
  <c r="A342" i="1" s="1"/>
  <c r="A347" i="1" s="1"/>
  <c r="A352" i="1" s="1"/>
  <c r="A357" i="1" s="1"/>
  <c r="A362" i="1" s="1"/>
  <c r="A367" i="1" s="1"/>
  <c r="A372" i="1" s="1"/>
  <c r="A377" i="1" s="1"/>
  <c r="A382" i="1" s="1"/>
  <c r="A387" i="1" s="1"/>
  <c r="A391" i="1" s="1"/>
  <c r="A396" i="1" s="1"/>
  <c r="A402" i="1" l="1"/>
  <c r="A407" i="1" s="1"/>
  <c r="A412" i="1" s="1"/>
  <c r="A417" i="1" s="1"/>
  <c r="A422" i="1" s="1"/>
  <c r="A427" i="1" s="1"/>
  <c r="A432" i="1" s="1"/>
  <c r="A437" i="1" s="1"/>
  <c r="A442" i="1" s="1"/>
  <c r="A446" i="1" s="1"/>
  <c r="A451" i="1" s="1"/>
  <c r="A456" i="1" s="1"/>
  <c r="A462" i="1" s="1"/>
  <c r="A466" i="1" s="1"/>
  <c r="A471" i="1" s="1"/>
  <c r="A475" i="1" l="1"/>
  <c r="A480" i="1" s="1"/>
  <c r="A484" i="1" s="1"/>
  <c r="A493" i="1" l="1"/>
  <c r="A489" i="1"/>
  <c r="A498" i="1" s="1"/>
  <c r="A503" i="1" s="1"/>
  <c r="A508" i="1" s="1"/>
  <c r="A513" i="1" l="1"/>
  <c r="A518" i="1" s="1"/>
  <c r="A521" i="1" s="1"/>
  <c r="A524" i="1" l="1"/>
  <c r="A526" i="1" s="1"/>
  <c r="A529" i="1" s="1"/>
  <c r="A532" i="1" s="1"/>
  <c r="A535" i="1" s="1"/>
  <c r="A539" i="1" s="1"/>
  <c r="A542" i="1" s="1"/>
  <c r="A545" i="1" s="1"/>
  <c r="A548" i="1" s="1"/>
  <c r="A550" i="1" s="1"/>
  <c r="A553" i="1" s="1"/>
  <c r="A555" i="1" s="1"/>
  <c r="A558" i="1" s="1"/>
  <c r="A560" i="1" s="1"/>
  <c r="A564" i="1" s="1"/>
  <c r="A568" i="1" s="1"/>
  <c r="A571" i="1" s="1"/>
  <c r="A575" i="1" s="1"/>
  <c r="A577" i="1" s="1"/>
  <c r="A581" i="1" s="1"/>
  <c r="A585" i="1" s="1"/>
  <c r="A588" i="1" s="1"/>
  <c r="A592" i="1" s="1"/>
  <c r="A594" i="1" s="1"/>
  <c r="A598" i="1" s="1"/>
  <c r="A601" i="1" s="1"/>
  <c r="A604" i="1" s="1"/>
  <c r="A606" i="1" s="1"/>
  <c r="A609" i="1" s="1"/>
  <c r="A613" i="1" s="1"/>
  <c r="A615" i="1" s="1"/>
  <c r="A619" i="1" s="1"/>
  <c r="A623" i="1" s="1"/>
  <c r="A627" i="1" s="1"/>
  <c r="A631" i="1" s="1"/>
  <c r="A635" i="1" s="1"/>
  <c r="A639" i="1" s="1"/>
  <c r="A641" i="1" s="1"/>
  <c r="A645" i="1" s="1"/>
  <c r="A649" i="1" s="1"/>
  <c r="A653" i="1" s="1"/>
  <c r="A657" i="1" s="1"/>
  <c r="A659" i="1" s="1"/>
  <c r="A663" i="1" s="1"/>
  <c r="A667" i="1" l="1"/>
  <c r="A671" i="1"/>
  <c r="A674" i="1" l="1"/>
  <c r="A678" i="1" s="1"/>
  <c r="A682" i="1" s="1"/>
  <c r="A685" i="1" s="1"/>
  <c r="A689" i="1" s="1"/>
  <c r="A693" i="1" s="1"/>
  <c r="A695" i="1" s="1"/>
  <c r="A698" i="1" s="1"/>
  <c r="A701" i="1" s="1"/>
  <c r="A704" i="1" s="1"/>
  <c r="A708" i="1" s="1"/>
  <c r="A711" i="1" s="1"/>
  <c r="A715" i="1" s="1"/>
  <c r="A718" i="1" s="1"/>
  <c r="A721" i="1" s="1"/>
  <c r="A725" i="1" s="1"/>
  <c r="A728" i="1" s="1"/>
  <c r="A731" i="1" s="1"/>
  <c r="A734" i="1" s="1"/>
  <c r="A737" i="1" s="1"/>
  <c r="A742" i="1" s="1"/>
  <c r="A744" i="1" s="1"/>
  <c r="A747" i="1" s="1"/>
  <c r="A751" i="1" s="1"/>
  <c r="A754" i="1" s="1"/>
  <c r="A758" i="1" s="1"/>
  <c r="A761" i="1" s="1"/>
  <c r="A763" i="1" s="1"/>
  <c r="A767" i="1" s="1"/>
  <c r="A770" i="1" s="1"/>
  <c r="A773" i="1" l="1"/>
  <c r="A777" i="1"/>
  <c r="A781" i="1" s="1"/>
  <c r="A785" i="1" s="1"/>
  <c r="A788" i="1" s="1"/>
  <c r="A791" i="1" s="1"/>
  <c r="A793" i="1" s="1"/>
  <c r="A795" i="1" s="1"/>
  <c r="A798" i="1" s="1"/>
  <c r="A802" i="1" s="1"/>
  <c r="A806" i="1" s="1"/>
  <c r="A808" i="1" s="1"/>
  <c r="A812" i="1" s="1"/>
  <c r="A816" i="1" s="1"/>
  <c r="A819" i="1" s="1"/>
  <c r="A822" i="1" s="1"/>
  <c r="A826" i="1" s="1"/>
  <c r="A829" i="1" l="1"/>
  <c r="A833" i="1" s="1"/>
  <c r="A835" i="1" s="1"/>
  <c r="A839" i="1" s="1"/>
  <c r="A842" i="1" s="1"/>
  <c r="A845" i="1" s="1"/>
  <c r="A848" i="1" s="1"/>
  <c r="A852" i="1" l="1"/>
  <c r="A855" i="1" s="1"/>
  <c r="A862" i="1" l="1"/>
  <c r="A865" i="1" s="1"/>
  <c r="A869" i="1" s="1"/>
  <c r="A871" i="1" s="1"/>
  <c r="A873" i="1" s="1"/>
  <c r="A875" i="1" s="1"/>
  <c r="A879" i="1" s="1"/>
  <c r="A883" i="1" s="1"/>
  <c r="A886" i="1" s="1"/>
  <c r="A889" i="1" s="1"/>
  <c r="A893" i="1" s="1"/>
  <c r="A897" i="1" s="1"/>
  <c r="A901" i="1" s="1"/>
  <c r="A903" i="1" s="1"/>
  <c r="A907" i="1" s="1"/>
  <c r="A859" i="1"/>
  <c r="A910" i="1" l="1"/>
  <c r="A914" i="1" s="1"/>
  <c r="A918" i="1" s="1"/>
  <c r="A920" i="1" s="1"/>
  <c r="A924" i="1" s="1"/>
  <c r="A926" i="1" s="1"/>
  <c r="A930" i="1" s="1"/>
  <c r="A934" i="1" s="1"/>
  <c r="A937" i="1" s="1"/>
  <c r="A939" i="1" s="1"/>
  <c r="A943" i="1" s="1"/>
  <c r="A946" i="1" s="1"/>
  <c r="A950" i="1" s="1"/>
  <c r="A954" i="1" s="1"/>
  <c r="A957" i="1" s="1"/>
  <c r="A959" i="1" s="1"/>
  <c r="A963" i="1" s="1"/>
  <c r="A967" i="1" s="1"/>
  <c r="A970" i="1" s="1"/>
  <c r="A973" i="1" s="1"/>
  <c r="A976" i="1" s="1"/>
  <c r="A979" i="1" s="1"/>
  <c r="A982" i="1" s="1"/>
  <c r="A986" i="1" s="1"/>
  <c r="A988" i="1" s="1"/>
  <c r="A991" i="1" s="1"/>
  <c r="A994" i="1" s="1"/>
  <c r="A997" i="1" s="1"/>
  <c r="A1001" i="1" s="1"/>
  <c r="A1004" i="1" s="1"/>
  <c r="A1007" i="1" s="1"/>
  <c r="A1009" i="1" s="1"/>
  <c r="A1011" i="1" s="1"/>
  <c r="A1014" i="1" s="1"/>
  <c r="A1017" i="1" s="1"/>
  <c r="A1021" i="1" s="1"/>
  <c r="A1024" i="1" s="1"/>
  <c r="A1028" i="1" s="1"/>
  <c r="A1031" i="1" s="1"/>
  <c r="A1034" i="1" s="1"/>
  <c r="A1038" i="1" s="1"/>
  <c r="A1041" i="1" s="1"/>
  <c r="A1044" i="1" s="1"/>
  <c r="A1046" i="1" s="1"/>
  <c r="A1049" i="1" s="1"/>
  <c r="A1052" i="1" s="1"/>
  <c r="A1056" i="1" s="1"/>
  <c r="A1058" i="1" s="1"/>
  <c r="A1061" i="1" s="1"/>
  <c r="A1065" i="1" s="1"/>
  <c r="A1068" i="1" s="1"/>
  <c r="A1072" i="1" s="1"/>
  <c r="A1075" i="1" s="1"/>
  <c r="A1079" i="1" s="1"/>
  <c r="A1082" i="1" s="1"/>
  <c r="A1085" i="1" s="1"/>
  <c r="A1088" i="1" s="1"/>
  <c r="A1090" i="1" s="1"/>
  <c r="A1095" i="1" s="1"/>
  <c r="A1099" i="1" l="1"/>
  <c r="A1101" i="1" s="1"/>
  <c r="A1103" i="1" s="1"/>
  <c r="A1107" i="1" s="1"/>
  <c r="A1111" i="1" s="1"/>
  <c r="A1114" i="1" s="1"/>
  <c r="A1117" i="1" s="1"/>
  <c r="A1121" i="1" s="1"/>
  <c r="A1124" i="1" s="1"/>
  <c r="A1128" i="1" s="1"/>
  <c r="A1131" i="1" l="1"/>
  <c r="A1134" i="1" s="1"/>
  <c r="A1137" i="1" s="1"/>
  <c r="A1140" i="1" s="1"/>
  <c r="A1144" i="1" s="1"/>
  <c r="A1148" i="1" s="1"/>
  <c r="A1150" i="1" s="1"/>
  <c r="A1153" i="1" s="1"/>
  <c r="A1156" i="1" s="1"/>
  <c r="A1160" i="1" s="1"/>
  <c r="A1162" i="1" s="1"/>
  <c r="A1166" i="1" s="1"/>
  <c r="A1168" i="1" s="1"/>
  <c r="A1171" i="1" s="1"/>
  <c r="A1174" i="1" s="1"/>
  <c r="A1176" i="1" s="1"/>
  <c r="A1178" i="1" s="1"/>
  <c r="A1181" i="1" s="1"/>
  <c r="A1185" i="1" s="1"/>
  <c r="A1189" i="1" s="1"/>
  <c r="A1192" i="1" s="1"/>
  <c r="A1194" i="1" s="1"/>
  <c r="A1196" i="1" s="1"/>
  <c r="A1200" i="1" s="1"/>
  <c r="A1203" i="1" s="1"/>
  <c r="A1207" i="1" s="1"/>
  <c r="A1210" i="1" s="1"/>
  <c r="A1214" i="1" s="1"/>
  <c r="A1216" i="1" s="1"/>
  <c r="A1219" i="1" s="1"/>
  <c r="A1222" i="1" s="1"/>
  <c r="A1224" i="1" s="1"/>
  <c r="A1226" i="1" s="1"/>
  <c r="A1229" i="1" s="1"/>
  <c r="A1233" i="1" s="1"/>
  <c r="A1237" i="1" s="1"/>
  <c r="A1241" i="1" s="1"/>
  <c r="A1243" i="1" s="1"/>
  <c r="A1246" i="1" s="1"/>
  <c r="A1250" i="1" s="1"/>
  <c r="A1253" i="1" s="1"/>
  <c r="A1257" i="1" l="1"/>
  <c r="A1260" i="1" s="1"/>
  <c r="A1264" i="1" s="1"/>
  <c r="A1266" i="1" s="1"/>
  <c r="A1270" i="1" s="1"/>
  <c r="A1273" i="1" s="1"/>
  <c r="A1276" i="1" s="1"/>
  <c r="A1280" i="1" s="1"/>
  <c r="A1284" i="1" s="1"/>
  <c r="A1287" i="1" s="1"/>
  <c r="A1289" i="1" s="1"/>
  <c r="A1293" i="1" s="1"/>
  <c r="A1295" i="1" s="1"/>
  <c r="A1298" i="1" s="1"/>
  <c r="A1301" i="1" s="1"/>
  <c r="A1305" i="1" s="1"/>
  <c r="A1307" i="1" s="1"/>
  <c r="A1310" i="1" s="1"/>
  <c r="A1313" i="1" s="1"/>
  <c r="A1315" i="1" s="1"/>
  <c r="A1318" i="1" s="1"/>
  <c r="A1321" i="1" s="1"/>
  <c r="A1325" i="1" s="1"/>
  <c r="A1329" i="1" s="1"/>
  <c r="A1332" i="1" s="1"/>
  <c r="A1334" i="1" s="1"/>
  <c r="A1338" i="1" s="1"/>
  <c r="A1342" i="1" s="1"/>
  <c r="A1346" i="1" s="1"/>
  <c r="A1350" i="1" s="1"/>
  <c r="A1353" i="1" s="1"/>
  <c r="A1356" i="1" s="1"/>
  <c r="A1360" i="1" s="1"/>
  <c r="A1362" i="1" s="1"/>
  <c r="A1365" i="1" s="1"/>
  <c r="A1369" i="1" s="1"/>
  <c r="A1373" i="1" s="1"/>
  <c r="A1376" i="1" s="1"/>
  <c r="A1380" i="1" s="1"/>
  <c r="A1384" i="1" s="1"/>
  <c r="A1388" i="1" s="1"/>
  <c r="A1391" i="1" s="1"/>
  <c r="A1394" i="1" s="1"/>
  <c r="A1398" i="1" s="1"/>
  <c r="A1401" i="1" s="1"/>
  <c r="A1405" i="1" s="1"/>
  <c r="A1409" i="1" s="1"/>
  <c r="A1413" i="1" s="1"/>
  <c r="A1415" i="1" s="1"/>
  <c r="A1417" i="1" l="1"/>
  <c r="A1420" i="1" s="1"/>
  <c r="A1423" i="1" s="1"/>
  <c r="A1427" i="1" s="1"/>
  <c r="A1430" i="1" s="1"/>
  <c r="A1432" i="1" s="1"/>
  <c r="A1436" i="1" s="1"/>
  <c r="A1439" i="1" s="1"/>
  <c r="A1443" i="1" s="1"/>
  <c r="A1447" i="1" s="1"/>
  <c r="A1451" i="1" s="1"/>
  <c r="A1455" i="1" s="1"/>
  <c r="A1457" i="1" s="1"/>
  <c r="A1459" i="1" s="1"/>
  <c r="A1462" i="1" s="1"/>
  <c r="A1466" i="1" s="1"/>
  <c r="A1469" i="1" s="1"/>
  <c r="A1472" i="1" s="1"/>
  <c r="A1476" i="1" s="1"/>
  <c r="A1479" i="1" s="1"/>
  <c r="A1481" i="1" s="1"/>
  <c r="A1484" i="1" s="1"/>
  <c r="A1487" i="1" s="1"/>
  <c r="A1489" i="1" s="1"/>
  <c r="A1493" i="1" s="1"/>
  <c r="A1497" i="1" s="1"/>
  <c r="A1501" i="1" s="1"/>
  <c r="A1504" i="1" s="1"/>
  <c r="A1506" i="1" l="1"/>
  <c r="A1508" i="1" s="1"/>
  <c r="A1511" i="1" s="1"/>
  <c r="A1515" i="1" s="1"/>
  <c r="A1519" i="1" s="1"/>
  <c r="A1521" i="1" s="1"/>
  <c r="A1524" i="1" s="1"/>
  <c r="A1528" i="1" s="1"/>
  <c r="A1531" i="1" s="1"/>
  <c r="A1533" i="1" s="1"/>
  <c r="A1536" i="1" s="1"/>
  <c r="A1540" i="1" s="1"/>
  <c r="A1542" i="1" s="1"/>
  <c r="A1546" i="1" s="1"/>
  <c r="A1550" i="1" s="1"/>
  <c r="A1553" i="1" s="1"/>
  <c r="A1556" i="1" s="1"/>
  <c r="A1559" i="1" s="1"/>
  <c r="A1562" i="1" s="1"/>
  <c r="A1565" i="1" s="1"/>
  <c r="A1568" i="1" s="1"/>
  <c r="A1571" i="1" s="1"/>
  <c r="A1574" i="1" s="1"/>
  <c r="A1578" i="1" s="1"/>
  <c r="A1580" i="1" s="1"/>
  <c r="A1584" i="1" s="1"/>
  <c r="A1588" i="1" s="1"/>
  <c r="A1592" i="1" s="1"/>
  <c r="A1594" i="1" s="1"/>
  <c r="A1598" i="1" s="1"/>
  <c r="A1601" i="1" s="1"/>
  <c r="A1604" i="1" s="1"/>
  <c r="A1607" i="1" s="1"/>
  <c r="A1610" i="1" s="1"/>
  <c r="A1614" i="1" s="1"/>
  <c r="A1617" i="1" s="1"/>
  <c r="A1620" i="1" s="1"/>
  <c r="A1624" i="1" s="1"/>
  <c r="A1628" i="1" s="1"/>
  <c r="A1632" i="1" s="1"/>
  <c r="A1634" i="1" s="1"/>
  <c r="A1637" i="1" s="1"/>
  <c r="A1639" i="1" s="1"/>
  <c r="A1642" i="1" s="1"/>
  <c r="A1646" i="1" s="1"/>
  <c r="A1648" i="1" s="1"/>
  <c r="A1651" i="1" s="1"/>
  <c r="A1655" i="1" s="1"/>
  <c r="A1658" i="1" s="1"/>
  <c r="A1660" i="1" s="1"/>
  <c r="A1664" i="1" s="1"/>
  <c r="A1667" i="1" s="1"/>
  <c r="A1669" i="1" s="1"/>
  <c r="A1671" i="1" s="1"/>
  <c r="A1675" i="1" s="1"/>
  <c r="A1678" i="1" s="1"/>
  <c r="A1681" i="1" s="1"/>
  <c r="A1684" i="1" s="1"/>
  <c r="A1686" i="1" s="1"/>
  <c r="A1688" i="1" s="1"/>
  <c r="A1691" i="1" s="1"/>
  <c r="A1693" i="1" s="1"/>
  <c r="A1697" i="1" s="1"/>
  <c r="A1701" i="1" s="1"/>
  <c r="A1705" i="1" s="1"/>
  <c r="A1707" i="1" s="1"/>
  <c r="A1710" i="1" s="1"/>
  <c r="A1713" i="1" s="1"/>
  <c r="A1716" i="1" s="1"/>
  <c r="A1719" i="1" s="1"/>
  <c r="A1722" i="1" s="1"/>
  <c r="A1724" i="1" s="1"/>
  <c r="A1728" i="1" s="1"/>
  <c r="A1731" i="1" s="1"/>
  <c r="A1735" i="1" s="1"/>
  <c r="A1739" i="1" s="1"/>
  <c r="A1742" i="1" s="1"/>
  <c r="A1744" i="1" s="1"/>
  <c r="A1747" i="1" s="1"/>
  <c r="A1750" i="1" s="1"/>
  <c r="A1754" i="1" s="1"/>
</calcChain>
</file>

<file path=xl/sharedStrings.xml><?xml version="1.0" encoding="utf-8"?>
<sst xmlns="http://schemas.openxmlformats.org/spreadsheetml/2006/main" count="4006" uniqueCount="2260">
  <si>
    <t xml:space="preserve"> </t>
  </si>
  <si>
    <t>№ п/п</t>
  </si>
  <si>
    <t>Свидетельство о браке</t>
  </si>
  <si>
    <t>супруга</t>
  </si>
  <si>
    <t>супруг</t>
  </si>
  <si>
    <t>дочь</t>
  </si>
  <si>
    <t>сын</t>
  </si>
  <si>
    <t>мать</t>
  </si>
  <si>
    <t>Васильева Виктория Романовна</t>
  </si>
  <si>
    <t>Суркина Евгения Владимировна</t>
  </si>
  <si>
    <t>Суркина Полина Денисовна</t>
  </si>
  <si>
    <t>Суркин Данила Денисович</t>
  </si>
  <si>
    <t>Суркин Илья Денисович</t>
  </si>
  <si>
    <t>Борисов Станислав Игоревич</t>
  </si>
  <si>
    <t>Борисова Ульяна Станиславовна</t>
  </si>
  <si>
    <t>Борисов Глеб Станиславович</t>
  </si>
  <si>
    <t>Борисов Олег Станиславович</t>
  </si>
  <si>
    <t>Толстов Николай Александрович</t>
  </si>
  <si>
    <t>Толстова Анастасия Николаевна</t>
  </si>
  <si>
    <t>Толстова Валерия Николаевна</t>
  </si>
  <si>
    <t>Толстова Дарья Николаевна</t>
  </si>
  <si>
    <t>Степанов Евгений Николаевич</t>
  </si>
  <si>
    <t xml:space="preserve">супруг </t>
  </si>
  <si>
    <t>Степанов Максим Евгениевич</t>
  </si>
  <si>
    <t>Степанов Никита Евгениевич</t>
  </si>
  <si>
    <t>Степанова Милана Евгениевна</t>
  </si>
  <si>
    <t>Трофимов Дмитрий Ильич</t>
  </si>
  <si>
    <t>Трофимова Аделина Дмитриевна</t>
  </si>
  <si>
    <t>Трофимов Станислав Дмитриевич</t>
  </si>
  <si>
    <t>Трофимов Максим Дмитриевич</t>
  </si>
  <si>
    <t>Суворов Олег Юрьевич</t>
  </si>
  <si>
    <t>Суворов Марат Олегович</t>
  </si>
  <si>
    <t>Суворова Яна Олеговна</t>
  </si>
  <si>
    <t>Суворов Роман Олегович</t>
  </si>
  <si>
    <t>Суворова Дарья Олеговна</t>
  </si>
  <si>
    <t>Сергеева Анастасия Павловна</t>
  </si>
  <si>
    <t>Сергеева Елена Павловна</t>
  </si>
  <si>
    <t>Сергеев Николай Павлович</t>
  </si>
  <si>
    <t>Журавлев Артур Алексеевич</t>
  </si>
  <si>
    <t>Журавлева Аделия Алексеевна</t>
  </si>
  <si>
    <t>Журавлев Арсений Алексеевич</t>
  </si>
  <si>
    <t>Павлов Сергей Борисович</t>
  </si>
  <si>
    <t xml:space="preserve">Павлова Алёна Сергеевна </t>
  </si>
  <si>
    <t>Павлов Иван Сергеевич</t>
  </si>
  <si>
    <t>Павлов Михаил Сергеевич</t>
  </si>
  <si>
    <t>Антонов Алексей Вячеславович</t>
  </si>
  <si>
    <t>Антонова Кира Алексеевна</t>
  </si>
  <si>
    <t>Антонова София Алексеевна</t>
  </si>
  <si>
    <t>Антонов Богдан Алексеевич</t>
  </si>
  <si>
    <t>Иванова Светлана Владимировна</t>
  </si>
  <si>
    <t>Иванов Матвей Александрович</t>
  </si>
  <si>
    <t>Иванов Глеб Александрович</t>
  </si>
  <si>
    <t>Иванова Стефания Александровна</t>
  </si>
  <si>
    <t>Вавилова София Андреевна</t>
  </si>
  <si>
    <t>Вавилова Ульяна Андреевна</t>
  </si>
  <si>
    <t>Вавилов Глеб Андреевич</t>
  </si>
  <si>
    <t>Платонова Ольга Сергеевна</t>
  </si>
  <si>
    <t>Платонов Максим Сергеевич</t>
  </si>
  <si>
    <t>Платонов Кирилл Сергеевич</t>
  </si>
  <si>
    <t>Платонова Александра Сергеевна</t>
  </si>
  <si>
    <t>Бахриев Салимжон Фахридин Угли</t>
  </si>
  <si>
    <t>Бахриев Тимур Салимжонович</t>
  </si>
  <si>
    <t>Бахриева Сабина Салимжоновна</t>
  </si>
  <si>
    <t>Бахриева Елизавета Салимжоновна</t>
  </si>
  <si>
    <t>Митрофанова Милана Максимовна</t>
  </si>
  <si>
    <t>Митрофанова Валерия Максимовна</t>
  </si>
  <si>
    <t>Митрофанов Ярослав Максимович</t>
  </si>
  <si>
    <t>Иванов Даниил Дмитриевич</t>
  </si>
  <si>
    <t>Ефимова Елизавета Петровна</t>
  </si>
  <si>
    <t>Ефимов Никита Петрович</t>
  </si>
  <si>
    <t>Антонов Алексей Викентьевич</t>
  </si>
  <si>
    <t>Антонов Кирилл Алексеевич</t>
  </si>
  <si>
    <t>Антонов Давид Алексеевич</t>
  </si>
  <si>
    <t>Антонов Андрей Алексеевич</t>
  </si>
  <si>
    <t>Емельянова Елена Николаевна</t>
  </si>
  <si>
    <t>Емельянова Мария Александровна</t>
  </si>
  <si>
    <t>Емельянова Валерия Александровна</t>
  </si>
  <si>
    <t>Емельянов Кирилл Александрович</t>
  </si>
  <si>
    <t>Яковлев Игнатий Юрьевич</t>
  </si>
  <si>
    <t>Яковлева Полина Игнатьевна</t>
  </si>
  <si>
    <t>Яковлева Алина Игнатьевна</t>
  </si>
  <si>
    <t>Яковлева София  Игнатьевна</t>
  </si>
  <si>
    <t>Сорокина Надежда Анатольевна</t>
  </si>
  <si>
    <t>Сорокина Ксения Александровна</t>
  </si>
  <si>
    <t>Сорокина Ульяна Александровна</t>
  </si>
  <si>
    <t>Сорокина Софья Александровна</t>
  </si>
  <si>
    <t>Тимофеев Сергей Петрович</t>
  </si>
  <si>
    <t>Тимофеева Валерия Сергеевна</t>
  </si>
  <si>
    <t>Тимофеев Максим Сергеевич</t>
  </si>
  <si>
    <t>Тимофеев Артём Сергеевич</t>
  </si>
  <si>
    <t>Иванов Денис Вячеславович</t>
  </si>
  <si>
    <t>Иванов Глеб Денисович</t>
  </si>
  <si>
    <t>Иванов Арсений Денисович</t>
  </si>
  <si>
    <t>Иванов Тимофей Денисович</t>
  </si>
  <si>
    <t>Смирнов Александр Владиславович</t>
  </si>
  <si>
    <t>Смирнова Василиса Александровна</t>
  </si>
  <si>
    <t>Смирнова Яна Александровна</t>
  </si>
  <si>
    <t>Смирнова Ярослава Александровна</t>
  </si>
  <si>
    <t>Иванов Александр Сергеевич</t>
  </si>
  <si>
    <t>Савинов Алексей Иванович</t>
  </si>
  <si>
    <t>Савинова Валерия Алексеевна</t>
  </si>
  <si>
    <t>Савинов Глеб Алексеевич</t>
  </si>
  <si>
    <t>Савинова Анастасия Алексеевна</t>
  </si>
  <si>
    <t>Иванова Валерия Александровна</t>
  </si>
  <si>
    <t>Иванова Анна Алексеевна</t>
  </si>
  <si>
    <t>Семенова Анастасия Александровна</t>
  </si>
  <si>
    <t>Семенов Богдан Артурович</t>
  </si>
  <si>
    <t>Семенов Глеб Артурович</t>
  </si>
  <si>
    <t>Ермаков Михаил Александрович</t>
  </si>
  <si>
    <t>Кочетов Руслан Евгеньевич</t>
  </si>
  <si>
    <t>Храмова Анастасия Сергеевна</t>
  </si>
  <si>
    <t>Храмов Тимур Сергеевич</t>
  </si>
  <si>
    <t>Храмов Михаил Сергеевич</t>
  </si>
  <si>
    <t>Яковлев Дмитрий Алексеевич</t>
  </si>
  <si>
    <t xml:space="preserve">Яковлева Аделина Дмитриевна </t>
  </si>
  <si>
    <t xml:space="preserve">Тимофеев Владимир Владимирович </t>
  </si>
  <si>
    <t>Гурьев Павел Юрьевич</t>
  </si>
  <si>
    <t>Гурьева Карина Павловна</t>
  </si>
  <si>
    <t>Калина Елена Николаевна</t>
  </si>
  <si>
    <t>Калин Богдан Александрович</t>
  </si>
  <si>
    <t>Ерзуков Дмитрий Вениаминович</t>
  </si>
  <si>
    <t>Анисимов Елисей Денисович</t>
  </si>
  <si>
    <t>Кузнецова Татьяна Андрияновна</t>
  </si>
  <si>
    <t>Кузнецова Вероника Юрьевна</t>
  </si>
  <si>
    <t>Кузнецов Никита Юрьевич</t>
  </si>
  <si>
    <t>Егорова Ольга Сергеевна</t>
  </si>
  <si>
    <t>Коновалова Евгения Евгеньевна</t>
  </si>
  <si>
    <t>Царёв Максим Владимирович</t>
  </si>
  <si>
    <t>Царёв Кирилл Максимович</t>
  </si>
  <si>
    <t xml:space="preserve">Крянина Арина Евгеньевна </t>
  </si>
  <si>
    <t>Мастеров Дмитрий Валерьевич</t>
  </si>
  <si>
    <t>Мастеров Андрей Дмитриевич</t>
  </si>
  <si>
    <t>Петрова Диана Денисовна</t>
  </si>
  <si>
    <t>Иванова Екатерина Владимировна</t>
  </si>
  <si>
    <t>Яковлев Тимур Алексеевич</t>
  </si>
  <si>
    <t>Штыбина Александра Михайловна</t>
  </si>
  <si>
    <t>Петров Руслан Николаевич</t>
  </si>
  <si>
    <t xml:space="preserve">Петров Роман Русланович </t>
  </si>
  <si>
    <t>Петров Илья Русланович</t>
  </si>
  <si>
    <t>Андронов Антон Алексеевич</t>
  </si>
  <si>
    <t>Андронов Степан Антонович</t>
  </si>
  <si>
    <t>Никитин Артем Алексеевич</t>
  </si>
  <si>
    <t>Никитина Елизавета Артемовна</t>
  </si>
  <si>
    <t>Никитин Дмитрий Артемович</t>
  </si>
  <si>
    <t>Николаев Андриян Вячеславович</t>
  </si>
  <si>
    <t>Павлова Светлана Михайловна</t>
  </si>
  <si>
    <t>Павлова Ева Денисовна</t>
  </si>
  <si>
    <t>Трофимова Анастасия Юрьевна</t>
  </si>
  <si>
    <t>Трофимов Глеб Александрович</t>
  </si>
  <si>
    <t>Трофимов Давид Александрович</t>
  </si>
  <si>
    <t>Корытников Алексей Анатольевич</t>
  </si>
  <si>
    <t>Корытникова Амелия Алексеевна</t>
  </si>
  <si>
    <t>Денисов Николай Владимирович</t>
  </si>
  <si>
    <t>Денисова Дарья Николаевна</t>
  </si>
  <si>
    <t>Доброхотов Николай Анатольевич</t>
  </si>
  <si>
    <t>Степанова Наталия Ивановна</t>
  </si>
  <si>
    <t xml:space="preserve">Степанова Валерия Олеговна </t>
  </si>
  <si>
    <t>Степанова Виктория Олеговна</t>
  </si>
  <si>
    <t>Абдюшев Павел Леонидович</t>
  </si>
  <si>
    <t>Абдюшева Карина Павловна</t>
  </si>
  <si>
    <t>Федорова Анастасия Игоревна</t>
  </si>
  <si>
    <t>Федорова Есения Максимовна</t>
  </si>
  <si>
    <t>Николаева Ольга Владимировна</t>
  </si>
  <si>
    <t>Цветков Дмитрий Александрович</t>
  </si>
  <si>
    <t>Михайлова Ольга Евгеньевна</t>
  </si>
  <si>
    <t>Михайлов Дмитрий Анатольевич</t>
  </si>
  <si>
    <t xml:space="preserve">Герасимова Ева Антоновна </t>
  </si>
  <si>
    <t>Кондратьева Анастасия Геннадьевна</t>
  </si>
  <si>
    <t>Кондратьева Карина Алексеевна</t>
  </si>
  <si>
    <t>Григорьев Степан Владимирович</t>
  </si>
  <si>
    <t>Григорьев Макар Степанович</t>
  </si>
  <si>
    <t>Григорьева Варвара Степановна</t>
  </si>
  <si>
    <t>Воронова Анастасия Германовна</t>
  </si>
  <si>
    <t>Воронов Кирилл Федорович</t>
  </si>
  <si>
    <t>Воронов Михаил Федорович</t>
  </si>
  <si>
    <t>Иванова Валерия Алексеевна</t>
  </si>
  <si>
    <t>Ильина Алина Рамазановна</t>
  </si>
  <si>
    <t>Федоров Валентин Геннадьевич</t>
  </si>
  <si>
    <t>Федоров Кирилл Валентинович</t>
  </si>
  <si>
    <t>Федорова Яна Валентиновна</t>
  </si>
  <si>
    <t>Димитриев Роман Анатольевич</t>
  </si>
  <si>
    <t>Димитриев Фёдор Романович</t>
  </si>
  <si>
    <t>Димитриева Екатерина Романовна</t>
  </si>
  <si>
    <t>Гусева Алёна Николаевна</t>
  </si>
  <si>
    <t xml:space="preserve">Гусев Даниил Андреевич </t>
  </si>
  <si>
    <t>Гусева София Андреевна</t>
  </si>
  <si>
    <t>Абрамова Татьяна Сергеевна</t>
  </si>
  <si>
    <t>Иванов Денис Александрович</t>
  </si>
  <si>
    <t>Иванов Станислав Денисович</t>
  </si>
  <si>
    <t>Иванов Сергей Денисович</t>
  </si>
  <si>
    <t>Иванов Геннадий Николаевич</t>
  </si>
  <si>
    <t>Иванов Тимофей Геннадьевич</t>
  </si>
  <si>
    <t xml:space="preserve">Кольцова Александра Сергеевна </t>
  </si>
  <si>
    <t xml:space="preserve">Кольцова Виктория Геннадьевна </t>
  </si>
  <si>
    <t xml:space="preserve">Кольцова Дарья Геннадьевна </t>
  </si>
  <si>
    <t>Ходаров Роман Витальевич</t>
  </si>
  <si>
    <t>Ходаров Евгений Романович</t>
  </si>
  <si>
    <t xml:space="preserve">Ходаров Артемий Романович </t>
  </si>
  <si>
    <t xml:space="preserve">Пичужкин Тимур Александрович </t>
  </si>
  <si>
    <t>Яковлев Дмитрий Леонидович</t>
  </si>
  <si>
    <t>Яковлева Ая Дмитриевна</t>
  </si>
  <si>
    <t>Яковлев Савелий Дмитриевич</t>
  </si>
  <si>
    <t>Архипов Евгений Григорьевич</t>
  </si>
  <si>
    <t xml:space="preserve">Архипов Кирилл Евгеньевич </t>
  </si>
  <si>
    <t>Архипов Максим Евгеньевич</t>
  </si>
  <si>
    <t>Васильева Анжелика Николаевна</t>
  </si>
  <si>
    <t xml:space="preserve">Васильев Максим Романович </t>
  </si>
  <si>
    <t xml:space="preserve">Кудряшова Светлана Николаевна </t>
  </si>
  <si>
    <t>Кудряшова Милена Александровна</t>
  </si>
  <si>
    <t>Михайлов Иван Игоревич</t>
  </si>
  <si>
    <t xml:space="preserve">Михайлова Вероника Ивановна </t>
  </si>
  <si>
    <t>Ланцева Екатерина Николаевна</t>
  </si>
  <si>
    <t>Тихонов Владимир Александрович</t>
  </si>
  <si>
    <t>Тихонова Виктория Владимировна</t>
  </si>
  <si>
    <t>Дмитриев Дмитрий Валерьевич</t>
  </si>
  <si>
    <t>Дмитриева Полина Дмитриевна</t>
  </si>
  <si>
    <t>Дмитриев Роман Дмитриевич</t>
  </si>
  <si>
    <t xml:space="preserve">Нестеров Даниил Сергеевич </t>
  </si>
  <si>
    <t xml:space="preserve">Нестеров Родион Сергеевич </t>
  </si>
  <si>
    <t>Пигиняшкин Валерий Петрович</t>
  </si>
  <si>
    <t xml:space="preserve">Чехулева Наталья Александровна </t>
  </si>
  <si>
    <t>Чехулев Александр Сергеевич</t>
  </si>
  <si>
    <t>Макаров Максим Михайлович</t>
  </si>
  <si>
    <t>Макарова Виктория Максимовна</t>
  </si>
  <si>
    <t>Амасев Алексей Валерьевич</t>
  </si>
  <si>
    <t>Амасев Арсений Алексеевич</t>
  </si>
  <si>
    <t>Морозова Дарья Игоревна</t>
  </si>
  <si>
    <t>Морозов Алексей Романович</t>
  </si>
  <si>
    <t>Морозова Елизавета Романовна</t>
  </si>
  <si>
    <t>Калинина Екатерина Владимировна</t>
  </si>
  <si>
    <t>Калинин Степан Михайлович</t>
  </si>
  <si>
    <t xml:space="preserve">Алексеев Максим Владимирович </t>
  </si>
  <si>
    <t>Алексеев Дамир Максимович</t>
  </si>
  <si>
    <t xml:space="preserve">Андреев Евгений Владимирович </t>
  </si>
  <si>
    <t>Андреева Валерия Евгеньевна</t>
  </si>
  <si>
    <t>Андреева Ульяна Евгеньевна</t>
  </si>
  <si>
    <t>Матвеев Никита Александрович</t>
  </si>
  <si>
    <t>Матвеева Ангелина Никитична</t>
  </si>
  <si>
    <t>Егоров Денис Валерьевич</t>
  </si>
  <si>
    <t xml:space="preserve">Егоров Руслан Денисович </t>
  </si>
  <si>
    <t>Кузнецова Алиса Владимировна</t>
  </si>
  <si>
    <t>Кузнецов Ярослав Андреевич</t>
  </si>
  <si>
    <t>Кузнецов Станислав Андреевич</t>
  </si>
  <si>
    <t>Алякин Василий Валерьевич</t>
  </si>
  <si>
    <t>Алякин Даниил Васильевич</t>
  </si>
  <si>
    <t>Тихонова Кристина Николаевна</t>
  </si>
  <si>
    <t>Тихонова Карина Владимировна</t>
  </si>
  <si>
    <t>Ердименов Владимир Валерьевич</t>
  </si>
  <si>
    <t>Тимофеева Анна Владимировна</t>
  </si>
  <si>
    <t>Тимофеева Валерия Александровна</t>
  </si>
  <si>
    <t>Трофимова Ирина Юрьевна</t>
  </si>
  <si>
    <t xml:space="preserve">Трофимов Владислав Артурович </t>
  </si>
  <si>
    <t>Трофимова Анна Артуровна</t>
  </si>
  <si>
    <t>Ананьева Елена Александровна</t>
  </si>
  <si>
    <t xml:space="preserve">Захарова Анна Анатольевна </t>
  </si>
  <si>
    <t>Захаров Михаил Владимирович</t>
  </si>
  <si>
    <t xml:space="preserve">Васильев Денис Сергеевич </t>
  </si>
  <si>
    <t>Васильева Елизавета Денисовна</t>
  </si>
  <si>
    <t>Васильев Ярослав Денисович</t>
  </si>
  <si>
    <t>Дмитриев Сергей Алексеевич</t>
  </si>
  <si>
    <t>Дмитриева Милана Сергеевна</t>
  </si>
  <si>
    <t>Кондратьева Серафима Аркадьевна</t>
  </si>
  <si>
    <t>Кондратьева Александра Андреевна</t>
  </si>
  <si>
    <t>Кондратьева Анна Андреевна</t>
  </si>
  <si>
    <t>Голубчикова Анастасия Игоревна</t>
  </si>
  <si>
    <t>Голубчикова Полина Романовна</t>
  </si>
  <si>
    <t>Николаев Ярослав Павлович</t>
  </si>
  <si>
    <t>Каруев Александр Юрьевич</t>
  </si>
  <si>
    <t>Каруева Диана Александровна</t>
  </si>
  <si>
    <t>Каруева Арина Александровна</t>
  </si>
  <si>
    <t>Фомин Алексей Викторович</t>
  </si>
  <si>
    <t>Фомина Варвара Алексеевна</t>
  </si>
  <si>
    <t>Спиридонова Елена Федоровна</t>
  </si>
  <si>
    <t>Спиридонов Данил Сергеевич</t>
  </si>
  <si>
    <t xml:space="preserve">Султанов Павел Камилевич </t>
  </si>
  <si>
    <t>Султанов Даниил Павлович</t>
  </si>
  <si>
    <t>Султанова Полина Павловна</t>
  </si>
  <si>
    <t>Петрова Ирина Сергеевна</t>
  </si>
  <si>
    <t>Петров Артём Сергеевич</t>
  </si>
  <si>
    <t>Петрова Елизавета Сергеевна</t>
  </si>
  <si>
    <t xml:space="preserve">Якимов Георгий Михайлович </t>
  </si>
  <si>
    <t>Якимова Аделина Георгиевна</t>
  </si>
  <si>
    <t>Смирнова Любовь Александровна</t>
  </si>
  <si>
    <t>Смирнов Егор Денисович</t>
  </si>
  <si>
    <t>Разбакова Екатерина Николаевна</t>
  </si>
  <si>
    <t>Васильева Анастасия Артёмовна</t>
  </si>
  <si>
    <t>Никитин Антон Константинович</t>
  </si>
  <si>
    <t>Васильев Иван Сергеевич</t>
  </si>
  <si>
    <t>Васильева Мария Ивановна</t>
  </si>
  <si>
    <t>Васильев Семён Иванович</t>
  </si>
  <si>
    <t xml:space="preserve">Павлов Виталий Львович </t>
  </si>
  <si>
    <t xml:space="preserve">Павлова Алёна Витальевна </t>
  </si>
  <si>
    <t>Алексеев Максим Сергеевич</t>
  </si>
  <si>
    <t>Леонтьева Людмила Германовна</t>
  </si>
  <si>
    <t>Леонтьев Михаил Дмитриевич</t>
  </si>
  <si>
    <t>Леонтьев Павел Дмитриевич</t>
  </si>
  <si>
    <t>Никитина Эльвира Анатольевна</t>
  </si>
  <si>
    <t>Никитин Максим Артемович</t>
  </si>
  <si>
    <t>Сперанская Татьяна Юрьевна</t>
  </si>
  <si>
    <t xml:space="preserve">Сперанская Дарья Михайловна  </t>
  </si>
  <si>
    <t>Егоров Евгений Алексеевич</t>
  </si>
  <si>
    <t>Егоров Даниил Евгеньевич</t>
  </si>
  <si>
    <t>Егоров Алексей  Евгеньевич</t>
  </si>
  <si>
    <t>Иванов Сергей Радимович</t>
  </si>
  <si>
    <t>Иванова Милана Сергеевна</t>
  </si>
  <si>
    <t>Иванов Илья Александрович</t>
  </si>
  <si>
    <t>Иванов Даниил Александрович</t>
  </si>
  <si>
    <t>Невидомова София Павловна</t>
  </si>
  <si>
    <t>Дмитриева Светлана Алексеевна</t>
  </si>
  <si>
    <t>Дмитриева Полина Николаевна</t>
  </si>
  <si>
    <t>Дмитриева София Николаевна</t>
  </si>
  <si>
    <t>Сильвестров Дмитрий Леонидович</t>
  </si>
  <si>
    <t>Сильвестров Демид Дмитриевич</t>
  </si>
  <si>
    <t>Иванова Оксана Николаевна</t>
  </si>
  <si>
    <t>Иванова Анастасия Николаевна</t>
  </si>
  <si>
    <t xml:space="preserve">Гранитов Роман Юрьевич </t>
  </si>
  <si>
    <t xml:space="preserve">Гранитов Антон романович </t>
  </si>
  <si>
    <t>Павлова Екатерина Юрьевна</t>
  </si>
  <si>
    <t>Павлова Милана Артуровна</t>
  </si>
  <si>
    <t>Любимов Алексей Андреевич</t>
  </si>
  <si>
    <t>Любимов Артур Алексеевич</t>
  </si>
  <si>
    <t>Исаева Анжелика Анатольевна</t>
  </si>
  <si>
    <t>Исаев Степан Сергеевич</t>
  </si>
  <si>
    <t>Исаев Ярослав  Сергеевич</t>
  </si>
  <si>
    <t>Артемьев Александр Сергеевич</t>
  </si>
  <si>
    <t xml:space="preserve">Артемьева Виктория Александровна </t>
  </si>
  <si>
    <t>Петрова Ольга Петровна</t>
  </si>
  <si>
    <t>Петрова Яна Максимовна</t>
  </si>
  <si>
    <t>Петров Кирилл Максимович</t>
  </si>
  <si>
    <t>Рискова Олеся Владимировна</t>
  </si>
  <si>
    <t>Мосолов Тимофей Александрович</t>
  </si>
  <si>
    <t>Маркитанова Мария Владимировна</t>
  </si>
  <si>
    <t>Никифорова Диана Николаевна</t>
  </si>
  <si>
    <t xml:space="preserve">Сильвестрова Кристина Николаевна </t>
  </si>
  <si>
    <t>Сильвестров Алексей Александрович</t>
  </si>
  <si>
    <t xml:space="preserve">Николаев Игорь Владимирович </t>
  </si>
  <si>
    <t xml:space="preserve">Николаева Яна Игоревна </t>
  </si>
  <si>
    <t>Петров Алексей Евгеньевич</t>
  </si>
  <si>
    <t>Петрова София Алексеевна</t>
  </si>
  <si>
    <t xml:space="preserve">Алексеева Алиса Николаевна </t>
  </si>
  <si>
    <t xml:space="preserve">Алексеев Никита Иванович </t>
  </si>
  <si>
    <t>Алексеева Милана Ивановна</t>
  </si>
  <si>
    <t xml:space="preserve">Павлов Сергей Валерьевич </t>
  </si>
  <si>
    <t>Павлова Валерия Сергеевна</t>
  </si>
  <si>
    <t>Данилов Михаил Александрович</t>
  </si>
  <si>
    <t>Данилов Кирилл Михайлович</t>
  </si>
  <si>
    <t>Трифонова Милана Хабибовна</t>
  </si>
  <si>
    <t>Станкеева Людмила Николаевна</t>
  </si>
  <si>
    <t>Станкеева Яна Владимировна</t>
  </si>
  <si>
    <t>Станкеев Арсений Владимирович</t>
  </si>
  <si>
    <t>Мухаров Денис Юрьевич</t>
  </si>
  <si>
    <t>Мухарова София Денисовна</t>
  </si>
  <si>
    <t>Васильева Анна Анатольевна</t>
  </si>
  <si>
    <t>Васильева Виктория Дмитриевна</t>
  </si>
  <si>
    <t>Смелова Александра Игоревна</t>
  </si>
  <si>
    <t>Смелов Кирилл Иванович</t>
  </si>
  <si>
    <t>Семенов Давид Евгеньевич</t>
  </si>
  <si>
    <t>Александрова Виктория Александровна</t>
  </si>
  <si>
    <t>Александрова Екатерина Федоровна</t>
  </si>
  <si>
    <t>Александров Даниил Федорович</t>
  </si>
  <si>
    <t>Кириллов Роман Витальевич</t>
  </si>
  <si>
    <t>Шишков Игорь Владимирович</t>
  </si>
  <si>
    <t>Шишкова Ирина Игоревна</t>
  </si>
  <si>
    <t>Сурнаева Надежда Вениаминовна</t>
  </si>
  <si>
    <t>Сурнаева Камилла Димитриевна</t>
  </si>
  <si>
    <t>Сурнаев Арсений Димитриевич</t>
  </si>
  <si>
    <t>Моськина Елена Олеговна</t>
  </si>
  <si>
    <t>Моськина Милана Вениаминовна</t>
  </si>
  <si>
    <t>Дмитриева Наталия Сергеевна</t>
  </si>
  <si>
    <t>Григорьева Анна Ивановна</t>
  </si>
  <si>
    <t>Григорьев Егор Валерьевич</t>
  </si>
  <si>
    <t>Григорьев Фёдор Валерьевич</t>
  </si>
  <si>
    <t>Зайцев Вячеслав Владимирович</t>
  </si>
  <si>
    <t>Зайцев Роман Вячеславович</t>
  </si>
  <si>
    <t>Чугунов Игорь Олегович</t>
  </si>
  <si>
    <t>Чугунов Николай Игоревич</t>
  </si>
  <si>
    <t>Чугунова Мария Игоревна</t>
  </si>
  <si>
    <t>Судакова Снежана Петровна</t>
  </si>
  <si>
    <t>Судаков Тимур Андреевич</t>
  </si>
  <si>
    <t>Судакова София Андреевна</t>
  </si>
  <si>
    <t>Акулов Павел Геннадьевич</t>
  </si>
  <si>
    <t>Акулова Софья Павловна</t>
  </si>
  <si>
    <t>Сотов Дмитрий Андреевич</t>
  </si>
  <si>
    <t>Шишкалова Анастасия Анатольевна</t>
  </si>
  <si>
    <t>Яковлев Александр Петрович</t>
  </si>
  <si>
    <t>Игошин Максим Алексеевич</t>
  </si>
  <si>
    <t>Игошин Марк Алексеевич</t>
  </si>
  <si>
    <t>Шафигуллина Марина Юрьевна</t>
  </si>
  <si>
    <t>Шафигуллина Юлия Руслановна</t>
  </si>
  <si>
    <t>Куприянов Игорь Александрович</t>
  </si>
  <si>
    <t>Куприянов Артём Игоревич</t>
  </si>
  <si>
    <t>Пыркин Геннадий Андреевич</t>
  </si>
  <si>
    <t>Пыркина Мария Геннадьевна</t>
  </si>
  <si>
    <t>Пыркина Анна Геннадьевна</t>
  </si>
  <si>
    <t>Ильина Светлана Радиславовна</t>
  </si>
  <si>
    <t>Ильина Карина Александровна</t>
  </si>
  <si>
    <t>Копеева Дарья Александровна</t>
  </si>
  <si>
    <t>Иванов Даниил Кириллович</t>
  </si>
  <si>
    <t>Федотова Елизавета Витальевна</t>
  </si>
  <si>
    <t>Федотова Виктория Витальевна</t>
  </si>
  <si>
    <t>Юсупов Марсель Магьсумович</t>
  </si>
  <si>
    <t>Юсупова Малика Марселевна</t>
  </si>
  <si>
    <t>Морозов Савелий Николаевич</t>
  </si>
  <si>
    <t>Морозова Злата Николаевна</t>
  </si>
  <si>
    <t>Канташев Иван Сергеевич</t>
  </si>
  <si>
    <t>Канташева Валерия Ивановна</t>
  </si>
  <si>
    <t>Канташева Милана Ивановна</t>
  </si>
  <si>
    <t>Молодаева Анастасия Николаевна</t>
  </si>
  <si>
    <t>Молодаева Вероника Валерьевна</t>
  </si>
  <si>
    <t>Иштекова Эльмира Рестамовна</t>
  </si>
  <si>
    <t>Иштеков Кэрим Илнарович</t>
  </si>
  <si>
    <t>Александрова Анастасия Юрьевна</t>
  </si>
  <si>
    <t>Федорова Елизавета Дмитриевна</t>
  </si>
  <si>
    <t>Данилова Юлия Павловна</t>
  </si>
  <si>
    <t>Перец Михаил Иванович</t>
  </si>
  <si>
    <t>Перец Иван Михайлович</t>
  </si>
  <si>
    <t>Сотимова Наталия Владимировна</t>
  </si>
  <si>
    <t>Сотимов Михаил Константинович</t>
  </si>
  <si>
    <t>Васильев Денис Вячеславович</t>
  </si>
  <si>
    <t>Васильева Ангелина Денисовна</t>
  </si>
  <si>
    <t>Васильева Анна Денисовна</t>
  </si>
  <si>
    <t>Шингалова Татьяна Вениаминовна</t>
  </si>
  <si>
    <t>Шингалов Максим Иванович</t>
  </si>
  <si>
    <t>Шингалова Виктория Ивановна</t>
  </si>
  <si>
    <t>Петров Денис Юрьевич</t>
  </si>
  <si>
    <t>Петрова Екатерина Денисовна</t>
  </si>
  <si>
    <t>Брагин Дмитрий Михайлович</t>
  </si>
  <si>
    <t>Брагин Тимур Дмитриевич</t>
  </si>
  <si>
    <t>Трошкина Екатерина Витальевна</t>
  </si>
  <si>
    <t>Трошкина Александра Евгеньевна</t>
  </si>
  <si>
    <t>Иванова Ксения Алексеевна</t>
  </si>
  <si>
    <t>Егоров Егор Васильевич</t>
  </si>
  <si>
    <t>Егоров Михаил Егорович</t>
  </si>
  <si>
    <t>Егоров Лев Егорович</t>
  </si>
  <si>
    <t>Смирнов Артём Васильевич</t>
  </si>
  <si>
    <t>Смирнов Максим Васильевич</t>
  </si>
  <si>
    <t>Волков Василий Геннадьевич</t>
  </si>
  <si>
    <t>Волков Даниил Васильевич</t>
  </si>
  <si>
    <t>Демидова Арина Евгеньевна</t>
  </si>
  <si>
    <t>Михайлов Денис Валериевич</t>
  </si>
  <si>
    <t>Михайлов Егор Денисович</t>
  </si>
  <si>
    <t>Михайлов Илья Денисович</t>
  </si>
  <si>
    <t>Порфирьева Ольга Михайловна</t>
  </si>
  <si>
    <t>Порфирьева Анастасия Андреевна</t>
  </si>
  <si>
    <t>Алексеева Татьяна Олеговна</t>
  </si>
  <si>
    <t>Алексеева София Владимировна</t>
  </si>
  <si>
    <t>Каширина Надежда Ивановна</t>
  </si>
  <si>
    <t>Каширин Артём Алексеевич</t>
  </si>
  <si>
    <t>Каширин Семён Алексеевич</t>
  </si>
  <si>
    <t>Сладкин Иван Алексеевич</t>
  </si>
  <si>
    <t>Герасимов Иван Олегович</t>
  </si>
  <si>
    <t>Герасимов Артём Иванович</t>
  </si>
  <si>
    <t>Селиванова Надежда Анатольевна</t>
  </si>
  <si>
    <t>Селиванов Николай Алексеевич</t>
  </si>
  <si>
    <t>Димитриев Александр Анатольевич</t>
  </si>
  <si>
    <t>Димитриева Арина Александровна</t>
  </si>
  <si>
    <t>Лукин Алексей Николаевич</t>
  </si>
  <si>
    <t>Лукина Анна Алексеевна</t>
  </si>
  <si>
    <t>Горшков Александр Геннадьевич</t>
  </si>
  <si>
    <t>Горшкова София Александровна</t>
  </si>
  <si>
    <t>Тарасова Светлана Юрьевна</t>
  </si>
  <si>
    <t>Тарасова Анна Александровна</t>
  </si>
  <si>
    <t>Тарасова Ульяна Александровна</t>
  </si>
  <si>
    <t>Хитров Сергей Петрович</t>
  </si>
  <si>
    <t>Хитров Тимур Сергеевич</t>
  </si>
  <si>
    <t>Матвеев Александр Анатольевич</t>
  </si>
  <si>
    <t>Матвеева Дарья Александровна</t>
  </si>
  <si>
    <t>Викторов Валерий Алексеевич</t>
  </si>
  <si>
    <t>Викторова Вероника Валерьевна</t>
  </si>
  <si>
    <t>Попова Варвара Димитриевна</t>
  </si>
  <si>
    <t>Селиванов Руслан Анатольевич</t>
  </si>
  <si>
    <t>Селиванова Камилла Руслановна</t>
  </si>
  <si>
    <t>Селиванова Екатерина Руслановна</t>
  </si>
  <si>
    <t>Кузин Дмитрий Алексеевич</t>
  </si>
  <si>
    <t>Кузин Кирилл Дмитриевич</t>
  </si>
  <si>
    <t>Ильдеркина Иустина Денисовна</t>
  </si>
  <si>
    <t>Пашков Максим Александрович</t>
  </si>
  <si>
    <t>Фунтиков Евгений Александрович</t>
  </si>
  <si>
    <t>Фунтикова Мирослава Евгеньевна</t>
  </si>
  <si>
    <t>Фунтиков Иван Евгеньевич</t>
  </si>
  <si>
    <t>Васильев Николай Михайлович</t>
  </si>
  <si>
    <t>Васильева Ксения Николаевна</t>
  </si>
  <si>
    <t>Васильев Александр Николаевич</t>
  </si>
  <si>
    <t>Андреева Ульяна Артемьевна</t>
  </si>
  <si>
    <t>Андреев Ярослав Артемьевич</t>
  </si>
  <si>
    <t>Иванов Александр Олегович</t>
  </si>
  <si>
    <t>Орлова Анна Сергеевна</t>
  </si>
  <si>
    <t>Орлов Арсений Сергеевич</t>
  </si>
  <si>
    <t>Банщиков Роман Эдуардович</t>
  </si>
  <si>
    <t>Банщиков Илья Эдуардович</t>
  </si>
  <si>
    <t>Вениаминов Максим Федорович</t>
  </si>
  <si>
    <t>Васильев Виталий Сергеевич</t>
  </si>
  <si>
    <t>Васильева Полина Виталиевна</t>
  </si>
  <si>
    <t>Романова Ирина Александровна</t>
  </si>
  <si>
    <t>Романов Роберт Анатольевич</t>
  </si>
  <si>
    <t>Романова Ольга Анатольевна</t>
  </si>
  <si>
    <t>Паймин Евгений Владимирович</t>
  </si>
  <si>
    <t>Паймин Владимир Евгеньевич</t>
  </si>
  <si>
    <t>Чернов Алексей Валерьевич</t>
  </si>
  <si>
    <t>Чернова Александра Алексеевна</t>
  </si>
  <si>
    <t>Горбунов Евгений Владимирович</t>
  </si>
  <si>
    <t>Горбунов Раиль Евгеньевич</t>
  </si>
  <si>
    <t>Горбунова Евгения Евгеньевна</t>
  </si>
  <si>
    <t>Яичников Николай Николаевич</t>
  </si>
  <si>
    <t>Яичников Глеб Николаевич</t>
  </si>
  <si>
    <t>Максимова Надежда Владимировна</t>
  </si>
  <si>
    <t>Максимов Савелий Сергеевич</t>
  </si>
  <si>
    <t>Андреева Нина Владимировна</t>
  </si>
  <si>
    <t>Андреев Даниил Николаевич</t>
  </si>
  <si>
    <t>Кувшинов Алексей Владимирович</t>
  </si>
  <si>
    <t>Кувшинов Егор Алексеевич</t>
  </si>
  <si>
    <t>Владимиров Дмитрий Валериевич</t>
  </si>
  <si>
    <t>Владимирова Карина Дмитриевна</t>
  </si>
  <si>
    <t>Владимиров Даниэль Дмитриевич</t>
  </si>
  <si>
    <t>Судаков Евгений Витальевич</t>
  </si>
  <si>
    <t>Ларионов Никита Сергеевич</t>
  </si>
  <si>
    <t>Судаков Даниил Евгеньевич</t>
  </si>
  <si>
    <t>Муткин Дмитрий Юрьевич</t>
  </si>
  <si>
    <t>Муткина Елизавета Дмитриевна</t>
  </si>
  <si>
    <t>Муткина Ева Дмитриевна</t>
  </si>
  <si>
    <t>Данилова Наталия Олеговна</t>
  </si>
  <si>
    <t>Иванов Владимир Валерианович</t>
  </si>
  <si>
    <t>Иванова Юлия Владимировна</t>
  </si>
  <si>
    <t>Алексеев Артем Анатольевич</t>
  </si>
  <si>
    <t>Алексеев Ярослав Артемович</t>
  </si>
  <si>
    <t>Алексеева Есения Артемовна</t>
  </si>
  <si>
    <t>Никонорова Анна Сергеевна</t>
  </si>
  <si>
    <t>Никоноров Арсений Павлович</t>
  </si>
  <si>
    <t>Яфарин Александр Сергеевич</t>
  </si>
  <si>
    <t>Яфарина Ангелина Александровна</t>
  </si>
  <si>
    <t>Левин Иоанн Игоревич</t>
  </si>
  <si>
    <t>Полякова Ольга Ивановна</t>
  </si>
  <si>
    <t>Поляков Мирон Семенович</t>
  </si>
  <si>
    <t>Ильина Татьяна Геннадьевна</t>
  </si>
  <si>
    <t>Ермолаева Елизавета Владимировна</t>
  </si>
  <si>
    <t>Ермолаева Софья Сергеевна</t>
  </si>
  <si>
    <t>Егоров Глеб Анатольевич</t>
  </si>
  <si>
    <t>Егоров Егор Анатольевич</t>
  </si>
  <si>
    <t>Машорова Анна Георгиевна</t>
  </si>
  <si>
    <t>Хазов Максим Александрович</t>
  </si>
  <si>
    <t>Халапсина Амелия Леонидовна</t>
  </si>
  <si>
    <t>Халапсина Валерия  Леонидовна</t>
  </si>
  <si>
    <t>Дементьева Калиса Сергеевна</t>
  </si>
  <si>
    <t>Дементьев Иван Сергеевич</t>
  </si>
  <si>
    <t>Дементьева Юлия Сергеевна</t>
  </si>
  <si>
    <t>Рахмуллина Наталия Александровна</t>
  </si>
  <si>
    <t>Рахмуллина Кира Александровна</t>
  </si>
  <si>
    <t>Загайнова ТатьянаНиколаевна</t>
  </si>
  <si>
    <t>Денисов Александр Антонович</t>
  </si>
  <si>
    <t>Афанасьева Екатерина Александровна</t>
  </si>
  <si>
    <t>Афанасьев Ярослав Николаевич</t>
  </si>
  <si>
    <t>Петрова Кира Николаевна</t>
  </si>
  <si>
    <t>Кузьменко Игорь Александрович</t>
  </si>
  <si>
    <t>Александров Алексей Сергеевич</t>
  </si>
  <si>
    <t>Александрова Олеся Алексеевна</t>
  </si>
  <si>
    <t>Александрова Елизавета Алексеевна</t>
  </si>
  <si>
    <t>Дубинина Любовь Владимировна</t>
  </si>
  <si>
    <t>Дубинина Олеся Евгеньевна</t>
  </si>
  <si>
    <t>Андреев Алексей Юрьевич</t>
  </si>
  <si>
    <t>Андреев Константин Алексеевич</t>
  </si>
  <si>
    <t>Андреева Ксения Алексеевна</t>
  </si>
  <si>
    <t>Расчетная стоимость жилья</t>
  </si>
  <si>
    <t>Планируемый размер социальной выплаты</t>
  </si>
  <si>
    <t>стоимость 1 кв.м.</t>
  </si>
  <si>
    <t>размер общей площади жилого помещения на семью (кв.м)</t>
  </si>
  <si>
    <t>всего (графа 10 х графу 11)</t>
  </si>
  <si>
    <t>рублей</t>
  </si>
  <si>
    <t>%</t>
  </si>
  <si>
    <t xml:space="preserve">дочь </t>
  </si>
  <si>
    <t>дочь-</t>
  </si>
  <si>
    <t>Сын</t>
  </si>
  <si>
    <t>сын супруги</t>
  </si>
  <si>
    <t>Панкратов Геннадий Иванович</t>
  </si>
  <si>
    <t>Панкратова Варвара Геннадьевна</t>
  </si>
  <si>
    <t>Манукян Адана Арамовна</t>
  </si>
  <si>
    <t>Алексеев Роман Александрович</t>
  </si>
  <si>
    <t>Алексеева Регина Александровна</t>
  </si>
  <si>
    <t>Саперов Роман Константинович</t>
  </si>
  <si>
    <t>Петрова Анна Андреевна</t>
  </si>
  <si>
    <t>Петров Артемий Андреевич</t>
  </si>
  <si>
    <t>Овчинников Кирилл Александрович</t>
  </si>
  <si>
    <t>Кондратьев Арсений Алексеевич</t>
  </si>
  <si>
    <t>Огандеркин Степан Иванович</t>
  </si>
  <si>
    <t>Огандеркин Семен Иванович</t>
  </si>
  <si>
    <t>Косолапов Алексей Юрьевич</t>
  </si>
  <si>
    <t>Косолапов Данила Алексеевич</t>
  </si>
  <si>
    <t>Косолапова Дарья Алексеевна</t>
  </si>
  <si>
    <t>Ледяев Арсений Олегович</t>
  </si>
  <si>
    <t>Ледяев Даниил Олегович</t>
  </si>
  <si>
    <t>Писчасов Степан Сергеевич</t>
  </si>
  <si>
    <t>Гражданкина Екатерина Сергеевна</t>
  </si>
  <si>
    <t>Гражданкин Артём Иванович</t>
  </si>
  <si>
    <t>Луков Дмитрий Витальевич</t>
  </si>
  <si>
    <t>Лукова Александра Дмитриевна</t>
  </si>
  <si>
    <t>Мочалов Артур Юрьевич</t>
  </si>
  <si>
    <t>Мочалов Богдан Артурович</t>
  </si>
  <si>
    <t>Мочалова София  Артуровна</t>
  </si>
  <si>
    <t>Кириллов Виктор Валериевич</t>
  </si>
  <si>
    <t>Кириллова Кира Викторовна</t>
  </si>
  <si>
    <t>Кириллова Елизавета Викторовна</t>
  </si>
  <si>
    <t>Кириллов Кирилл Викторович</t>
  </si>
  <si>
    <t>Кириллова Камилла Викторовна</t>
  </si>
  <si>
    <t>Шингалов Сергей Иванович</t>
  </si>
  <si>
    <t>Яковлев Евгений Валерьевич</t>
  </si>
  <si>
    <t>Прокопьева Елизавета Павловна</t>
  </si>
  <si>
    <t>Яковлева Алиса Евгеньевна</t>
  </si>
  <si>
    <t>Яковлева Марьяна Евгеньевна</t>
  </si>
  <si>
    <t>Рябчиков Станислав Сергеевич</t>
  </si>
  <si>
    <t>Рябчиков Данил Станиславович</t>
  </si>
  <si>
    <t>Рябчиков Кирилл Станиславович</t>
  </si>
  <si>
    <t>Рябчиков Арсений Станиславович</t>
  </si>
  <si>
    <t>Денисова Милана Николаевна</t>
  </si>
  <si>
    <t>Любимова Милана Анатольевна</t>
  </si>
  <si>
    <t>Любимова Татьяна Владимировна</t>
  </si>
  <si>
    <t>Гурьев Артемий Николаевич</t>
  </si>
  <si>
    <t>Жирнова Яна Сергеевна</t>
  </si>
  <si>
    <t>Гурьева Юлия Артемьевна</t>
  </si>
  <si>
    <t>Андреев Артемий Сергеевич</t>
  </si>
  <si>
    <t>Андреева Валерия Артемьевна</t>
  </si>
  <si>
    <t>Андреев Егор Артемьевич</t>
  </si>
  <si>
    <t>Павлов Артем Александрович</t>
  </si>
  <si>
    <t>Павлова Нелли Артемовна</t>
  </si>
  <si>
    <t>Павлова Кира Артемовна</t>
  </si>
  <si>
    <t>Павлова Татиана Артемовна</t>
  </si>
  <si>
    <t>Ильин Константин Александрович</t>
  </si>
  <si>
    <t>Ильин Тимур Константинович</t>
  </si>
  <si>
    <t>Ильина Арина Константиновна</t>
  </si>
  <si>
    <t>Ильин Матвей Константинович</t>
  </si>
  <si>
    <t>Кириллова Роза Владимировна</t>
  </si>
  <si>
    <t>Кириллов Егор Артёмович</t>
  </si>
  <si>
    <t>Кириллов Тимур Артёмович</t>
  </si>
  <si>
    <t>Родионов Алексей Германович</t>
  </si>
  <si>
    <t>Родионова Кира Алексеевна</t>
  </si>
  <si>
    <t>Цветкова Ксения Дмитриевна</t>
  </si>
  <si>
    <t>Пыркина Татьяна Геннадьевна</t>
  </si>
  <si>
    <t>Лукин Иван Алексеевич</t>
  </si>
  <si>
    <t>Егоров Иван Александрович</t>
  </si>
  <si>
    <t>Егорова Анна Ивановна</t>
  </si>
  <si>
    <t>Мотова Ксения Николаевна</t>
  </si>
  <si>
    <t>Мотов Тимур Владимирович</t>
  </si>
  <si>
    <t>Мотов Мирон Владимирович</t>
  </si>
  <si>
    <t>Кудрявцев Роман Иванович</t>
  </si>
  <si>
    <t>Кудрявцева Карина Романовна</t>
  </si>
  <si>
    <t>Кудрявцева Софья Романовна</t>
  </si>
  <si>
    <t>Кудрявцев Тимур Романович</t>
  </si>
  <si>
    <t>Воробьева Алена Георгиевна</t>
  </si>
  <si>
    <t>Воробьев Максим Сергеевич</t>
  </si>
  <si>
    <t>Воробьев Кирилл Сергеевич</t>
  </si>
  <si>
    <t>Воробьева Дарья Сергеевна</t>
  </si>
  <si>
    <t>Павлова Анна Артуровна</t>
  </si>
  <si>
    <t>Вениаминова Ульяна  Максимовна</t>
  </si>
  <si>
    <t>Дергунов Александр Анатольевич</t>
  </si>
  <si>
    <t>Дергунов Егор Александрович</t>
  </si>
  <si>
    <t>Генералов Артур Викторович</t>
  </si>
  <si>
    <t>Тимофеева Виктория Сергеевна</t>
  </si>
  <si>
    <t>Потапов Александр Николаевич</t>
  </si>
  <si>
    <t>Потапова Вероника Александровна</t>
  </si>
  <si>
    <t>Потапов Ярослав Александрович</t>
  </si>
  <si>
    <t>Потапова Карина Александровна</t>
  </si>
  <si>
    <t>Потапова Дарина Александровна</t>
  </si>
  <si>
    <t>Ананьева Юлия Евгеньевна</t>
  </si>
  <si>
    <t>Ананьева Ольга Дмитриевна</t>
  </si>
  <si>
    <t>Ананьев Лев Дмитриевич</t>
  </si>
  <si>
    <t>Галкин Кирилл Сергеевич</t>
  </si>
  <si>
    <t>Манукян Арам Мкртичович</t>
  </si>
  <si>
    <t>Алексеев Макар Васильевич</t>
  </si>
  <si>
    <t>Семенова Дарья Вениаминовна</t>
  </si>
  <si>
    <t>Семенова Камилла Юрьевна</t>
  </si>
  <si>
    <t>Мадебейкин Иван Эдисонович</t>
  </si>
  <si>
    <t>Мадебейкина Диана Ивановна</t>
  </si>
  <si>
    <t>Васильев Дмитрий Петрович</t>
  </si>
  <si>
    <t>Васильев Даниил Дмитриевич</t>
  </si>
  <si>
    <t>Васильева Мирослава Дмитриевна</t>
  </si>
  <si>
    <t>Рахмуллин Кирилл  Александрович</t>
  </si>
  <si>
    <t>Архипов Михаил Евгеньевич</t>
  </si>
  <si>
    <t>Архипов Андрей Алексеевич</t>
  </si>
  <si>
    <t>Архипов Иван Алексеевич</t>
  </si>
  <si>
    <t>Соколова Ксения Евгеньевна</t>
  </si>
  <si>
    <t>Васильева Анна Фёдоровна</t>
  </si>
  <si>
    <t>Васильев Дмитрий Юрьевич</t>
  </si>
  <si>
    <t>Васильева Дарина Юрьевна</t>
  </si>
  <si>
    <t>Степанова Мадина Мухтаровна</t>
  </si>
  <si>
    <t>Степанов Тимофей Алексеевич</t>
  </si>
  <si>
    <t>Никитина Татьяна Николаевна</t>
  </si>
  <si>
    <t>Никитина Екатерина Андреевна</t>
  </si>
  <si>
    <t>Никитин Александр Андреевич</t>
  </si>
  <si>
    <t>Никитина Мария Андреевна</t>
  </si>
  <si>
    <t>Банщикова Елизавета Эдуардовна</t>
  </si>
  <si>
    <t>Лелюков Алексей Геннадиевич</t>
  </si>
  <si>
    <t>Лелюкова Ксения Алексеевна</t>
  </si>
  <si>
    <t>Косолапов Давид Алексеевич</t>
  </si>
  <si>
    <t>Косолапова Дарина Алексеевна</t>
  </si>
  <si>
    <t>Прокопьев Максим Валерьевич</t>
  </si>
  <si>
    <t>Прокопьев Даниил Максимович</t>
  </si>
  <si>
    <t>Прокопьева Дарина Максимовна</t>
  </si>
  <si>
    <t>Немцев Геннадий Ардальонович</t>
  </si>
  <si>
    <t>Немцев Сергей Геннадьевич</t>
  </si>
  <si>
    <t>Немцев Матвей Геннадьевич</t>
  </si>
  <si>
    <t>Александрова Таисия Владиславовна</t>
  </si>
  <si>
    <t>Александров Глеб Владиславович</t>
  </si>
  <si>
    <t>Любачин Александр Александрович</t>
  </si>
  <si>
    <t>Любачин Кирилл Александрович</t>
  </si>
  <si>
    <t>Любачин Илья Александрович</t>
  </si>
  <si>
    <t>Суворова Кристина Олеговна</t>
  </si>
  <si>
    <t>Любимов Святослав Альбертович</t>
  </si>
  <si>
    <t>Семенова Мария Андреевна</t>
  </si>
  <si>
    <t>Семенова София Евгеньевна</t>
  </si>
  <si>
    <t>Семенов Константин Евгеньевич</t>
  </si>
  <si>
    <t>Матвеев Станислав Викторович</t>
  </si>
  <si>
    <t>Туракулова Анастасия Рустамовна</t>
  </si>
  <si>
    <t>Туракулов Андрей Алексеевич</t>
  </si>
  <si>
    <t>Фадеев Марат Андреевич</t>
  </si>
  <si>
    <t>Фадеева Милана Маратовна</t>
  </si>
  <si>
    <t>Яковлев Евгений Анатолиевич</t>
  </si>
  <si>
    <t>Яковлева Варвара Евгеньевна</t>
  </si>
  <si>
    <t>Яковлев Лев Евгеньевич</t>
  </si>
  <si>
    <t>Кузин Артур Дмитриевич</t>
  </si>
  <si>
    <t>Горбунова Анна Евгеньевна</t>
  </si>
  <si>
    <t>Морозов Савелий Алексеевич</t>
  </si>
  <si>
    <t>Тукмаков Денис Юрьевич</t>
  </si>
  <si>
    <t>Тукмаков Руслан Денисович</t>
  </si>
  <si>
    <t>Максимов Максим Геннадьевич</t>
  </si>
  <si>
    <t>Максимов Максим Максимович</t>
  </si>
  <si>
    <t>Максимова Мария Максимовна</t>
  </si>
  <si>
    <t>Максимов Матвей Максимович</t>
  </si>
  <si>
    <t>Пьянзина Елена Павловна</t>
  </si>
  <si>
    <t>Новиков Сергей Владимирович</t>
  </si>
  <si>
    <t>Новиков Тимур Сергеевич</t>
  </si>
  <si>
    <t>Иванов Степан Витальевич</t>
  </si>
  <si>
    <t>Соснов Никита Андреевич</t>
  </si>
  <si>
    <t>Соснов Артём Андреевич</t>
  </si>
  <si>
    <t>Соснов Демид Андреевич</t>
  </si>
  <si>
    <t>Смелова Мария Ивановна</t>
  </si>
  <si>
    <t>Сурнаев Юрий Валерьевич</t>
  </si>
  <si>
    <t>Сурнаева Оксана Юрьевна</t>
  </si>
  <si>
    <t>Сурнаев Максим Юрьевич</t>
  </si>
  <si>
    <t>Сурнаева Александра Юрьевна</t>
  </si>
  <si>
    <t>Новиков Дмитрий Николаевич</t>
  </si>
  <si>
    <t>Новикова Яна Дмитриевна</t>
  </si>
  <si>
    <t>Новикова Юлия Дмитриевна</t>
  </si>
  <si>
    <t>Новикова Валерия Дмитриевна</t>
  </si>
  <si>
    <t>Новиков Артём Дмитриевич</t>
  </si>
  <si>
    <t>Яковлева Валерия  Игнатьевна</t>
  </si>
  <si>
    <t>Лодейщиков Данил Александрович</t>
  </si>
  <si>
    <t>Ларионов Никита Андреевич</t>
  </si>
  <si>
    <t>Протолионов Станислав Витальевич</t>
  </si>
  <si>
    <t>Краснова Лея Ивановна</t>
  </si>
  <si>
    <t>Протолионов Эмин Станиславович</t>
  </si>
  <si>
    <t xml:space="preserve">Васильев Александр Александрович </t>
  </si>
  <si>
    <t>Васильев Сергей Александрович</t>
  </si>
  <si>
    <t xml:space="preserve">Пикова Алиса Александровна </t>
  </si>
  <si>
    <t>Павлова Алиса Витальевна</t>
  </si>
  <si>
    <t>Брагина Александра  Дмитриевна</t>
  </si>
  <si>
    <t>Бурдасова Лилия Андреевна</t>
  </si>
  <si>
    <t>Бурдасов Владимир Андреевич</t>
  </si>
  <si>
    <t>Фадеев Николай Владимирович</t>
  </si>
  <si>
    <t>Фадеева Валерия Николаевна</t>
  </si>
  <si>
    <t>Фадеев Артур Николаевич</t>
  </si>
  <si>
    <t>Фадеев Марк Николаевич</t>
  </si>
  <si>
    <t>Романова Арина Артуровна</t>
  </si>
  <si>
    <t>Романов Кирилл Артурович</t>
  </si>
  <si>
    <t>Романов Никита Георгиевич</t>
  </si>
  <si>
    <t>Бахриев Назар Салимжонович</t>
  </si>
  <si>
    <t>Мальчикова Вероника Анатольевна</t>
  </si>
  <si>
    <t>Александрова Елизавета Евгеньевна</t>
  </si>
  <si>
    <t>Иванова Лиана Геннадьевна</t>
  </si>
  <si>
    <t>Галкин Алексей Николаевич</t>
  </si>
  <si>
    <t>Галкин Мирон Алексеевич</t>
  </si>
  <si>
    <t>Галкин Макар Алексеевич</t>
  </si>
  <si>
    <t>Ларионова Евгения Никитична</t>
  </si>
  <si>
    <t>Котеева Виктория Ивановна</t>
  </si>
  <si>
    <t>Котеев Егор Артемович</t>
  </si>
  <si>
    <t>Котеева Мирослава Артемовна</t>
  </si>
  <si>
    <t>Иванов Дмитрий Владимирович</t>
  </si>
  <si>
    <t>Иванов Евгений Дмитриевич</t>
  </si>
  <si>
    <t>Яковлев Макар Алексеевич</t>
  </si>
  <si>
    <t>Алаев Виктор Николаевич</t>
  </si>
  <si>
    <t>Алаева Радмилия Николаевна</t>
  </si>
  <si>
    <t>Алаева Татьяна Николаевна</t>
  </si>
  <si>
    <t>Александров Анатолий Александрович</t>
  </si>
  <si>
    <t>Александров Александр Анатольевич</t>
  </si>
  <si>
    <t>Исаев Евгений Александрович</t>
  </si>
  <si>
    <t>Исаев Вадим Евгеньевич</t>
  </si>
  <si>
    <t>Мотов Михаил Владимирович</t>
  </si>
  <si>
    <t>Гераськин Лев Евгеньевич</t>
  </si>
  <si>
    <t>Стрекалова Александра Евгеньевна</t>
  </si>
  <si>
    <t>Кривова Екатерина Михайловна</t>
  </si>
  <si>
    <t>Кривова Варвара Сергеевна</t>
  </si>
  <si>
    <t>Кривов Максим Сергеевич</t>
  </si>
  <si>
    <t>Шилова Арина Дмитриевна</t>
  </si>
  <si>
    <t>Егорова Ирина Александровна</t>
  </si>
  <si>
    <t>Егорова Амина Олеговна</t>
  </si>
  <si>
    <t>Егоров Кирилл Олегович</t>
  </si>
  <si>
    <t>Егорова София Олеговна</t>
  </si>
  <si>
    <t>Козлова Александра Андреевна</t>
  </si>
  <si>
    <t>Козлов Артём Константинович</t>
  </si>
  <si>
    <t>Степанова Арина Евгениевна</t>
  </si>
  <si>
    <t>Алексеева Мирослава Артемовна</t>
  </si>
  <si>
    <t>Михайлов Кирилл Денисович</t>
  </si>
  <si>
    <t>Аврелькина Алина Владимировна</t>
  </si>
  <si>
    <t>Аврелькин Лев Альбертович</t>
  </si>
  <si>
    <t>Аврелькина Анастасия Альбертовна</t>
  </si>
  <si>
    <t>Рябцев Максим Андреевич</t>
  </si>
  <si>
    <t>Рябцев Семён Максимович</t>
  </si>
  <si>
    <t>Рябцева Мирослава Максимовна</t>
  </si>
  <si>
    <t>Рябцев Захар Максимович</t>
  </si>
  <si>
    <t>Шишков Артем  Игоревич</t>
  </si>
  <si>
    <t>Жирнов Даниэль Сергеевич</t>
  </si>
  <si>
    <t>Конышева Галина Валерьевна</t>
  </si>
  <si>
    <t>Конышев Тимофей Максимович</t>
  </si>
  <si>
    <t>Конышева Таисия Максимовна</t>
  </si>
  <si>
    <t>Гордеев Вадим Михайлович</t>
  </si>
  <si>
    <t>Гордеев Денис Вадимович</t>
  </si>
  <si>
    <t>Гордеева Дарья Вадимовна</t>
  </si>
  <si>
    <t>Гордеев Давид Вадимович</t>
  </si>
  <si>
    <t>Селиванова Ева Алексеевна</t>
  </si>
  <si>
    <t>Никифоров Александр Сергеевич</t>
  </si>
  <si>
    <t>Никифоров Михаил Сергеевич</t>
  </si>
  <si>
    <t>Яковлев Фёдор Александрович</t>
  </si>
  <si>
    <t>Димитриева Дарья Олеговна</t>
  </si>
  <si>
    <t>Димитриева Ева Петровна</t>
  </si>
  <si>
    <t>Васильев Дмитрий Виталиевич</t>
  </si>
  <si>
    <t>Васильев Андрей Николаевич</t>
  </si>
  <si>
    <t>Суркин Максим Денисович</t>
  </si>
  <si>
    <t>Суркина Нина Денисовна</t>
  </si>
  <si>
    <t>Архипова Агата Сергеевна</t>
  </si>
  <si>
    <t>Манукян Диана Арамовна</t>
  </si>
  <si>
    <t>Локалина Юлия Андреевна</t>
  </si>
  <si>
    <t>Локалин Константин Александрович</t>
  </si>
  <si>
    <t>Никифоров Анатолий Владимирович</t>
  </si>
  <si>
    <t>Никифорова Виктория Анатольевна</t>
  </si>
  <si>
    <t>Павлова Ника Артемовна</t>
  </si>
  <si>
    <t>Саинов Виталий Леонидович</t>
  </si>
  <si>
    <t>Саинов Дамир Витальевич</t>
  </si>
  <si>
    <t>Саинова Милана Витальевна</t>
  </si>
  <si>
    <t>Кудрявцев Алексей Валерьевич</t>
  </si>
  <si>
    <t>Кудрявцев Александр Валерьевич</t>
  </si>
  <si>
    <t>Николаева Татьяна Николаевна</t>
  </si>
  <si>
    <t>Николаева Алиса Артемовна</t>
  </si>
  <si>
    <t>Романов Артем Иванович</t>
  </si>
  <si>
    <t>Романова Ева Артемовна</t>
  </si>
  <si>
    <t>Романова Виктория Артемовна</t>
  </si>
  <si>
    <t>Судаков Степан Андреевич</t>
  </si>
  <si>
    <t>Судаков Матвей Степанович</t>
  </si>
  <si>
    <t>Антонова Алиса Алексеевна</t>
  </si>
  <si>
    <t>Реквизиты решения органа местного самоуправления, на основании которого молодая семья включена в список участников мероприятия</t>
  </si>
  <si>
    <t>Количество членов семьи (человек)</t>
  </si>
  <si>
    <t>Данные о членах молодой семьи</t>
  </si>
  <si>
    <t>Родственные отношения (супруг, супруга, сын, дочь)</t>
  </si>
  <si>
    <t>Число, месяц, год рождения</t>
  </si>
  <si>
    <t>Документ, удостоверяющий личность гражданина Российской Федерации</t>
  </si>
  <si>
    <t>Серия, номер</t>
  </si>
  <si>
    <t>Кем, когда выдан</t>
  </si>
  <si>
    <t>Кем, когда выдано</t>
  </si>
  <si>
    <t xml:space="preserve">Афанасьев Святослав Николаевич </t>
  </si>
  <si>
    <t>Афанасьев Ростислав Николаевич</t>
  </si>
  <si>
    <t>Беляева Марина Владимировна</t>
  </si>
  <si>
    <t>Беляева Ксения Дмитриевна</t>
  </si>
  <si>
    <t>Беляева Дарья Дмитриевна</t>
  </si>
  <si>
    <t>Беляев Кирилл Дмитриевич</t>
  </si>
  <si>
    <t>Кошкин Александр Юрьевич</t>
  </si>
  <si>
    <t>Егорова Анастасия Владимировна</t>
  </si>
  <si>
    <t>Кошкина Милана Александровна</t>
  </si>
  <si>
    <t>Кошкин Максим Михайлович</t>
  </si>
  <si>
    <t>Кошкина Кира Максимовна</t>
  </si>
  <si>
    <t>Кошкин Кирилл Максимович</t>
  </si>
  <si>
    <t>Краскова Евгения Олеговна</t>
  </si>
  <si>
    <t>Красков Кирилл Максимович</t>
  </si>
  <si>
    <t>Храмова Вероника Олеговна</t>
  </si>
  <si>
    <t>Храмова Милана Анатольевна</t>
  </si>
  <si>
    <t>Храмова Арина Анатольевна</t>
  </si>
  <si>
    <t>Храмов Арсений Анатольевич</t>
  </si>
  <si>
    <t>Васильев Даниэль Александрович</t>
  </si>
  <si>
    <t>Павлов Марк Денисович</t>
  </si>
  <si>
    <t>Жаркова Ульяна Дмитриевна</t>
  </si>
  <si>
    <t>Жаркова Софья Дмитриевна</t>
  </si>
  <si>
    <t>Дудоров Иван Николаевич</t>
  </si>
  <si>
    <t>Дудоров Матвей Иванович</t>
  </si>
  <si>
    <t>Матвеев Кирилл Алексеевич</t>
  </si>
  <si>
    <t>Матвеева Варвара Кирилловна</t>
  </si>
  <si>
    <t>Быкова Кристина Валерьевна</t>
  </si>
  <si>
    <t>Никифоров Владимир Анатольевич</t>
  </si>
  <si>
    <t xml:space="preserve">Михайлов Иван Иванович </t>
  </si>
  <si>
    <t>Майорова Анна Михайловна</t>
  </si>
  <si>
    <t>Майорова София Леонидовна</t>
  </si>
  <si>
    <t>Майоров Дмитрий Леонидович</t>
  </si>
  <si>
    <t>Беляева Алина Николаевна</t>
  </si>
  <si>
    <t>Беляева София Димитриевна</t>
  </si>
  <si>
    <t>Беляева Виолетта Димитриевна</t>
  </si>
  <si>
    <t>Андреев Вячеслав Андреевич</t>
  </si>
  <si>
    <t>Андреева Мирослава Вячеславовна</t>
  </si>
  <si>
    <t>Красков Марк Максимович</t>
  </si>
  <si>
    <t>Романов Давид Анатольевич</t>
  </si>
  <si>
    <t>Данилова Светлана Владимировна</t>
  </si>
  <si>
    <t>Данилов Павел Алексеевич</t>
  </si>
  <si>
    <t>Данилова Юлия Алексеевна</t>
  </si>
  <si>
    <t>Семенов Дмитрий Радиевич</t>
  </si>
  <si>
    <t>Семенов Марат Дмитриевич</t>
  </si>
  <si>
    <t>Александрова Анна Евгеньевна</t>
  </si>
  <si>
    <t>Рожкова Ольга Михайловна</t>
  </si>
  <si>
    <t>Рожков Кирилл Алексеевич</t>
  </si>
  <si>
    <t>Рожкова Юлия Алексеевна</t>
  </si>
  <si>
    <t>Васильев Роман Дмитриевич</t>
  </si>
  <si>
    <t>Ефимова Анастасия Сергеевна</t>
  </si>
  <si>
    <t>Ефимов Тимур Егорович</t>
  </si>
  <si>
    <t>Ефимов Артур Егорович</t>
  </si>
  <si>
    <t>Фомина Ольга Сергеевна</t>
  </si>
  <si>
    <t>Фомина Анна Николаевна</t>
  </si>
  <si>
    <t>Фомин Михаил Николаевич</t>
  </si>
  <si>
    <t>Иванова Надежда Анатольевна</t>
  </si>
  <si>
    <t>Соколова Ирина Николаевна</t>
  </si>
  <si>
    <t>Расколов Владислав Владимирович</t>
  </si>
  <si>
    <t>Расколов Данил Владиславович</t>
  </si>
  <si>
    <t>Расколова Полина Владиславовна</t>
  </si>
  <si>
    <t>Расколов Максим Владиславович</t>
  </si>
  <si>
    <t>Карзанов Сергей Александрович</t>
  </si>
  <si>
    <t>Карзанова Дария Сергеевна</t>
  </si>
  <si>
    <t>Карзанов Егор Сергеевич</t>
  </si>
  <si>
    <t>Кириллов Владимир Владиславович</t>
  </si>
  <si>
    <t>Кириллова Александра Владимировна</t>
  </si>
  <si>
    <t>Кириллова Владислава Владимировна</t>
  </si>
  <si>
    <t>Кириллов Руслан Владимирович</t>
  </si>
  <si>
    <t>Николаев Владислав Алексеевич</t>
  </si>
  <si>
    <t>Николаев Павел Алексеевич</t>
  </si>
  <si>
    <t>Пидюкова Оксана Михайловна</t>
  </si>
  <si>
    <t>Пидюкова Мирослава Дмитриевна</t>
  </si>
  <si>
    <t>Яшин Александр Радиславович</t>
  </si>
  <si>
    <t>Яшин Дмитрий Александрович</t>
  </si>
  <si>
    <t>Данилова Ульяна Михайловна</t>
  </si>
  <si>
    <t>Ананьев Ярослав Димитриевич</t>
  </si>
  <si>
    <t>Ананьев Тимур Димитриевич</t>
  </si>
  <si>
    <t>Ананьев Мирон Димитриевич</t>
  </si>
  <si>
    <t>Афанасьева Анастасия Николаевна</t>
  </si>
  <si>
    <t>Афанасьев Тимур Александрович</t>
  </si>
  <si>
    <t>Алексеева Мария Александровна</t>
  </si>
  <si>
    <t>Алексеев Артём Витальевич</t>
  </si>
  <si>
    <t>Алексеева Ксения Витальевна</t>
  </si>
  <si>
    <t>Мочалов Егор  Артурович</t>
  </si>
  <si>
    <t>Степанов Юрий Иванович</t>
  </si>
  <si>
    <t>Степанов Михаил Юрьевич</t>
  </si>
  <si>
    <t>Русинов Юрий Сергеевич</t>
  </si>
  <si>
    <t>Головинский Никита Станиславович</t>
  </si>
  <si>
    <t>Головинский Тимур Станиславович</t>
  </si>
  <si>
    <t>Кириллов Александр Александрович</t>
  </si>
  <si>
    <t>Кириллова Софья Александровна</t>
  </si>
  <si>
    <t>Тарасова Полина Анатольевна</t>
  </si>
  <si>
    <t xml:space="preserve">Романова Надежда Константиновна </t>
  </si>
  <si>
    <t>Романова Ксения Никитична</t>
  </si>
  <si>
    <t>Романова Василиса Никитична</t>
  </si>
  <si>
    <t>Романова Алиса Никитична</t>
  </si>
  <si>
    <t xml:space="preserve">Бедимогова Мухабатхон Илхомовна     </t>
  </si>
  <si>
    <t>Бедимогов Хабибулло Хайруллоевич</t>
  </si>
  <si>
    <t>Бедимогова Амина Хайруллоевна</t>
  </si>
  <si>
    <t xml:space="preserve">Бедимогов Ахмад Хайруллоевич </t>
  </si>
  <si>
    <t xml:space="preserve">Бедимогзода Рахима Хайрулло </t>
  </si>
  <si>
    <t>Кузнецов Андрей Алексеевич</t>
  </si>
  <si>
    <t>Кузнецова Мия Андреевна</t>
  </si>
  <si>
    <t>Максимов Владимир Валерьевич</t>
  </si>
  <si>
    <t>Максимов Даниил Владимирович</t>
  </si>
  <si>
    <t>Максимова Александра Владимировна</t>
  </si>
  <si>
    <t>Афанасьев Александр Васильевич</t>
  </si>
  <si>
    <t>Афанасьева Арина Александровна</t>
  </si>
  <si>
    <t>Афанасьева Анна Александровна</t>
  </si>
  <si>
    <t>Васильева Дарья Евгеньевна</t>
  </si>
  <si>
    <t>Васильева Виктория Евгеньевна</t>
  </si>
  <si>
    <t>Васильева Елена Андреевна</t>
  </si>
  <si>
    <t>Сафаров Абдулло Сунатулоевич</t>
  </si>
  <si>
    <t>Сафаров Али Сунатулоевич</t>
  </si>
  <si>
    <t>Димитриева Кира Дмитриевна</t>
  </si>
  <si>
    <t>Абмайкин Илья Александрович</t>
  </si>
  <si>
    <t>Абмайкина Варвара Ильинична</t>
  </si>
  <si>
    <t>Локалина Алисия Александровна</t>
  </si>
  <si>
    <t>Александров Андрей Владимирович</t>
  </si>
  <si>
    <t>Александров Денис Андреевич</t>
  </si>
  <si>
    <t>Александров Константин Андреевич</t>
  </si>
  <si>
    <t>Владимирова Елена Константиновна</t>
  </si>
  <si>
    <t>Владимирова София Семеновна</t>
  </si>
  <si>
    <t>Владимирова Алисия Семеновна</t>
  </si>
  <si>
    <t>Павлова Наталия Николаевна</t>
  </si>
  <si>
    <t>Павлова Ксения Александровна</t>
  </si>
  <si>
    <t>Павлов Тимур Александрович</t>
  </si>
  <si>
    <t>Григорьев Артем Николаевич</t>
  </si>
  <si>
    <t>Григорьев Никита Артемович</t>
  </si>
  <si>
    <t>Григорьев Глеб Артемович</t>
  </si>
  <si>
    <t>Григорьева Ева Артемовна</t>
  </si>
  <si>
    <t>Албутов Иван Димитриевич</t>
  </si>
  <si>
    <t>Иванов Николай Николаевич</t>
  </si>
  <si>
    <t>Иванова Юлия Николаевна</t>
  </si>
  <si>
    <t>Иванова Варвара Николаевна</t>
  </si>
  <si>
    <t>Иванов Евгений Николаевич</t>
  </si>
  <si>
    <t>Ильин Евгений Вячеславович</t>
  </si>
  <si>
    <t>Ильина Милана Евгеньевна</t>
  </si>
  <si>
    <t>Александров Авдей  Анатольевич</t>
  </si>
  <si>
    <t>Яфарина Степан Александрович</t>
  </si>
  <si>
    <t>Андреев Александр Витальевич</t>
  </si>
  <si>
    <t>Андреева Мария Александровна</t>
  </si>
  <si>
    <t>Андреева Анна Александровна</t>
  </si>
  <si>
    <t>Семенова Галина Сергеевна</t>
  </si>
  <si>
    <t>Семенова Валерия Руслановна</t>
  </si>
  <si>
    <t>Семенов Артемий Русланович</t>
  </si>
  <si>
    <t>Краснов Андрей Алексеевич</t>
  </si>
  <si>
    <t>Краснова Камилла Алексеевна</t>
  </si>
  <si>
    <t>Краснова Ангелина Владимировна</t>
  </si>
  <si>
    <t>Алаев Арсений Николаевич</t>
  </si>
  <si>
    <t>Ердименов Данил Владимирович</t>
  </si>
  <si>
    <t>Егорова Татьяна Георгиевна</t>
  </si>
  <si>
    <t>Егорова Софья Вячеславовна</t>
  </si>
  <si>
    <t>Егоров Эмиль Денисович</t>
  </si>
  <si>
    <t>Егорова Амина Денисовна</t>
  </si>
  <si>
    <t>Лопатин Данила Игоревич</t>
  </si>
  <si>
    <t>Гладков Вадим Анатольевич</t>
  </si>
  <si>
    <t>Гладкова Юлия Вадимовна</t>
  </si>
  <si>
    <t>Гладкова Мия Вадимовна</t>
  </si>
  <si>
    <t>30.01.2018  07.12.2016</t>
  </si>
  <si>
    <t>23.04.2018  13.12.2017</t>
  </si>
  <si>
    <t>27.04.2018  27.10.2017</t>
  </si>
  <si>
    <t>29.05.2018   12.03.2018</t>
  </si>
  <si>
    <t>04.06.2018  15.05.2018</t>
  </si>
  <si>
    <t>18.06.2018  23.10.2017</t>
  </si>
  <si>
    <t>30.07.2018  20.03.2018</t>
  </si>
  <si>
    <t>09.08.2018  27.06.2014</t>
  </si>
  <si>
    <t>21.08.2018  27.05.2013</t>
  </si>
  <si>
    <t>31.10.2018  24.05.2018</t>
  </si>
  <si>
    <t>02.11.2018  19.09.2018</t>
  </si>
  <si>
    <t>24.12.2018   08.11.2018</t>
  </si>
  <si>
    <t>26.12.2018   17.02.2016</t>
  </si>
  <si>
    <t>15.01.2019   30.10.2018</t>
  </si>
  <si>
    <t>28.05.2019  18.04.2019</t>
  </si>
  <si>
    <t>13.06.2019   15.04.2019</t>
  </si>
  <si>
    <t>27.06.2019  08.01.2019</t>
  </si>
  <si>
    <t>02.07.2019  25.09.2018</t>
  </si>
  <si>
    <t>08.07.2019  25.08.2017</t>
  </si>
  <si>
    <t>05.08.2019  06.03.2019</t>
  </si>
  <si>
    <t>14.08.2019  10.07.2019</t>
  </si>
  <si>
    <t>19.08.2019  10.06.2019</t>
  </si>
  <si>
    <t>28.08.2019  13.08.2019</t>
  </si>
  <si>
    <t>29.08.2019  13.05.2019</t>
  </si>
  <si>
    <t>16.09.2019  10.07.2012</t>
  </si>
  <si>
    <t>23.09.2019  10.01.2014</t>
  </si>
  <si>
    <t>21.10.2019  03.10.2012</t>
  </si>
  <si>
    <t>22.10.2019  08.07.2019</t>
  </si>
  <si>
    <t>09.12.2019  16.09.2019</t>
  </si>
  <si>
    <t>10.02.2020 № 113  10.09.2019</t>
  </si>
  <si>
    <t>20.03.2020 № 259   30.10.2019</t>
  </si>
  <si>
    <t>23.04.2020 № 385   02.04.2020</t>
  </si>
  <si>
    <t>06.05.2020 № 422  27.03.2020</t>
  </si>
  <si>
    <t>Савинова Татьяна Александровна  151-277-052 42</t>
  </si>
  <si>
    <t>15.05.2020 № 454  20.03.2020</t>
  </si>
  <si>
    <t>26.06.2020 № 647  10.03.2020</t>
  </si>
  <si>
    <t>06.07.2020 № 678  19.10.2009</t>
  </si>
  <si>
    <t>13.08.2020 № 855  30.07.2020</t>
  </si>
  <si>
    <t>24.09.2020 № 1057  14.09.2015</t>
  </si>
  <si>
    <t>15.10.2020 № 1185   30.07.2020</t>
  </si>
  <si>
    <t>23.10.2020 № 1240   17.09.2020</t>
  </si>
  <si>
    <t>30.10.2020 № 1305   22.10.2020</t>
  </si>
  <si>
    <t>19.11.2020 № 1411   19.03.2019</t>
  </si>
  <si>
    <t>03.12.2020 № 1520  25.09.2020</t>
  </si>
  <si>
    <t>03.12.2020 № 1520  08.10.2020</t>
  </si>
  <si>
    <t>21.01.2021 № 61  25.12.2020</t>
  </si>
  <si>
    <t>21.01.2021 № 61   13.06.2019</t>
  </si>
  <si>
    <t>21.01.2021 № 61  12.03.2019</t>
  </si>
  <si>
    <t>12.02.2021 № 173  20.08.2020</t>
  </si>
  <si>
    <t>18.03.2021 № 340  21.04.2016</t>
  </si>
  <si>
    <t>26.03.2021 № 392  04.04.2011</t>
  </si>
  <si>
    <t>09.04.2021 № 493  26.03.2011</t>
  </si>
  <si>
    <t>23.04.2021 № 573  18.04.2017</t>
  </si>
  <si>
    <t>27.05.2021 № 745   20.05.2021</t>
  </si>
  <si>
    <t>31.05.2021 № 758  03.03.2014</t>
  </si>
  <si>
    <t>11.06.2021 № 828  15.04.2021</t>
  </si>
  <si>
    <t>18.06.2021 № 872  22.05.2017</t>
  </si>
  <si>
    <t>23.07.2021 № 1017  08.07.2021</t>
  </si>
  <si>
    <t>Романова Наталия Юрьевна   147-231-692 58</t>
  </si>
  <si>
    <t>29.07.2021 № 1038   27.11.2020</t>
  </si>
  <si>
    <t>03.09.2021 № 1426  23.07.2021</t>
  </si>
  <si>
    <t>22.11.2021 № 1822  02.07.2021</t>
  </si>
  <si>
    <t>24.12.2021 № 2064  10.12.2021</t>
  </si>
  <si>
    <t>31.01.2022 № 68  20.12.2021</t>
  </si>
  <si>
    <t>Григорьева Екатерина Александровна  145-149-439 64</t>
  </si>
  <si>
    <t>27.04.2022 № 804  10.06.2022</t>
  </si>
  <si>
    <t>18.07.2022 № 947  04.07.2022</t>
  </si>
  <si>
    <t>02.12.2022 № 1776  11.11.2022</t>
  </si>
  <si>
    <t>16.12.2022 № 1898  23.05.2022</t>
  </si>
  <si>
    <t>19.01.2023 № 59 30.12.2022</t>
  </si>
  <si>
    <t>22.02.2023 № 242  03.02.2023</t>
  </si>
  <si>
    <t>06.04.2023 № 525  16.01.2023</t>
  </si>
  <si>
    <t>06.04.2023 № 525  01.08.2022</t>
  </si>
  <si>
    <t>09.08.2012   06.06.2012</t>
  </si>
  <si>
    <t>07.02.2013  31.01.2012</t>
  </si>
  <si>
    <t>08.10.2013  01.08.2013</t>
  </si>
  <si>
    <t>Ланцев Тимур Александрович</t>
  </si>
  <si>
    <t>Ланцев Лев Александрович</t>
  </si>
  <si>
    <t>18.03.2016  26.01.2016</t>
  </si>
  <si>
    <t>21.10.2013  26.08.2013</t>
  </si>
  <si>
    <t>27.11.2013  13.09.2013</t>
  </si>
  <si>
    <t>15.01.2014  07.06.2008</t>
  </si>
  <si>
    <t>23.01.2014  07.05.2013</t>
  </si>
  <si>
    <t>11.03.2014    21.10.2013</t>
  </si>
  <si>
    <t>26.03.2014   01.10.2013</t>
  </si>
  <si>
    <t>10.04.2014  20.10.2011</t>
  </si>
  <si>
    <t>29.04.2014  08.08.2011</t>
  </si>
  <si>
    <t>23.05.2014  14.03.2014</t>
  </si>
  <si>
    <t>26.05.2014  30.01.2012</t>
  </si>
  <si>
    <t>02.06.2014  19.08.2013</t>
  </si>
  <si>
    <t>03.06.2014  07.04.2014</t>
  </si>
  <si>
    <t>19.08.2014  13.12.2011</t>
  </si>
  <si>
    <t>22.09.2015  12.11.2012</t>
  </si>
  <si>
    <t>30.09.2015  25.07.2015</t>
  </si>
  <si>
    <t>06.10.2015  17.12.2012</t>
  </si>
  <si>
    <t>06.10.2015  10.03.2015</t>
  </si>
  <si>
    <t>13.10.2015  04.07.2013</t>
  </si>
  <si>
    <t>20.10.2015  13.03.2014</t>
  </si>
  <si>
    <t>27.10.2015  30.04.2015</t>
  </si>
  <si>
    <t>09.11.2015  03.03.2005</t>
  </si>
  <si>
    <t>10.11.2015  18.11.2014</t>
  </si>
  <si>
    <t>16.11.2015   15.12.2010</t>
  </si>
  <si>
    <t>20.11.2015   28.03.2013</t>
  </si>
  <si>
    <t>24.11.2015  16.10.2015</t>
  </si>
  <si>
    <t>26.11.2015  11.09.2015</t>
  </si>
  <si>
    <t>27.11.2015  12.10.2015</t>
  </si>
  <si>
    <t>30.11.2015    20.01.2014</t>
  </si>
  <si>
    <t>30.11.2015  29.09.2015</t>
  </si>
  <si>
    <t>07.12.2015   17.09.2012</t>
  </si>
  <si>
    <t>08.12.2015   16.04.2012</t>
  </si>
  <si>
    <t>14.12.2015   19.10.2015</t>
  </si>
  <si>
    <t>17.12.2015  02.04.2012</t>
  </si>
  <si>
    <t>22.12.2015  09.11.2015</t>
  </si>
  <si>
    <t>24.12.2015   30.09.2015</t>
  </si>
  <si>
    <t>28.12.2015   18.10.2011</t>
  </si>
  <si>
    <t>28.12.2015   25.08.2014</t>
  </si>
  <si>
    <t>28.12.2015  19.10.2015</t>
  </si>
  <si>
    <t>11.01.2016   18.09.2015</t>
  </si>
  <si>
    <t>19.01.2016  07.04.2011</t>
  </si>
  <si>
    <t>20.01.2016  16.01.2015</t>
  </si>
  <si>
    <t>21.01.2016   08.04.2014</t>
  </si>
  <si>
    <t>10.02.2016    12.08.2009</t>
  </si>
  <si>
    <t>15.02.2016  11.12.2015</t>
  </si>
  <si>
    <t>16.02.2016  22.12.2015</t>
  </si>
  <si>
    <t>18.02.2016  29.04.2014</t>
  </si>
  <si>
    <t>29.02.2016  02.10.2014</t>
  </si>
  <si>
    <t>09.03.2016  28.01.2016</t>
  </si>
  <si>
    <t>04.04.2016    23.04.2012</t>
  </si>
  <si>
    <t>07.04.2016  26.08.2013</t>
  </si>
  <si>
    <t>11.04.2016    21.02.2012</t>
  </si>
  <si>
    <t>10.05.2016  15.03.2016</t>
  </si>
  <si>
    <t>19.05.2016   28.03.2016</t>
  </si>
  <si>
    <t>24.05.2016  08.04.2016</t>
  </si>
  <si>
    <t>01.06.2016  05.04.2012</t>
  </si>
  <si>
    <t>20.06.2016   21.04.2009</t>
  </si>
  <si>
    <t>22.06.2016  15.03.2016</t>
  </si>
  <si>
    <t>28.07.2016   24.11.2015</t>
  </si>
  <si>
    <t>28.07.2016  30.04.2015</t>
  </si>
  <si>
    <t>02.08.2016   13.04.2015</t>
  </si>
  <si>
    <t>03.08.2016  27.06.2016</t>
  </si>
  <si>
    <t>04.08.2016  22.12.2009</t>
  </si>
  <si>
    <t>05.08.2016  09.06.2016</t>
  </si>
  <si>
    <t>08.08.2016   04.03.2016</t>
  </si>
  <si>
    <t>08.08.2016  15.07.2010</t>
  </si>
  <si>
    <t>08.08.2016  03.07.2015</t>
  </si>
  <si>
    <t>10.08.2016   22.07.2016</t>
  </si>
  <si>
    <t>15.08.2016   17.11.2015</t>
  </si>
  <si>
    <t>18.08.2016   21.06.2016</t>
  </si>
  <si>
    <t>22.08.2016   15.09.2014</t>
  </si>
  <si>
    <t>23.08.2016  27.04.2016</t>
  </si>
  <si>
    <t>30.08.2016   29.07.2011</t>
  </si>
  <si>
    <t>12.09.2016  14.07.2016</t>
  </si>
  <si>
    <t>27.09.2016   31.08.2010</t>
  </si>
  <si>
    <t>28.09.2016  26.05.2016</t>
  </si>
  <si>
    <t>30.09.2016   12.12.2012</t>
  </si>
  <si>
    <t>27.10.2016   30.10.1989</t>
  </si>
  <si>
    <t>08.11.2016  01.09.2016</t>
  </si>
  <si>
    <t>21.11.2016   04.10.2016</t>
  </si>
  <si>
    <t>22.11.2016  03.10.2016</t>
  </si>
  <si>
    <t>30.11.2016   13.10.2016</t>
  </si>
  <si>
    <t>05.12.2016  18.07.2016</t>
  </si>
  <si>
    <t>06.12.2016  10.10.2016</t>
  </si>
  <si>
    <t>21.12.2016  09.11.2016</t>
  </si>
  <si>
    <t>25.01.2017  01.12.2016</t>
  </si>
  <si>
    <t>26.01.2017  22.12.2016</t>
  </si>
  <si>
    <t>02.02.2017   16.12.2016</t>
  </si>
  <si>
    <t>03.02.2017  14.11.2011</t>
  </si>
  <si>
    <t>08.02.2017   12.12.2016</t>
  </si>
  <si>
    <t>13.02.2017   24.10.2016</t>
  </si>
  <si>
    <t>15.02.2017   25.11.2016</t>
  </si>
  <si>
    <t>20.03.2017  30.11.2016</t>
  </si>
  <si>
    <t>21.03.2017  02.09.2010</t>
  </si>
  <si>
    <t>06.04.2017   07.12.2016</t>
  </si>
  <si>
    <t>28.04.2017   04.12.2014</t>
  </si>
  <si>
    <t>28.04.2017   13.08.2012</t>
  </si>
  <si>
    <t>10.05.2017   14.05.2014</t>
  </si>
  <si>
    <t>15.05.2017  27.03.2017</t>
  </si>
  <si>
    <t>15.05.2017   28.12.2016</t>
  </si>
  <si>
    <t>02.06.2017  06.04.2017</t>
  </si>
  <si>
    <t>13.06.2017   24.04.2017</t>
  </si>
  <si>
    <t>30.06.2017  28.04.2017</t>
  </si>
  <si>
    <t>06.07.2017  21.11.2016</t>
  </si>
  <si>
    <t>07.07.2017  04.07.2013</t>
  </si>
  <si>
    <t>Артемьева Ольга Сергеевна  151-131-430 99</t>
  </si>
  <si>
    <t>24.07.2017  16.03.2016</t>
  </si>
  <si>
    <t>02.08.2017   29.05.2017</t>
  </si>
  <si>
    <t>18.08.2017    21.06.2017</t>
  </si>
  <si>
    <t>06.09.2017   01.11.2012</t>
  </si>
  <si>
    <t>06.09.2017  20.08.2015</t>
  </si>
  <si>
    <t>03.10.2017   11.08.2017</t>
  </si>
  <si>
    <t>05.10.2017   17.05.2017</t>
  </si>
  <si>
    <t>10.10.2017   29.07.2013</t>
  </si>
  <si>
    <t>11.10.2017    19.09.2017</t>
  </si>
  <si>
    <t>13.10.2017  21.07.2017</t>
  </si>
  <si>
    <t>26.10.2017   14.09.2017</t>
  </si>
  <si>
    <t>30.10.2017    03.05.2017</t>
  </si>
  <si>
    <t>31.10.2017   18.04.2013</t>
  </si>
  <si>
    <t>13.11.2017   05.09.2017</t>
  </si>
  <si>
    <t>15.11.2017   28.11.2016</t>
  </si>
  <si>
    <t>20.11.2017   12.02.2013</t>
  </si>
  <si>
    <t>22.11.2017  10.02.2017</t>
  </si>
  <si>
    <t>27.11.2017  30.03.2010</t>
  </si>
  <si>
    <t>27.11.2017   28.09.2017</t>
  </si>
  <si>
    <t>08.12.2017   22.09.2017</t>
  </si>
  <si>
    <t>11.12.2017   21.09.2017</t>
  </si>
  <si>
    <t>19.12.2017   22.08.2017</t>
  </si>
  <si>
    <t>20.12.2017  13.11.2017</t>
  </si>
  <si>
    <t>16.01.2018   20.11.2017</t>
  </si>
  <si>
    <t>18.01.2018   18.06.2014</t>
  </si>
  <si>
    <t>06.02.2018   01.12.2017</t>
  </si>
  <si>
    <t>26.02.2018  12.01.2018</t>
  </si>
  <si>
    <t>27.02.2018  21.12.2017</t>
  </si>
  <si>
    <t>27.02.2018  29.11.2010</t>
  </si>
  <si>
    <t>05.03.2018   27.12.2017</t>
  </si>
  <si>
    <t>07.03.2018   26.01.2018</t>
  </si>
  <si>
    <t>19.03.2018  20.12.2017</t>
  </si>
  <si>
    <t>29.03.2018   05.02.2018</t>
  </si>
  <si>
    <t>02.04.2018  27.02.2018</t>
  </si>
  <si>
    <t>16.04.2018  29.07.2016</t>
  </si>
  <si>
    <t>23.04.2018   04.12.2017</t>
  </si>
  <si>
    <t>07.05.2018   16.03.2018</t>
  </si>
  <si>
    <t>10.05.2018  21.07.2014</t>
  </si>
  <si>
    <t>29.05.2018  12.04.2018</t>
  </si>
  <si>
    <t>29.05.2018  14.02.2014</t>
  </si>
  <si>
    <t>18.06.2018   02.04.2018</t>
  </si>
  <si>
    <t>21.06.2018  07.05.2018</t>
  </si>
  <si>
    <t>Канташева Анна Валерьевна   151-526-850 53</t>
  </si>
  <si>
    <t>12.07.2018    29.11.2010</t>
  </si>
  <si>
    <t>16.07.2018  28.05.2018</t>
  </si>
  <si>
    <t>27.07.2018   01.03.2018</t>
  </si>
  <si>
    <t>19.09.2018  26.09.2012</t>
  </si>
  <si>
    <t>24.09.2018   10.08.2018</t>
  </si>
  <si>
    <t>01.10.2018   24.08.2018</t>
  </si>
  <si>
    <t>15.10.2018  12.09.2018</t>
  </si>
  <si>
    <t>29.10.2018  29.06.2018</t>
  </si>
  <si>
    <t>01.11.2018  19.09.2018</t>
  </si>
  <si>
    <t>12.11.2018   11.06.2015</t>
  </si>
  <si>
    <t>15.11.2018  28.09.2018</t>
  </si>
  <si>
    <t>22.11.2018  24.09.2018</t>
  </si>
  <si>
    <t>28.11.2018  26.06.2018</t>
  </si>
  <si>
    <t>03.12.2018   08.10.2018</t>
  </si>
  <si>
    <t>04.12.2018    29.05.2017</t>
  </si>
  <si>
    <t>10.12.2018  23.05.2013</t>
  </si>
  <si>
    <t>18.12.2018  01.07.2013</t>
  </si>
  <si>
    <t>21.01.2019   10.12.2018</t>
  </si>
  <si>
    <t>07.02.2019   26.10.2018</t>
  </si>
  <si>
    <t>12.02.2019  16.01.2019</t>
  </si>
  <si>
    <t>22.02.2019  27.09.2018</t>
  </si>
  <si>
    <t>12.03.2019  26.07.2018</t>
  </si>
  <si>
    <t>15.03.2019  31.01.2019</t>
  </si>
  <si>
    <t>25.03.2019  30.01.2019</t>
  </si>
  <si>
    <t>29.03.2019  02.11.2018</t>
  </si>
  <si>
    <t>01.04.2019  11.02.2019</t>
  </si>
  <si>
    <t>02.04.2019  25.02.2019</t>
  </si>
  <si>
    <t>02.04.2019  24.12.2018</t>
  </si>
  <si>
    <t>16.04.2019  11.02.2019</t>
  </si>
  <si>
    <t>13.05.2019   06.02.2019</t>
  </si>
  <si>
    <t>15.05.2019    13.09.2017</t>
  </si>
  <si>
    <t>22.05.2019   20.09.2019</t>
  </si>
  <si>
    <t>28.05.2019   26.03.2019</t>
  </si>
  <si>
    <t>13.06.2019  29.11.2018</t>
  </si>
  <si>
    <t>03.07.2019  29.03.2012</t>
  </si>
  <si>
    <t>03.07.2019  06.05.2019</t>
  </si>
  <si>
    <t>09.07.2019  29.01.2016</t>
  </si>
  <si>
    <t>22.07.2019  11.11.2013</t>
  </si>
  <si>
    <t>24.07.2019  27.03.2019</t>
  </si>
  <si>
    <t>06.08.2019   03.12.2012</t>
  </si>
  <si>
    <t>09.08.2019   06.06.2019</t>
  </si>
  <si>
    <t>19.08.2019  29.05.2019</t>
  </si>
  <si>
    <t>19.08.2019  01.07.2019</t>
  </si>
  <si>
    <t>26.08.2019    18.03.2019</t>
  </si>
  <si>
    <t>30.09.2019  31.05.2019</t>
  </si>
  <si>
    <t>08.10.2019   27.02.2019</t>
  </si>
  <si>
    <t>08.10.2019   20.05.2019</t>
  </si>
  <si>
    <t>08.10.2019  13.03.2017</t>
  </si>
  <si>
    <t>08.10.2019   12.08.2019</t>
  </si>
  <si>
    <t>15.10.2019   02.02.2015</t>
  </si>
  <si>
    <t>21.10.2019  23.09.2019</t>
  </si>
  <si>
    <t>21.10.2019   16.09.2019</t>
  </si>
  <si>
    <t>24.10.2019  06.09.2019</t>
  </si>
  <si>
    <t>01.11.2019  23.09.2019</t>
  </si>
  <si>
    <t>08.11.2019  16.09.2019</t>
  </si>
  <si>
    <t>04.12.2019  02.10.2019</t>
  </si>
  <si>
    <t>31.12.2019  09.10.2019</t>
  </si>
  <si>
    <t>16.01.2020 № 25     25.11.2019</t>
  </si>
  <si>
    <t>03.02.2020 № 89      14.11.2019</t>
  </si>
  <si>
    <t>03.02.2020 № 89     13.01.2020</t>
  </si>
  <si>
    <t>10.02.2020 № 113        07.05.2018</t>
  </si>
  <si>
    <t xml:space="preserve">13.03.2020 № 224     06.11.2012 </t>
  </si>
  <si>
    <t xml:space="preserve">13.03.2020 № 224     15.04.2019 </t>
  </si>
  <si>
    <t>13.03.2020 № 224      13.01.2020</t>
  </si>
  <si>
    <t xml:space="preserve">26.03.2020 № 284    09.12.2015 </t>
  </si>
  <si>
    <t xml:space="preserve">08.05.2020 № 428     02.04.2020 </t>
  </si>
  <si>
    <t xml:space="preserve">15.05.2020 № 454     02.12.2019 </t>
  </si>
  <si>
    <t>21.05.2020 № 509    08.08.2018</t>
  </si>
  <si>
    <t>21.05.2020 № 509    11.12.2013</t>
  </si>
  <si>
    <t>21.05.2020 № 509      20.03.2020</t>
  </si>
  <si>
    <t xml:space="preserve">15.06.2020 № 609     20.03.2020 </t>
  </si>
  <si>
    <t xml:space="preserve">26.06.2020 № 647     02.03.2020 </t>
  </si>
  <si>
    <t xml:space="preserve">09.07.2020 № 699     10.09.2012 </t>
  </si>
  <si>
    <t xml:space="preserve">07.08.2020 № 843   25.07.1995 </t>
  </si>
  <si>
    <t>20.08.2020 № 890    09.07.2020</t>
  </si>
  <si>
    <t>03.09.2020 № 951   28.08.2020</t>
  </si>
  <si>
    <t xml:space="preserve">11.09.2020 № 982    27.07.2020 </t>
  </si>
  <si>
    <t xml:space="preserve">11.09.2020 № 982    04.09.2020 </t>
  </si>
  <si>
    <t>03.12.2020 № 1520   20.07.2019</t>
  </si>
  <si>
    <t>14.12.2020 № 1577   29.05.2020</t>
  </si>
  <si>
    <t>14.12.2020 № 1577   08.10.2020</t>
  </si>
  <si>
    <t>25.12.2020 № 1622   13.01.2020</t>
  </si>
  <si>
    <t>14.01.2021 № 15       06.11.2020</t>
  </si>
  <si>
    <t>08.02.2021 № 135   29.01.2021</t>
  </si>
  <si>
    <t>08.02.2021 № 135    27.08.2014</t>
  </si>
  <si>
    <t>12.02.2021 № 173    20.03.2020</t>
  </si>
  <si>
    <t>05.03.2021 № 283    19.02.2021</t>
  </si>
  <si>
    <t>12.03.2021 № 305    20.08.2020</t>
  </si>
  <si>
    <t>18.03.2021 № 340    19.02.2021</t>
  </si>
  <si>
    <t>01.04.2021 № 433    14.01.2021</t>
  </si>
  <si>
    <t>01.04.2021 № 433     15.02.2013</t>
  </si>
  <si>
    <t>01.04.2021 № 433    19.03.2021</t>
  </si>
  <si>
    <t>16.04.2021 № 545    16.10.2020</t>
  </si>
  <si>
    <t>23.04.2021 № 573   22.09.2020</t>
  </si>
  <si>
    <t>23.04.2021 № 573    04.09.2020</t>
  </si>
  <si>
    <t>23.04.2021 № 573    15.04.2021</t>
  </si>
  <si>
    <t>29.04.2021 № 605    25.02.2021</t>
  </si>
  <si>
    <t>29.04.2021 № 605   05.03.2021</t>
  </si>
  <si>
    <t>29.04.2021 № 605     24.10.2012</t>
  </si>
  <si>
    <t>13.05.2021 № 643    12.04.2021</t>
  </si>
  <si>
    <t>20.05.2021 № 686    26.03.2021</t>
  </si>
  <si>
    <t>20.05.2021 № 686    13.05.2021</t>
  </si>
  <si>
    <t>27.05.2021 № 745    13.05.2021</t>
  </si>
  <si>
    <t>27.05.2021 № 745             25.02.2021</t>
  </si>
  <si>
    <t>31.05.2021 № 758             15.04.2021</t>
  </si>
  <si>
    <t>31.05.2021 № 758                   27.05.2021</t>
  </si>
  <si>
    <t>25.06.2021 № 895               29.04.2021</t>
  </si>
  <si>
    <t>25.06.2021 № 895     29.04.2021</t>
  </si>
  <si>
    <t>01.07.2021 № 926       15.04.2021</t>
  </si>
  <si>
    <t>08.07.2021 № 956       28.06.2021</t>
  </si>
  <si>
    <t>23.07.2021 № 1017      28.06.2021</t>
  </si>
  <si>
    <t>06.08.2021 № 1078        31.10.2013</t>
  </si>
  <si>
    <t>20.08.2021 № 1342      29.07.2021</t>
  </si>
  <si>
    <t>27.08.2021 № 1374       29.07.2021</t>
  </si>
  <si>
    <t>27.08.2021 № 1374       23.07.2021</t>
  </si>
  <si>
    <t>24.09.2021 № 1558        11.06.2021</t>
  </si>
  <si>
    <t>24.09.2021 № 1558          27.08.2021</t>
  </si>
  <si>
    <t>19.10.2021 № 1683       02.07.2021</t>
  </si>
  <si>
    <t>22.10.2021 № 1694         11.10.2021</t>
  </si>
  <si>
    <t>22.10.2021 № 1694         17.06.2014</t>
  </si>
  <si>
    <t>26.11.2021 № 1853      01.11.2021</t>
  </si>
  <si>
    <t>24.12.2021 № 2064      22.11.2021</t>
  </si>
  <si>
    <t>31.01.2022 № 68       26.11.2021</t>
  </si>
  <si>
    <t>11.02.2022 № 123      07.11.2017</t>
  </si>
  <si>
    <t>01.04.2022 № 380     09.04.2012</t>
  </si>
  <si>
    <t>01.04.2022 № 380   14.03.2022</t>
  </si>
  <si>
    <t>29.04.2022 № 543    11.04.2022</t>
  </si>
  <si>
    <t>29.04.2022 № 543      25.03.2022</t>
  </si>
  <si>
    <t>06.05.2022 № 569    21.02.2022</t>
  </si>
  <si>
    <t>27.05.2022 № 676       29.04.2022</t>
  </si>
  <si>
    <t>27.05.2022 № 676       15.07.2021</t>
  </si>
  <si>
    <t>04.07.2022 № 818   27.05.2022</t>
  </si>
  <si>
    <t>08.07.2022 № 881   31.01.2022</t>
  </si>
  <si>
    <t>25.07.2022 № 976   09.09.2013</t>
  </si>
  <si>
    <t>12.08.2022 № 1048   11.03.2012</t>
  </si>
  <si>
    <t>19.08.2022 № 1100   05.08.2022</t>
  </si>
  <si>
    <t>19.08.2022 № 1100  01.08.2022</t>
  </si>
  <si>
    <t>02.09.2022 № 1168   19.08.2022</t>
  </si>
  <si>
    <t>08.09.2022 № 1207    19.08.2022</t>
  </si>
  <si>
    <t>23.09.2022 № 1307  27.05.2022</t>
  </si>
  <si>
    <t>29.09.2022 № 1350  07.08.2020</t>
  </si>
  <si>
    <t>27.10.2022 № 1493  22.11.2018</t>
  </si>
  <si>
    <t>27.10.2022 № 1493  29.09.2022</t>
  </si>
  <si>
    <t>Яковлева Татьяна Валериевна</t>
  </si>
  <si>
    <t>Яковлев Богдан Артурович</t>
  </si>
  <si>
    <t>Яковлев Тимофей Артурович</t>
  </si>
  <si>
    <t>Порфирьев Алексей Анатольевич</t>
  </si>
  <si>
    <t>Порфирьев Матвей Алексеевич</t>
  </si>
  <si>
    <t>11.11.2022 № 1598  23.09.2022</t>
  </si>
  <si>
    <t>21.11.2022 № 1690  25.03.2022</t>
  </si>
  <si>
    <t>02.12.2022 № 1776  12.11.2013</t>
  </si>
  <si>
    <t>02.12.2022 № 1776  23.09.2022</t>
  </si>
  <si>
    <t>02.12.2022 № 1776  04.07.2022</t>
  </si>
  <si>
    <t>23.12.2022 № 1974  15.02.2011</t>
  </si>
  <si>
    <t>30.12.2022 № 2013  29.09.2022</t>
  </si>
  <si>
    <t>Федоров Артемий Максимович</t>
  </si>
  <si>
    <t>Гаврилова Ираида Михайловна</t>
  </si>
  <si>
    <t>Гаврилов Артём Олегович</t>
  </si>
  <si>
    <t>Арсентьев Евгений Владимирович</t>
  </si>
  <si>
    <t>Арсентьев Стахей Евгеньевич</t>
  </si>
  <si>
    <t>01.08.2022 № 994   04.07.2022</t>
  </si>
  <si>
    <t>Никитина Стефания Гариевна</t>
  </si>
  <si>
    <t>Михайлов Станислав Анатольевич</t>
  </si>
  <si>
    <t>26.05.2023 № 828   21.04.2023</t>
  </si>
  <si>
    <t>26.05.2023 № 828    10.05.2023</t>
  </si>
  <si>
    <t>22.05.2023 № 806    02.02.2016</t>
  </si>
  <si>
    <t>22.05.2023 № 806    08.09.2022</t>
  </si>
  <si>
    <t>11.05.2023 № 775    06.04.2023</t>
  </si>
  <si>
    <t>11.05.2023 № 775    10.05.2023</t>
  </si>
  <si>
    <t>10.05.2023 № 771    03.04.2023</t>
  </si>
  <si>
    <t>10.05.2023 № 771    14.04.2023</t>
  </si>
  <si>
    <t>21.04.2023 № 644    14.04.2023</t>
  </si>
  <si>
    <t>21.04.2023 № 644   10.03.2023</t>
  </si>
  <si>
    <t>14.04.2023 № 601    07.10.2013</t>
  </si>
  <si>
    <t>14.04.2023 № 601    17.02.2023</t>
  </si>
  <si>
    <t>06.04.2023 № 525    26.01.2023</t>
  </si>
  <si>
    <t>06.04.2023 № 525    03.02.2023</t>
  </si>
  <si>
    <t>03.04.2023 № 494    26.11.2021</t>
  </si>
  <si>
    <t>17.03.2023 № 387    17.02.2023</t>
  </si>
  <si>
    <t>17.03.2023 № 387    02.03.2023</t>
  </si>
  <si>
    <t>10.03.2023 № 313    28.02.2023</t>
  </si>
  <si>
    <t>10.03.2023 № 313    17.02.2023</t>
  </si>
  <si>
    <t>10.03.2023 № 313    08.07.2022</t>
  </si>
  <si>
    <t>02.03.2023 № 281    30.12.2022</t>
  </si>
  <si>
    <t>02.03.2023 № 281    23.10.2018</t>
  </si>
  <si>
    <t>02.03.2023 № 281    13.02.2023</t>
  </si>
  <si>
    <t>22.02.2023 № 242    31.10.2022</t>
  </si>
  <si>
    <t>22.02.2023 № 242    01.03.2016</t>
  </si>
  <si>
    <t>22.02.2023 № 242    23.09.2022</t>
  </si>
  <si>
    <t>17.02.2023 № 193    28.11.2022</t>
  </si>
  <si>
    <t>17.02.2023 № 193    17.12.2018</t>
  </si>
  <si>
    <t>17.02.2023 № 193    01.08.2022</t>
  </si>
  <si>
    <t>03.02.2023 № 131    29.09.2022</t>
  </si>
  <si>
    <t>19.01.2023 № 59      28.11.2022</t>
  </si>
  <si>
    <t>16.01.2023 № 16      19.08.2022</t>
  </si>
  <si>
    <t>Мучуков Николай Валерьевич</t>
  </si>
  <si>
    <t>Мучукова Василиса Николаевна</t>
  </si>
  <si>
    <t>Григорьева Ангелина Валентиновна</t>
  </si>
  <si>
    <t>Григорьева Мария Валентиновна</t>
  </si>
  <si>
    <t>Ванисов Владислав Юрьевич</t>
  </si>
  <si>
    <t>Ванисов Ярослав Владиславович</t>
  </si>
  <si>
    <t>Ванисов Артур Владиславович</t>
  </si>
  <si>
    <t>Ванисов Мирон Владиславович</t>
  </si>
  <si>
    <t>31.05.2023 № 866  10.03.2023</t>
  </si>
  <si>
    <t>31.05.2023 № 866     03.04.2023</t>
  </si>
  <si>
    <t>31.05.2023 № 866   27.04.2023</t>
  </si>
  <si>
    <t>Степанова Екатерина Владимировна</t>
  </si>
  <si>
    <t>Степанова Мия Кирилловна</t>
  </si>
  <si>
    <t>09.06.2023 № 909     03.02.2023</t>
  </si>
  <si>
    <t>Шишкалова Мирослава Александровна</t>
  </si>
  <si>
    <t>Шишкалов Егор Александрович</t>
  </si>
  <si>
    <t>Лукиянов Дмитрий Владимирович</t>
  </si>
  <si>
    <t xml:space="preserve">Лукиянова Елизавета Дмитриевна  </t>
  </si>
  <si>
    <t xml:space="preserve">Лукиянова Валерия Дмитриевна </t>
  </si>
  <si>
    <t>Патшин Алексей Олегович</t>
  </si>
  <si>
    <t xml:space="preserve">Жирнов Артемий Алексеевич </t>
  </si>
  <si>
    <t xml:space="preserve">Жирнов Арсений Александрович </t>
  </si>
  <si>
    <t xml:space="preserve"> 16.06.2023 № 950     22.05.2023</t>
  </si>
  <si>
    <t xml:space="preserve"> 16.06.2023 № 950     21.04.2023</t>
  </si>
  <si>
    <t xml:space="preserve">  16.06.2023 № 950     26.05.2023</t>
  </si>
  <si>
    <t>Кондратьев Дмитрий Алексеевич</t>
  </si>
  <si>
    <t xml:space="preserve"> 29.06.2023 № 1023    16.06.2023</t>
  </si>
  <si>
    <t>Матвеева Полина Сергеевна</t>
  </si>
  <si>
    <t>Матвеева Мария Сергеевна</t>
  </si>
  <si>
    <t>29.06.2023 № 1023  13.02.2023</t>
  </si>
  <si>
    <t>Горбатов Сергей Иванович</t>
  </si>
  <si>
    <t>Матвеева Татьяна Юрьевна    139-595-036 01</t>
  </si>
  <si>
    <r>
      <t xml:space="preserve">18.07.2022 № 947   </t>
    </r>
    <r>
      <rPr>
        <sz val="11"/>
        <color rgb="FFFF0000"/>
        <rFont val="Calibri"/>
        <family val="2"/>
        <charset val="204"/>
        <scheme val="minor"/>
      </rPr>
      <t>25.05.2012</t>
    </r>
  </si>
  <si>
    <t>Майорова Виктория Игоревна</t>
  </si>
  <si>
    <t>Калинина Яна Михайловна</t>
  </si>
  <si>
    <t>Махминов Артем Вячеславович</t>
  </si>
  <si>
    <t>Махминова Арина Артемовна</t>
  </si>
  <si>
    <t>Махминов Егор Артемович</t>
  </si>
  <si>
    <t>07.07.2023 № 1067    16.06.2023</t>
  </si>
  <si>
    <t>14.07.2023 № 1085  23.06.2023</t>
  </si>
  <si>
    <t>Калинин Семён Михайлович</t>
  </si>
  <si>
    <t>Сурнаева Дарья Юрьевна</t>
  </si>
  <si>
    <t>Лодейщикова Злата Александровна</t>
  </si>
  <si>
    <t>Чеманов Павел Николаевич</t>
  </si>
  <si>
    <t>Леонтьева Анастасия Артемьевна</t>
  </si>
  <si>
    <t>Леонтьев Матвей Артемьевич</t>
  </si>
  <si>
    <t>20.07.2023 № 1119  07.07.2023</t>
  </si>
  <si>
    <t>Кузнецова Агата Андреевна</t>
  </si>
  <si>
    <t>Иванов Александр Александрович</t>
  </si>
  <si>
    <t>Иванов Роман Александрович</t>
  </si>
  <si>
    <t>Прокопьев Валерий Иванович</t>
  </si>
  <si>
    <t>Прокопьева Карина Валерьевна</t>
  </si>
  <si>
    <t>Прокопьева Аврора Валерьевна</t>
  </si>
  <si>
    <t>11.08.2023 № 1270 14.07.2023</t>
  </si>
  <si>
    <t>11.08.2023 № 1270 04.08.2023</t>
  </si>
  <si>
    <t xml:space="preserve">Патшина Ева Алексеевна </t>
  </si>
  <si>
    <t>Ордякова Ирина Владимировна</t>
  </si>
  <si>
    <t>Саптеев Виталий Владиславович</t>
  </si>
  <si>
    <t>Саптеев Демьян Витальевич</t>
  </si>
  <si>
    <t>Саптеева Елизавета Витальевна</t>
  </si>
  <si>
    <t>31.08.2023 № 1359   21.08.2023</t>
  </si>
  <si>
    <t>31.08.2023 № 1359  23.06.2023</t>
  </si>
  <si>
    <t>Кузь Михаил Алексеевич</t>
  </si>
  <si>
    <t>Васильев Владислав Алексеевич</t>
  </si>
  <si>
    <t>04.09.2023 № 1379  10.05.2023</t>
  </si>
  <si>
    <t>Осипов Никита Сергеевич</t>
  </si>
  <si>
    <t>Чернов Николай Вячеславович</t>
  </si>
  <si>
    <t>Чернова Таисия Николаевна</t>
  </si>
  <si>
    <t>08.09.2023 № 1410  21.08.2023</t>
  </si>
  <si>
    <t>08.09.2023 № 1410   04.08.2023</t>
  </si>
  <si>
    <t>Архипов Сергей Михайлович (участник СВО)</t>
  </si>
  <si>
    <t>Гордеев Алексей Николаевич</t>
  </si>
  <si>
    <t>Гордеева Арина Алексеевна</t>
  </si>
  <si>
    <t>Гордеева Мария Алексеевна</t>
  </si>
  <si>
    <t>Гордеева Аделина Алексеевна</t>
  </si>
  <si>
    <t>15.09.2023 № 1466  25.08.2023</t>
  </si>
  <si>
    <t>Матвеев Георгий Анатольевич</t>
  </si>
  <si>
    <t>Матвеева Арина Георгиевна</t>
  </si>
  <si>
    <t>Соколов Дмитрий Алексеевич</t>
  </si>
  <si>
    <t>Соколов Мирон Дмитриевич</t>
  </si>
  <si>
    <t>Соколова Теона Дмитриевна</t>
  </si>
  <si>
    <t>21.09.2023 № 6/АКР  21.08.2023</t>
  </si>
  <si>
    <t>21.09.2023 № 6/АКР  06.04.2023</t>
  </si>
  <si>
    <t>Антипов Сергей Викторович</t>
  </si>
  <si>
    <t>Антипов Демьян Сергеевич</t>
  </si>
  <si>
    <t>29.09.2023 № 72/АКР  08.09.2023</t>
  </si>
  <si>
    <t>Константинов Константин Сергеевич</t>
  </si>
  <si>
    <t>Константинова Анна Константиновна</t>
  </si>
  <si>
    <t>Ахмедагаев Алим Агидинович</t>
  </si>
  <si>
    <t>Ахмедагаев Амир Алимович</t>
  </si>
  <si>
    <t>Ахмедагаева Алита Алимовна</t>
  </si>
  <si>
    <t>Андреев Никита Вячеславович</t>
  </si>
  <si>
    <t>Андреева Мирослава Никитична</t>
  </si>
  <si>
    <t>Андреева Дарья Никитична</t>
  </si>
  <si>
    <t>06.10.2023 № 107/АКР  04.08.2023</t>
  </si>
  <si>
    <t>06.10.2023 № 107/АКР  16.06.2023</t>
  </si>
  <si>
    <t>06.10.2023 № 107/АКР  11.05.2023</t>
  </si>
  <si>
    <t>Чернова Валерия Алексеевна</t>
  </si>
  <si>
    <t>Сюткин Михаил Леонидович</t>
  </si>
  <si>
    <t>Сюткина Ульяна Михайловна</t>
  </si>
  <si>
    <t>Сюткина Злата Михайловна</t>
  </si>
  <si>
    <t>12.10.2023 № 153/АКР 14.09.2023</t>
  </si>
  <si>
    <t>Голландцев Владимир Анатольевич</t>
  </si>
  <si>
    <t>Голландцева Дарина Владимировна</t>
  </si>
  <si>
    <t>Голландцева Диана Владимировна</t>
  </si>
  <si>
    <t>Голландцева Ева Владимировна</t>
  </si>
  <si>
    <t>Пидюкова Арина Дмитриевна</t>
  </si>
  <si>
    <t>24.10.2023 № 175/АКР  29.09.2023</t>
  </si>
  <si>
    <t>Сильвестров Дмитрий Александрович</t>
  </si>
  <si>
    <t>Лукиянова Милана Дмитриевна</t>
  </si>
  <si>
    <t>Данилов Лев Александрович</t>
  </si>
  <si>
    <t>Изосимов Анатолий Владиславович</t>
  </si>
  <si>
    <t>Изосимова Ксения Анатольевна</t>
  </si>
  <si>
    <t>03.11.2023 № 292/АКР   24.10.2023</t>
  </si>
  <si>
    <t>03.11.2023 № 292/АКР   26.10.2023</t>
  </si>
  <si>
    <t>Сёмкина Дарья Сергеевна</t>
  </si>
  <si>
    <t>Васильева Евгения Николаевна</t>
  </si>
  <si>
    <t>Леверкин Артем Радиевич</t>
  </si>
  <si>
    <t>Леверкин Иван Артемович</t>
  </si>
  <si>
    <t>Леверкин Матвей Артемович</t>
  </si>
  <si>
    <t>09.11.2023 № 303/АКР  24.10.2023</t>
  </si>
  <si>
    <t>09.11.2023 № 303/АКР  21.09.2023</t>
  </si>
  <si>
    <t>Михайлов Виктор Николаевич</t>
  </si>
  <si>
    <t>Александрова Марина Евгеньевна</t>
  </si>
  <si>
    <t>Александров Арсений Андреевич</t>
  </si>
  <si>
    <t>Федорова Анастасия Андреевна</t>
  </si>
  <si>
    <t>Федорова Виктория Алексеевна</t>
  </si>
  <si>
    <t>Федорова Валерия Алексеевна</t>
  </si>
  <si>
    <t>16.11.2023 № 373/акр 08.09.2023</t>
  </si>
  <si>
    <t>16.11.2023 № 373/акр 26.10.2023</t>
  </si>
  <si>
    <t>16.11.2023 № 373/акр 24.10.2023</t>
  </si>
  <si>
    <t>Алексеев Максим Васильевич</t>
  </si>
  <si>
    <t>Сухайлова Фазолат Амиржоновна</t>
  </si>
  <si>
    <t>Сухайлова Мадина Бекназаровна</t>
  </si>
  <si>
    <t>Сухайлов Хакназар Бекназарович</t>
  </si>
  <si>
    <t>Сухайлов Умар Бекназарович</t>
  </si>
  <si>
    <t>Сухайлова Нигина Бекназаровна</t>
  </si>
  <si>
    <t>Емец Андрей Сергеевич</t>
  </si>
  <si>
    <t>Емец Амелия Сергеевна</t>
  </si>
  <si>
    <t>Емец Матвей Сергеевич</t>
  </si>
  <si>
    <t>24.11.2023 № 475/акр   17.03.2023</t>
  </si>
  <si>
    <t>24.11.2023 № 475/акр   24.10.2023</t>
  </si>
  <si>
    <t>Ильина Дарья Алексеевна</t>
  </si>
  <si>
    <t>Калинин Денис Владимирович</t>
  </si>
  <si>
    <t>Калинина Валерия Денисовна</t>
  </si>
  <si>
    <t>падчерица</t>
  </si>
  <si>
    <t>Калинин Макар Денисович</t>
  </si>
  <si>
    <t>Калинин Матвей Денисович</t>
  </si>
  <si>
    <t>Григорьев Петр Александрович</t>
  </si>
  <si>
    <t>Григорьев Михаил Петрович</t>
  </si>
  <si>
    <t>Баева Юлия Олеговна</t>
  </si>
  <si>
    <t>Якимова Василиса Вячеславовна</t>
  </si>
  <si>
    <t>Николаев Иван Яковлевич</t>
  </si>
  <si>
    <t>Белов Артем Анатольевич</t>
  </si>
  <si>
    <t>Добряков Максим Маркович</t>
  </si>
  <si>
    <t>Белова Злата Артемовна</t>
  </si>
  <si>
    <t>Якимова Елизавета Николаевна  159-055-288 86</t>
  </si>
  <si>
    <t>Павлова София Сергеевна</t>
  </si>
  <si>
    <t>05.12.2023 № 540/акр  24.10.2023</t>
  </si>
  <si>
    <t>05.12.2023 № 540/акр  15.09.2023</t>
  </si>
  <si>
    <t>05.12.2023 № 540/акр  08.09.2023</t>
  </si>
  <si>
    <t>05.12.2023 № 540/акр  27.04.2023</t>
  </si>
  <si>
    <t>05.12.2023 № 540/акр  29.09.2023</t>
  </si>
  <si>
    <t>Чумаров Ильяс Ильдарович</t>
  </si>
  <si>
    <t>Чумарова Карима Ильдаровна</t>
  </si>
  <si>
    <t>Скворцов Артём Никитич</t>
  </si>
  <si>
    <t>06.12.2023 № 544/акр  06.04.2023</t>
  </si>
  <si>
    <t>06.12.2023 № 544/акр  26.09.2011</t>
  </si>
  <si>
    <t>Ксенофонтов Александр Русланович</t>
  </si>
  <si>
    <t>Самонова Виктория Николаевна</t>
  </si>
  <si>
    <t>Самонова Кира Валерьевна</t>
  </si>
  <si>
    <t>Самонов Артур Валерьевич</t>
  </si>
  <si>
    <t>Петрова Марина Юрьевна</t>
  </si>
  <si>
    <t>Петрова Вероника Алексеевна</t>
  </si>
  <si>
    <t>Наумов Станислав Леонидович</t>
  </si>
  <si>
    <t>Наумов Денис Станиславович</t>
  </si>
  <si>
    <t>Тимофеева Татьяна Владимировна</t>
  </si>
  <si>
    <t>Тимофеева Мия Никитична</t>
  </si>
  <si>
    <t>15.12.2023 № 608/акр 10.09.2012</t>
  </si>
  <si>
    <t>15.12.2023 № 608/акр  24.11.2023</t>
  </si>
  <si>
    <t>15.12.2023 № 608/акр  06.12.2023</t>
  </si>
  <si>
    <t>15.12.2023 № 608/акр  26.10.2023</t>
  </si>
  <si>
    <t>15.12.2023 № 608/акр  29.09.2023</t>
  </si>
  <si>
    <t>Семенова Екатерина Руслановна</t>
  </si>
  <si>
    <t>отец</t>
  </si>
  <si>
    <t>Никитина Таисия Леонидовна</t>
  </si>
  <si>
    <t>Лаврентьев Петр Юрьевич</t>
  </si>
  <si>
    <t>Осипова Татьяна Сергеевна</t>
  </si>
  <si>
    <t>Осипов Михаил Алексеевич</t>
  </si>
  <si>
    <t>21.12.2023 № 658/акр  05.12.2023</t>
  </si>
  <si>
    <t>21.12.2023 № 658/акр  09.11.2023</t>
  </si>
  <si>
    <t>21.12.2023 № 658/акр  06.12.2023</t>
  </si>
  <si>
    <t>Семенова Ева Артуровна</t>
  </si>
  <si>
    <t>Рябчикова Мирослава Станиславовна</t>
  </si>
  <si>
    <t>Правитель Наталья Владимировна</t>
  </si>
  <si>
    <t>Правитель Михаил Владимирович</t>
  </si>
  <si>
    <t>15.01.2024 № 11/акр  16.11.2023</t>
  </si>
  <si>
    <t>Осипов Матвей Никитич</t>
  </si>
  <si>
    <t>Иванова Наталия Васильевна</t>
  </si>
  <si>
    <t>Иванов Димитрий Александрович</t>
  </si>
  <si>
    <t>Иванова Юлия Димитриевна</t>
  </si>
  <si>
    <t>Иванов Антон Димитриевич</t>
  </si>
  <si>
    <t>Дмитриев Александр Анатольевич</t>
  </si>
  <si>
    <t>Косякова София Юрьевна</t>
  </si>
  <si>
    <t>Дмитриев Даниил Александрович</t>
  </si>
  <si>
    <t>Смирнова Олеся Александровна</t>
  </si>
  <si>
    <t>Смирнов Алексей Евгеньевич</t>
  </si>
  <si>
    <t>Смирнов Роман Алексеевич</t>
  </si>
  <si>
    <t>Смирнов Евгений Алексеевич</t>
  </si>
  <si>
    <t>17.01.2024 № 23/акр  14.09.2023</t>
  </si>
  <si>
    <t>17.01.2024 № 23/акр  15.12.2023</t>
  </si>
  <si>
    <t>17.01.2024 № 23/акр  05.12.2023</t>
  </si>
  <si>
    <t>Анатольева Юлия Владимировна</t>
  </si>
  <si>
    <t>Анатольев Эдуард Валерьевич</t>
  </si>
  <si>
    <t>Муткина Камилла Дмитриевна</t>
  </si>
  <si>
    <t>Павлова Кира Александровна</t>
  </si>
  <si>
    <t>Егоров Артём Владимирович</t>
  </si>
  <si>
    <t>Андреева  Марьянна  Артемьевна</t>
  </si>
  <si>
    <t>Соловьева Валерия Денисовна</t>
  </si>
  <si>
    <t>Соловьев Фёдор Денисович</t>
  </si>
  <si>
    <t>Средин Егор Александрович</t>
  </si>
  <si>
    <t>Пост.21.02.2024 № 134/кр  01.02.2024</t>
  </si>
  <si>
    <t>Пост.27.02.2024 № 158/кр  01.02.2024</t>
  </si>
  <si>
    <t>Котов Антон Сергеевич</t>
  </si>
  <si>
    <t>Котова Агния Антоновна</t>
  </si>
  <si>
    <t>Котова Ульяна Антоновна</t>
  </si>
  <si>
    <t>Котов Николай Антонович</t>
  </si>
  <si>
    <t>29.01.2024 № 40/кр     17.01.2024</t>
  </si>
  <si>
    <t>27.02.2024 № 158/кр     15.09.2023</t>
  </si>
  <si>
    <t xml:space="preserve">Васильева Мария Максимовна </t>
  </si>
  <si>
    <t>Клабашкин Александр Николаевич</t>
  </si>
  <si>
    <t>Васильев Даниил Александрович</t>
  </si>
  <si>
    <t>20.03.2024 № 211/кр     07.03.2024</t>
  </si>
  <si>
    <t>Лаврентьев Антон Алексеевич</t>
  </si>
  <si>
    <t>Лаврентьева Таисия Алексеевна</t>
  </si>
  <si>
    <t>05.03.2024 № 175/кр     03.11.2023</t>
  </si>
  <si>
    <t>14.03.2024 № 201/кр     17.01.2024</t>
  </si>
  <si>
    <t>Зайцева Полина Сергеевна</t>
  </si>
  <si>
    <t>Зайцев Захар Сергеевич</t>
  </si>
  <si>
    <t>25.03.2024 № 222/кр     21.12.2023</t>
  </si>
  <si>
    <t>Табакова Оксана Александровна</t>
  </si>
  <si>
    <t>Табаков Савелий Павлович</t>
  </si>
  <si>
    <t>25.03.2024 № 221/кр     16.11.2023</t>
  </si>
  <si>
    <t>Матвеев Александр Юрьевич</t>
  </si>
  <si>
    <t>Николаев Владислав Яковлевич</t>
  </si>
  <si>
    <t xml:space="preserve">СПИСОК                             
молодых семей - участников мероприятия по обеспечению жильем молодых семей                                                                                                                                                                                                                                                                                                                                                                                                                                                                                                                                                                                                                                                                                                                                                                                                                                                                                                                                                                                                                                                            государственной программы Российской Федерации «Обеспечение доступным и комфортным жильем и коммунальными услугами граждан Российской Федерации»,                                                                                                                                                                                                                                                                                                                                                                                                                                                  изъявивших желание получить социальную выплату в 2025 году                                                                                                                                                                                                                                                                                                                                              управа по Калининскому району администарции города Чебоксары Чувашской Республики                                  </t>
  </si>
  <si>
    <t>05.04.2024 № 295/акр  01.04.2024</t>
  </si>
  <si>
    <t>Иванова Виктория Георгиевна</t>
  </si>
  <si>
    <t>Иванова София Георгиевна</t>
  </si>
  <si>
    <t>Пост 05.04.2024     № 294/кр  20.03.2024</t>
  </si>
  <si>
    <t>Янчуркин Алексей Александрович</t>
  </si>
  <si>
    <t>Янчуркина София Александровна</t>
  </si>
  <si>
    <t>Янчуркина Милана Алексеевна</t>
  </si>
  <si>
    <t>23.04.2024 № 352/кр     15.04.2024</t>
  </si>
  <si>
    <t>Карсаков Никита Геннадьевич</t>
  </si>
  <si>
    <t>Дергунова Анна Александровна</t>
  </si>
  <si>
    <t>Федорова Милана Константиновна</t>
  </si>
  <si>
    <t>Рожков Артемий Алексеевич</t>
  </si>
  <si>
    <t>Родионова Елена Александровна</t>
  </si>
  <si>
    <t>Родионова Евангелина Васильевна</t>
  </si>
  <si>
    <t>Родионов Александр Васильевич</t>
  </si>
  <si>
    <t>Бахриев Дамир Салимжонович</t>
  </si>
  <si>
    <t xml:space="preserve">Филимонова Екатерина Николаевна                 </t>
  </si>
  <si>
    <t>Филимонов Михаил Максимович</t>
  </si>
  <si>
    <t>Филимонова Дарина Максимовна</t>
  </si>
  <si>
    <t>Филимонова Ангелина Максимовна</t>
  </si>
  <si>
    <t>Осипова Екатерина Николаевна</t>
  </si>
  <si>
    <t>Осипова Мия Владиславовна</t>
  </si>
  <si>
    <t>Аверкиева Ксения Андреевна</t>
  </si>
  <si>
    <t>02.05.2024 № 382/кр 05.12.2023</t>
  </si>
  <si>
    <t>08.05.2024 №    417/кр 23.04.2024</t>
  </si>
  <si>
    <t>08.05.2024 №    417/кр 07.03.2024</t>
  </si>
  <si>
    <t>08.05.2024 № 417   /кр   05.04.2024</t>
  </si>
  <si>
    <t>Пост 08.05.2024     №417/кр  15.03.2024</t>
  </si>
  <si>
    <t xml:space="preserve">Филимонов Константин Владимирович </t>
  </si>
  <si>
    <t>Филимонова Ксения Константиновна</t>
  </si>
  <si>
    <t>Филимонов Данил Константинович</t>
  </si>
  <si>
    <t>Филимонова Виктория Константиновна</t>
  </si>
  <si>
    <t xml:space="preserve">Курков Вадим  Владимирович </t>
  </si>
  <si>
    <t>Малышев Иван Антонович</t>
  </si>
  <si>
    <t>Куркова Варвара Вадимовна</t>
  </si>
  <si>
    <t>Куркова Мария Вадимовна</t>
  </si>
  <si>
    <t xml:space="preserve">Начальник отдела учёта и распределения жилья по  Калининскому  району управления  ЖКХ, энергетики, транспорта и связи администрации города Чебоксары
</t>
  </si>
  <si>
    <t>Петрова Ксения Сергеевна</t>
  </si>
  <si>
    <t>Петров Егор Витальевич</t>
  </si>
  <si>
    <t>Петров Илья Витальевич</t>
  </si>
  <si>
    <t xml:space="preserve">       сын</t>
  </si>
  <si>
    <t>Петрова Полина Витальевна</t>
  </si>
  <si>
    <t>Кириллова Екатерина Викторовна</t>
  </si>
  <si>
    <t>Пост.09.02.2024 № 78/кр  15.01.2024</t>
  </si>
  <si>
    <t>Иванова Алена Михайловна</t>
  </si>
  <si>
    <t>Иванов Александр Николаевич</t>
  </si>
  <si>
    <t>Иванова Милана Александровна</t>
  </si>
  <si>
    <t>Иванова Эмилия Александровна</t>
  </si>
  <si>
    <t>Иванов Иван Александрович</t>
  </si>
  <si>
    <r>
      <t>Иванова Ангелина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Анатольевна</t>
    </r>
  </si>
  <si>
    <t>Мамонтов Дмитрий Николаевич</t>
  </si>
  <si>
    <t>Мамонтова Сарра Дмитриевна</t>
  </si>
  <si>
    <t>Степанова София Евгениевна</t>
  </si>
  <si>
    <t>Лакустяк Игнат Денисович</t>
  </si>
  <si>
    <t>20.05.2024 № 451/кр   05.04.2024</t>
  </si>
  <si>
    <t>23.05.2024 № 457/кр   20.05.2024</t>
  </si>
  <si>
    <t>Сятынов Димитрий Владимирович</t>
  </si>
  <si>
    <t>Сятынова Кристина Михайловна</t>
  </si>
  <si>
    <t>Сятынов Макар Димитриевич</t>
  </si>
  <si>
    <t>Пост 15.05.2024     №439/кр  15.03.2024</t>
  </si>
  <si>
    <t>Степанова Кира Денисовна</t>
  </si>
  <si>
    <t>Степанов Егор Денисович</t>
  </si>
  <si>
    <t>Степанов Антон Денисович</t>
  </si>
  <si>
    <t>Пост 24.05.2024     №465/кр  20.05.2024</t>
  </si>
  <si>
    <t>Иванов Иван Иоанович</t>
  </si>
  <si>
    <t>Иванов Данил Иоанович</t>
  </si>
  <si>
    <t>27.05.2024 № 470/кр   15.04.2024</t>
  </si>
  <si>
    <t>Сафаров Мухаммад Сунатулоевич</t>
  </si>
  <si>
    <t>Храмова Ева Сергеевна</t>
  </si>
  <si>
    <t>31.05.2024 № 483/кр   20.05.2024</t>
  </si>
  <si>
    <t>8 (8352) 23-44-20</t>
  </si>
  <si>
    <t>Руководитель управы</t>
  </si>
  <si>
    <t>по Калининскому району</t>
  </si>
  <si>
    <t xml:space="preserve">                                                        </t>
  </si>
  <si>
    <t>Я.Л. Михайлов</t>
  </si>
  <si>
    <t>администрации города Чебоксары</t>
  </si>
  <si>
    <t xml:space="preserve">Семенов Артур Юрьевич          </t>
  </si>
  <si>
    <t xml:space="preserve">Храмов Сергей Михайлович      </t>
  </si>
  <si>
    <t xml:space="preserve">Кондратьев Алексей Альбертович   </t>
  </si>
  <si>
    <t xml:space="preserve">Калинин Михаил Александрович  </t>
  </si>
  <si>
    <t xml:space="preserve">Суркин Денис Владимирович  </t>
  </si>
  <si>
    <t xml:space="preserve">Борисова Анна Владимировна  </t>
  </si>
  <si>
    <t xml:space="preserve">Пыркина Екатерина Владимировна   </t>
  </si>
  <si>
    <t xml:space="preserve">Толстова Яна Владимировна  </t>
  </si>
  <si>
    <t xml:space="preserve">Степанова Наталия Владимировна   </t>
  </si>
  <si>
    <t xml:space="preserve">Трофимова Елена Владимировна   </t>
  </si>
  <si>
    <t xml:space="preserve">Суворова Екатерина Викторовна  </t>
  </si>
  <si>
    <t xml:space="preserve">Сергеева Ирина Юрьевна        </t>
  </si>
  <si>
    <t xml:space="preserve">Александрова Олеся Олеговна  </t>
  </si>
  <si>
    <t xml:space="preserve">Шингалов Иван Михайлович   </t>
  </si>
  <si>
    <t xml:space="preserve">Журавлева Елена Юрьевна      </t>
  </si>
  <si>
    <t xml:space="preserve">Титова Анастасия Александровна   </t>
  </si>
  <si>
    <t xml:space="preserve">Титов Валерий Станиславович   </t>
  </si>
  <si>
    <t xml:space="preserve">Титова София Валерьевна           </t>
  </si>
  <si>
    <t xml:space="preserve">Титов Данил Валерьевич              </t>
  </si>
  <si>
    <t xml:space="preserve">Титов Демьян Валерьевич      </t>
  </si>
  <si>
    <t xml:space="preserve">Михайлова Наталья Алексеевна   </t>
  </si>
  <si>
    <t xml:space="preserve">Павлова Анастасия Владимировна  </t>
  </si>
  <si>
    <t xml:space="preserve">Антонова Ольга Борисовна       </t>
  </si>
  <si>
    <t xml:space="preserve">Иванов Александр Николаевич  </t>
  </si>
  <si>
    <t xml:space="preserve">Лепёшкина Татьяна Валерьевна   </t>
  </si>
  <si>
    <t xml:space="preserve">Платонов Сергей Михайлович  </t>
  </si>
  <si>
    <t xml:space="preserve">Бахриева Анна Алексеевна     </t>
  </si>
  <si>
    <t xml:space="preserve">Васильева Людмила Владимировна   </t>
  </si>
  <si>
    <t xml:space="preserve">Андреева Кристина Дмитриевна   </t>
  </si>
  <si>
    <t xml:space="preserve">Банщикова Зоя Олеговна       </t>
  </si>
  <si>
    <t xml:space="preserve">Романов Анатолий Андреевич   </t>
  </si>
  <si>
    <t xml:space="preserve">Горбунова Мария Викторовна   </t>
  </si>
  <si>
    <t xml:space="preserve">Митрофанова Людмила Александровна   </t>
  </si>
  <si>
    <t xml:space="preserve">Ефимова Оксана Юрьевна      </t>
  </si>
  <si>
    <t xml:space="preserve">Антонова Мальвина Игоревна   </t>
  </si>
  <si>
    <t xml:space="preserve">Емельянов Александр Владиленович    </t>
  </si>
  <si>
    <t xml:space="preserve">Муткина Наталия Геннадьевна   </t>
  </si>
  <si>
    <t xml:space="preserve">Яковлева Оксана Валерьевна  </t>
  </si>
  <si>
    <t xml:space="preserve">Алексеева Ирина Вадимовна   </t>
  </si>
  <si>
    <t xml:space="preserve">Сорокин Александр Ильич     </t>
  </si>
  <si>
    <t xml:space="preserve">Тимофеева Марина Александровна  </t>
  </si>
  <si>
    <t xml:space="preserve">Иванова Анна Михайловна    </t>
  </si>
  <si>
    <t xml:space="preserve">Афанасьев Николай Иванович   </t>
  </si>
  <si>
    <r>
      <t xml:space="preserve">Смирнова Татьяна Петровна     </t>
    </r>
    <r>
      <rPr>
        <b/>
        <sz val="11"/>
        <rFont val="Times New Roman"/>
        <family val="1"/>
        <charset val="204"/>
      </rPr>
      <t>на погашение долга по кредиту</t>
    </r>
  </si>
  <si>
    <t xml:space="preserve">Алексеева Наталия Николаевна   </t>
  </si>
  <si>
    <t xml:space="preserve">Саперова Александра Вячеславовна  </t>
  </si>
  <si>
    <t xml:space="preserve">Косолапова Надежда Валерьевна  </t>
  </si>
  <si>
    <t xml:space="preserve">Мочалова Светлана Валерьевна   </t>
  </si>
  <si>
    <t xml:space="preserve">Кириллова Наталия Витальевна   </t>
  </si>
  <si>
    <t xml:space="preserve">Кадыкова Ульяна Радиковна  </t>
  </si>
  <si>
    <t xml:space="preserve">Рябчикова Анастасия Михайловна   </t>
  </si>
  <si>
    <t xml:space="preserve">Гурьева Роза Владиславовна   </t>
  </si>
  <si>
    <t xml:space="preserve">Павлова Ирина Александровна  </t>
  </si>
  <si>
    <t xml:space="preserve">Ильина Ирина Анатольевна     </t>
  </si>
  <si>
    <t xml:space="preserve">Кудрявцева Аэлита Владимировна   </t>
  </si>
  <si>
    <t xml:space="preserve">Воробьев Сергей Вячеславович   </t>
  </si>
  <si>
    <t xml:space="preserve">Мотов Владимир Михайлович   </t>
  </si>
  <si>
    <t xml:space="preserve">Потапова Оксана Владимировна   </t>
  </si>
  <si>
    <t xml:space="preserve">Семенова Дина Юрьевна             </t>
  </si>
  <si>
    <t xml:space="preserve">Орлова Алена Геннадьевна     </t>
  </si>
  <si>
    <t xml:space="preserve">Орлов Владимир Дмитриевич    </t>
  </si>
  <si>
    <t xml:space="preserve">Орлова Мария Дмитриевна  </t>
  </si>
  <si>
    <t xml:space="preserve">Орлова Виктория Дмитриевна  </t>
  </si>
  <si>
    <t xml:space="preserve">Архипова Евгения Витальевна   </t>
  </si>
  <si>
    <t xml:space="preserve">Никитин Андрей Юрьевич       </t>
  </si>
  <si>
    <t xml:space="preserve">Любачина Евфросиния Анатольевна  </t>
  </si>
  <si>
    <t xml:space="preserve">Максимова Надежда Львовна  </t>
  </si>
  <si>
    <t xml:space="preserve">Соснова Маргарита Вячеславовна  </t>
  </si>
  <si>
    <t xml:space="preserve">Сурнаева Елена Юрьевна         </t>
  </si>
  <si>
    <t xml:space="preserve">Новикова Анна Сергеевна      </t>
  </si>
  <si>
    <t xml:space="preserve">Фадеева Вероника Олеговна   </t>
  </si>
  <si>
    <t xml:space="preserve">Алаева Анастасия Валериевна   </t>
  </si>
  <si>
    <t xml:space="preserve">Егоров Олег Геннадьевич       </t>
  </si>
  <si>
    <t xml:space="preserve">Федотова Галина Ивановна      </t>
  </si>
  <si>
    <t xml:space="preserve">Гордеева Анна Олеговна         </t>
  </si>
  <si>
    <t xml:space="preserve">Беляев Дмитрий Геннадьевич     </t>
  </si>
  <si>
    <t xml:space="preserve">Храмов Анатолий Юрьевич      </t>
  </si>
  <si>
    <t xml:space="preserve">Рожков Алексей Валерьевич   
</t>
  </si>
  <si>
    <t xml:space="preserve">Расколова Эльвира Анатольевна   </t>
  </si>
  <si>
    <t xml:space="preserve">Кириллова Ольга Геннадьевна   </t>
  </si>
  <si>
    <t xml:space="preserve">Ананьева Оксана Олеговна     </t>
  </si>
  <si>
    <t xml:space="preserve">Романов Никита Александрович    </t>
  </si>
  <si>
    <t xml:space="preserve">Бедимогов Хайрулло Махмадзоирович  </t>
  </si>
  <si>
    <t>Сафарова Ситора Джумабековна    (на погашение долга по кредиту)</t>
  </si>
  <si>
    <t xml:space="preserve">Сафаров Сунатуло Негматулоевич                                  </t>
  </si>
  <si>
    <t xml:space="preserve">Павлов Александр Владимирович   </t>
  </si>
  <si>
    <t xml:space="preserve">Иванова Анастасия Евгеньевна  </t>
  </si>
  <si>
    <t xml:space="preserve">Семенов Руслан Леонидович   </t>
  </si>
  <si>
    <t xml:space="preserve">Ванисова Татьяна Анатольевна   </t>
  </si>
  <si>
    <t xml:space="preserve">Лукиянова Анастасия Витальевна     </t>
  </si>
  <si>
    <t xml:space="preserve">Горбатова  Людмила Вячеславовна                                                 </t>
  </si>
  <si>
    <t xml:space="preserve">Горбатов Алексей Иванович      </t>
  </si>
  <si>
    <t xml:space="preserve">Горбатов Николай  Иванович     </t>
  </si>
  <si>
    <t xml:space="preserve">Горбатова Мадонна Ивановна          </t>
  </si>
  <si>
    <t xml:space="preserve">Леонтьева Эльза Александровна   </t>
  </si>
  <si>
    <t xml:space="preserve">Гордеева Инга Анатольевна   </t>
  </si>
  <si>
    <t xml:space="preserve">Голландцева Кристина Вячеславовна    </t>
  </si>
  <si>
    <t xml:space="preserve">Сухайлов Бекназар Заробудинович  </t>
  </si>
  <si>
    <t xml:space="preserve">Максимова Кристина Сергеевна   </t>
  </si>
  <si>
    <t xml:space="preserve">Калинина Марина Николаевна   </t>
  </si>
  <si>
    <t xml:space="preserve">Соловьева Анастасия Олеговна </t>
  </si>
  <si>
    <t xml:space="preserve">Котова Софья Михайловна   </t>
  </si>
  <si>
    <t xml:space="preserve">Янчуркина Наталия Геннадьевна
</t>
  </si>
  <si>
    <t xml:space="preserve">Филимонов Константин Владимирович                           
</t>
  </si>
  <si>
    <t xml:space="preserve">Филимонова Дарья Дмитриевна     </t>
  </si>
  <si>
    <t xml:space="preserve">Куркова Дарья Александровна  </t>
  </si>
  <si>
    <t xml:space="preserve">Петров Виталий Владимирович   </t>
  </si>
  <si>
    <t xml:space="preserve">Степанова Анастасия Владиславовна                </t>
  </si>
  <si>
    <t xml:space="preserve">Степанов Денис Олегович   </t>
  </si>
  <si>
    <t xml:space="preserve">Виссарова Анастасия Игоревна  </t>
  </si>
  <si>
    <t xml:space="preserve">Яковлева Анастасия Александровна   </t>
  </si>
  <si>
    <t xml:space="preserve">Тимофеева Ксения Владиславовна   </t>
  </si>
  <si>
    <t xml:space="preserve">Гурьева Валентина Валерьевна   </t>
  </si>
  <si>
    <t xml:space="preserve">Калин Александр Сергеевич    </t>
  </si>
  <si>
    <t xml:space="preserve">Ерзукова Татьяна Витальевна   </t>
  </si>
  <si>
    <t xml:space="preserve">Кузнецов Юрий Владимирович   </t>
  </si>
  <si>
    <t xml:space="preserve">Архипова Светлана Борисовна   </t>
  </si>
  <si>
    <t>Егорова Татьяна Евгеньевна    (на погашение долга по кредиту)</t>
  </si>
  <si>
    <t xml:space="preserve">Царёва Анжелика Львовна     </t>
  </si>
  <si>
    <t xml:space="preserve">Крянина Наталья Николаевна  </t>
  </si>
  <si>
    <t xml:space="preserve">Мастерова Ирина Константиновна   </t>
  </si>
  <si>
    <t xml:space="preserve">Трофимова Елена Викторовна   </t>
  </si>
  <si>
    <t xml:space="preserve">Сергеева Татьяна Васильевна   </t>
  </si>
  <si>
    <t xml:space="preserve">Штыбина Екатерина Андреевна   </t>
  </si>
  <si>
    <t xml:space="preserve">Покровский Евгений Иванович   </t>
  </si>
  <si>
    <t xml:space="preserve">Покровская Татьяна Александровна                             </t>
  </si>
  <si>
    <t xml:space="preserve">Покровский Макар Евгеньевич   </t>
  </si>
  <si>
    <t xml:space="preserve">Покровский Роман Евгеньевич     </t>
  </si>
  <si>
    <t xml:space="preserve">Петрова Екатерина Валерьевна   </t>
  </si>
  <si>
    <t xml:space="preserve">Андронова Анастасия Гелиевна   </t>
  </si>
  <si>
    <t xml:space="preserve">Никитина Инесса Юрьевна     </t>
  </si>
  <si>
    <t xml:space="preserve">Николаева Анастасия Владимировна   </t>
  </si>
  <si>
    <t>Павлов Денис Гордеевич       (на погашение долга по кредиту)</t>
  </si>
  <si>
    <t xml:space="preserve">Трофимов Александр Иванович   </t>
  </si>
  <si>
    <t xml:space="preserve">Корытникова Марина Ильинична   </t>
  </si>
  <si>
    <t xml:space="preserve">Денисова Майя Владиславовна  </t>
  </si>
  <si>
    <t xml:space="preserve">Доброхотова Екатерина Юрьевна   </t>
  </si>
  <si>
    <t xml:space="preserve">Степанов Олег Эдуардович     </t>
  </si>
  <si>
    <t xml:space="preserve">Абдюшева Инна Николаевна    </t>
  </si>
  <si>
    <t xml:space="preserve">Федоров Максим Васильевич  </t>
  </si>
  <si>
    <t xml:space="preserve">Николаев Артур Радиславович </t>
  </si>
  <si>
    <t xml:space="preserve">Цветкова Надежда Леонидовна   </t>
  </si>
  <si>
    <t xml:space="preserve">Михайлов Анатолий Александрович   </t>
  </si>
  <si>
    <t xml:space="preserve">Герасимова Мария Петровна </t>
  </si>
  <si>
    <t xml:space="preserve">Григорьева Ольга Владиславна  </t>
  </si>
  <si>
    <t xml:space="preserve">Воронов Федор Геннадьевич   </t>
  </si>
  <si>
    <t xml:space="preserve">Ильин Алексей Владимирович   </t>
  </si>
  <si>
    <t xml:space="preserve">Ильина Ирина Алексеевна   </t>
  </si>
  <si>
    <t xml:space="preserve">Федорова Оксана Сергеевна   </t>
  </si>
  <si>
    <t xml:space="preserve">Димитриева Ольга Владимировна  </t>
  </si>
  <si>
    <t xml:space="preserve">Гусев Андрей Викторович       </t>
  </si>
  <si>
    <t xml:space="preserve">Абрамов Артем Николаевич  </t>
  </si>
  <si>
    <t xml:space="preserve">Иванова Ксения Витальевна   </t>
  </si>
  <si>
    <t xml:space="preserve">Иванова Наталия Валерьевна   </t>
  </si>
  <si>
    <t xml:space="preserve">Кольцов Геннадий Анатольевич  </t>
  </si>
  <si>
    <t xml:space="preserve">Ходарова Светлана Ивановна  </t>
  </si>
  <si>
    <t xml:space="preserve">Шорнова Алена Андреевна   </t>
  </si>
  <si>
    <t xml:space="preserve">Яковлева Оксана Валерьевна   </t>
  </si>
  <si>
    <t xml:space="preserve">Архипова Екатерина Станиславна   </t>
  </si>
  <si>
    <t xml:space="preserve">Васильев Роман Сергеевич      </t>
  </si>
  <si>
    <t xml:space="preserve">Кудряшов Александр Сергеевич   </t>
  </si>
  <si>
    <t xml:space="preserve">Михайлова Алёна Николаевна  </t>
  </si>
  <si>
    <t xml:space="preserve">Ланцев Александр Витальевич  </t>
  </si>
  <si>
    <t xml:space="preserve">Тихонова Наталия Сергеевна  </t>
  </si>
  <si>
    <t xml:space="preserve">Дмитриева Ирина Валентиновна  </t>
  </si>
  <si>
    <t xml:space="preserve">Нестеров Сергей Германович  </t>
  </si>
  <si>
    <r>
      <t xml:space="preserve">Нестерова Алина Александровна                        </t>
    </r>
    <r>
      <rPr>
        <b/>
        <sz val="11"/>
        <rFont val="Times New Roman"/>
        <family val="1"/>
        <charset val="204"/>
      </rPr>
      <t>на погашение долга по кредиту</t>
    </r>
  </si>
  <si>
    <t xml:space="preserve">Пигиняшкина Елена Валентиновна   </t>
  </si>
  <si>
    <t xml:space="preserve">Чехулев Сергей Викторович     </t>
  </si>
  <si>
    <t xml:space="preserve">Макарова Раиса Александровна   </t>
  </si>
  <si>
    <t xml:space="preserve">Амасева Алена Геннадьевна   </t>
  </si>
  <si>
    <t xml:space="preserve">Морозов Роман Владимирович  </t>
  </si>
  <si>
    <t xml:space="preserve">Алексеева Анжела Сергеевна   </t>
  </si>
  <si>
    <t xml:space="preserve">Андреева Зита Валерьевна     </t>
  </si>
  <si>
    <t xml:space="preserve">Матвеева Кристина Сергеевна  </t>
  </si>
  <si>
    <t xml:space="preserve">Егорова Екатерина Николаевна  </t>
  </si>
  <si>
    <t xml:space="preserve">Кузнецов Андрей Владимирович  </t>
  </si>
  <si>
    <t xml:space="preserve">Алякина Наталья Александровна  </t>
  </si>
  <si>
    <t>Тихонов Владимир Леонидович    участник СВО</t>
  </si>
  <si>
    <t xml:space="preserve">Ердименова Анастасия Алексеевна    </t>
  </si>
  <si>
    <t xml:space="preserve">Тимофеев Александр Владимирович   </t>
  </si>
  <si>
    <t xml:space="preserve">Трофимов Артур Вениаминович  </t>
  </si>
  <si>
    <t xml:space="preserve">Ананьев Максим Сергеевич    </t>
  </si>
  <si>
    <t xml:space="preserve">Захаров Владимир Юрьевич  </t>
  </si>
  <si>
    <t xml:space="preserve">Васильева Алена Анатольевна </t>
  </si>
  <si>
    <t xml:space="preserve">Дмитриева Лада Владимировна   </t>
  </si>
  <si>
    <t xml:space="preserve">Кондратьев Андрей Владимирович   </t>
  </si>
  <si>
    <t xml:space="preserve">Голубчиков Роман Сергеевич   </t>
  </si>
  <si>
    <t xml:space="preserve">Сильвестрова Алена Валентиновна   </t>
  </si>
  <si>
    <t xml:space="preserve">Каруева Алина Владимировна  </t>
  </si>
  <si>
    <t xml:space="preserve">Фомина Марина Владимировна  </t>
  </si>
  <si>
    <t xml:space="preserve">Спиридонов Сергей Евгеньевич   </t>
  </si>
  <si>
    <t xml:space="preserve">Султанова Ксения Сергеевна    </t>
  </si>
  <si>
    <t xml:space="preserve">Петров Сергей Николаевич  </t>
  </si>
  <si>
    <t xml:space="preserve">Федоров Максим Владимирович   </t>
  </si>
  <si>
    <t xml:space="preserve">Федорова Евгения Александровна   </t>
  </si>
  <si>
    <t xml:space="preserve">Федоров Даниил Максимович   </t>
  </si>
  <si>
    <t xml:space="preserve">Якимова Анастасия Алексеевна    </t>
  </si>
  <si>
    <t xml:space="preserve">Смирнов Денис Сергеевич      </t>
  </si>
  <si>
    <t xml:space="preserve">Разбаков Олег Александрович   </t>
  </si>
  <si>
    <t xml:space="preserve">Галкина Юлия Георгиевна          </t>
  </si>
  <si>
    <t xml:space="preserve">Васильева Александра Альбертовна   </t>
  </si>
  <si>
    <t xml:space="preserve">Васильева Татьяна Геннадьевна   </t>
  </si>
  <si>
    <t xml:space="preserve">Павлова Раиса Александровна </t>
  </si>
  <si>
    <t xml:space="preserve">Алексеева Надежда Сергеевна    </t>
  </si>
  <si>
    <t xml:space="preserve">Карзанова Оксана Николаевна    </t>
  </si>
  <si>
    <t xml:space="preserve">Леонтьев Дмитрий Альбертович   </t>
  </si>
  <si>
    <t xml:space="preserve">Никитин Артем Валерьевич         </t>
  </si>
  <si>
    <t xml:space="preserve">Сперанский Михаил Сергеевич   </t>
  </si>
  <si>
    <t xml:space="preserve">Егорова Оксана Николаевна   </t>
  </si>
  <si>
    <t xml:space="preserve">Иванова Мария Михайловна       </t>
  </si>
  <si>
    <t xml:space="preserve">Франчук Елена Васильевна      </t>
  </si>
  <si>
    <t xml:space="preserve">Невидомова Стелла Сергеевна    </t>
  </si>
  <si>
    <t xml:space="preserve">Дмитриев Николай Иванович   </t>
  </si>
  <si>
    <t xml:space="preserve">Сильвестрова Анжелика Павловна    </t>
  </si>
  <si>
    <t xml:space="preserve">Иванов Николай Валерьевич   </t>
  </si>
  <si>
    <t xml:space="preserve">Гранитова Валентина Николаевна  </t>
  </si>
  <si>
    <t xml:space="preserve">Павлов Артур Александрович    </t>
  </si>
  <si>
    <t xml:space="preserve">Любимова Наталия Николаевна   </t>
  </si>
  <si>
    <t xml:space="preserve">Исаев Сергей Валентинович   </t>
  </si>
  <si>
    <t xml:space="preserve">Любимов Анатолий Сергеевич   </t>
  </si>
  <si>
    <t xml:space="preserve">Петров Максим Юрьевич        </t>
  </si>
  <si>
    <t>Рисков Артем Геннадьевич     (на возмещение кредита)</t>
  </si>
  <si>
    <t xml:space="preserve">Мосолова Екатерина Андреевна   </t>
  </si>
  <si>
    <t xml:space="preserve">Маркитанов Александр Владимирович   </t>
  </si>
  <si>
    <t xml:space="preserve">Никифоров Сергей Юрьевич  </t>
  </si>
  <si>
    <t xml:space="preserve">Сильвестров Александр Иванович   </t>
  </si>
  <si>
    <t xml:space="preserve">Николаева Александра Васильевна   </t>
  </si>
  <si>
    <t xml:space="preserve">Симакова Ирина Сергеевна     </t>
  </si>
  <si>
    <t xml:space="preserve">Алексеев Иван Викторович    </t>
  </si>
  <si>
    <t xml:space="preserve">Павлова Ирина Валерьевна    </t>
  </si>
  <si>
    <t xml:space="preserve">Данилова Елена Юрьевна          </t>
  </si>
  <si>
    <t xml:space="preserve">Трифонова Алена Геннадьевна    </t>
  </si>
  <si>
    <t xml:space="preserve">Станкеев Владимир Владимирович  </t>
  </si>
  <si>
    <t xml:space="preserve">Мухарова Светлана Владимировна   </t>
  </si>
  <si>
    <t xml:space="preserve">Васильев Дмитрий Владимирович   </t>
  </si>
  <si>
    <t xml:space="preserve">Смелов Иван Иосифович        </t>
  </si>
  <si>
    <t xml:space="preserve">Семенова Татьяна Сергеевна  </t>
  </si>
  <si>
    <t xml:space="preserve">Александров Федор Геннадьевич   </t>
  </si>
  <si>
    <t xml:space="preserve">Кириллова Екатерина Петровна </t>
  </si>
  <si>
    <t xml:space="preserve">Шишкова Татьяна Владимировна    </t>
  </si>
  <si>
    <t xml:space="preserve">Сурнаев Димитрий Юрьевич </t>
  </si>
  <si>
    <t xml:space="preserve">Моськин Вениамин Вячеславович  </t>
  </si>
  <si>
    <t xml:space="preserve">Дмитриев Евгений Сергеевич  </t>
  </si>
  <si>
    <t xml:space="preserve">Григорьев Валерий Владимирович  </t>
  </si>
  <si>
    <t xml:space="preserve">Зайцева Юлия Дмитриевна     </t>
  </si>
  <si>
    <t xml:space="preserve">Чугунова Наталия Андреевна  </t>
  </si>
  <si>
    <t xml:space="preserve">Судаков Андрей Геннадьевич   </t>
  </si>
  <si>
    <t xml:space="preserve">Акулова Ксения Валерьевна   </t>
  </si>
  <si>
    <t xml:space="preserve">Сотова Анна Павловна            </t>
  </si>
  <si>
    <t xml:space="preserve">Васильева Анастасия Николаевна   </t>
  </si>
  <si>
    <t xml:space="preserve">Васильев Алексей Владимирович                        </t>
  </si>
  <si>
    <t xml:space="preserve">Васильева Дарья Алексеевна               </t>
  </si>
  <si>
    <t xml:space="preserve">Васильев Кирилл Алексеевич         </t>
  </si>
  <si>
    <t xml:space="preserve">Шишкалов Александр Васильевич    </t>
  </si>
  <si>
    <t xml:space="preserve">Яковлева Ольга Павловна      </t>
  </si>
  <si>
    <t xml:space="preserve">Игошина Марика Ивановна       </t>
  </si>
  <si>
    <t xml:space="preserve">Шафигуллин Руслан Ниязович   </t>
  </si>
  <si>
    <t xml:space="preserve">Куприянова Наталия Николаевна   </t>
  </si>
  <si>
    <t xml:space="preserve">Ильин Александр Геннадьевич </t>
  </si>
  <si>
    <t xml:space="preserve">Копеева Анастасия Александровна </t>
  </si>
  <si>
    <t xml:space="preserve">Иванова Ирина Петровна       </t>
  </si>
  <si>
    <t xml:space="preserve">Щур Александра Валерьевна    </t>
  </si>
  <si>
    <t xml:space="preserve">Юсупова Айгел Асхатовна     </t>
  </si>
  <si>
    <t xml:space="preserve">Морозова Снежана Николаевна     </t>
  </si>
  <si>
    <t xml:space="preserve">Молодаев Валерий Юрьевич    </t>
  </si>
  <si>
    <t xml:space="preserve">Иштеков Илнар Минсагитович    </t>
  </si>
  <si>
    <t xml:space="preserve">Федорова Надежда Зиноновна </t>
  </si>
  <si>
    <t xml:space="preserve">Данилова Анна Михайловна      </t>
  </si>
  <si>
    <t xml:space="preserve">Перец Валентина Валериевна   </t>
  </si>
  <si>
    <t xml:space="preserve">Сотимов Константин Федорович    </t>
  </si>
  <si>
    <t xml:space="preserve">Васильева Екатерина Анатольевна   </t>
  </si>
  <si>
    <t xml:space="preserve">Петрова Ирина Алексеевна    </t>
  </si>
  <si>
    <t xml:space="preserve">Брагина Евгения Вячеславовна  </t>
  </si>
  <si>
    <t xml:space="preserve">Трошкин Евгений Сергеевич    </t>
  </si>
  <si>
    <t xml:space="preserve">Мамейкина Надежда Викторовна   </t>
  </si>
  <si>
    <t xml:space="preserve">Егорова Елена Анатольевна   </t>
  </si>
  <si>
    <t xml:space="preserve">Смирнова Надежда Игоревна   </t>
  </si>
  <si>
    <t xml:space="preserve">Волкова Ольга Михайловна    </t>
  </si>
  <si>
    <t xml:space="preserve">Демидова Надежда Юрьевна  </t>
  </si>
  <si>
    <t xml:space="preserve">Порфирьев Андрей Валерьевич   </t>
  </si>
  <si>
    <t xml:space="preserve">Алексеев Владимир Леонидович   </t>
  </si>
  <si>
    <t xml:space="preserve">Каширин Алексей Васильевич   </t>
  </si>
  <si>
    <t xml:space="preserve">Сладкина Надежда Юрьевна </t>
  </si>
  <si>
    <t xml:space="preserve">Герасимова Татьяна Петровна </t>
  </si>
  <si>
    <t xml:space="preserve">Селиванов Алексей Николаевич  </t>
  </si>
  <si>
    <t xml:space="preserve">Михайлова Ирина Валерьевна    </t>
  </si>
  <si>
    <t xml:space="preserve">Лукина Ольга Михайловна     </t>
  </si>
  <si>
    <t xml:space="preserve">Горшкова Алиса Вячеславовна    </t>
  </si>
  <si>
    <t xml:space="preserve">Тарасов Александр Витальевич  </t>
  </si>
  <si>
    <t xml:space="preserve">Хитрова Оксана Станиславовна    </t>
  </si>
  <si>
    <t xml:space="preserve">Матвеева Анастасия Андреевна  </t>
  </si>
  <si>
    <t xml:space="preserve">Викторова Татьяна Владимировна   </t>
  </si>
  <si>
    <t xml:space="preserve">Попова Анна Ивановна            </t>
  </si>
  <si>
    <t xml:space="preserve">Селиванова Ольга Валерьевна   </t>
  </si>
  <si>
    <t xml:space="preserve">Кузина Кристина Александровна  </t>
  </si>
  <si>
    <t xml:space="preserve">Ильдеркина Елена Александровна   </t>
  </si>
  <si>
    <t xml:space="preserve">Пашкова Инна Александровна   </t>
  </si>
  <si>
    <t xml:space="preserve">Фунтикова Екатерина Викторовна    </t>
  </si>
  <si>
    <t xml:space="preserve">Иванова Алина Германовна      </t>
  </si>
  <si>
    <t xml:space="preserve">Орлов Сергей Валериевич      </t>
  </si>
  <si>
    <t xml:space="preserve">Вениаминова Марина Геннадьевна   </t>
  </si>
  <si>
    <t xml:space="preserve">Васильева Анастасия Ивановна  </t>
  </si>
  <si>
    <t xml:space="preserve">Паймина Таисия Григорьевна    </t>
  </si>
  <si>
    <t xml:space="preserve">Чернова Надежда Сергеевна    </t>
  </si>
  <si>
    <t xml:space="preserve">Яичникова Мария Юрьевна      </t>
  </si>
  <si>
    <t xml:space="preserve">Максимов Сергей Владимирович  </t>
  </si>
  <si>
    <t xml:space="preserve">Андреев Николай Николаевич   </t>
  </si>
  <si>
    <t xml:space="preserve">Кувшинова Евгения Алексеевна  </t>
  </si>
  <si>
    <t xml:space="preserve">Владимирова Лидия Александровна   </t>
  </si>
  <si>
    <t xml:space="preserve">Судакова Алёна Петровна    </t>
  </si>
  <si>
    <t xml:space="preserve">Данилов Артем Игоревич          </t>
  </si>
  <si>
    <t xml:space="preserve">Иванова Екатерина Владимировна   </t>
  </si>
  <si>
    <t xml:space="preserve">Никоноров Павел Николаевич   </t>
  </si>
  <si>
    <t xml:space="preserve">Яфарина Инесса Сергеевна     </t>
  </si>
  <si>
    <t xml:space="preserve">Левина Анастасия Игоревна </t>
  </si>
  <si>
    <t xml:space="preserve">Поляков Семен Анатольевич    </t>
  </si>
  <si>
    <t xml:space="preserve">Ильин Леонид Германович      </t>
  </si>
  <si>
    <t xml:space="preserve">Ермолаев Сергей Федорович  </t>
  </si>
  <si>
    <t xml:space="preserve">Макова Оксана Николаевна      </t>
  </si>
  <si>
    <t xml:space="preserve">Машоров Анатолий Михайлович </t>
  </si>
  <si>
    <t xml:space="preserve">Никитина Наталья Владимировна  </t>
  </si>
  <si>
    <t xml:space="preserve">Халапсина Татьяна Геннадьевна   </t>
  </si>
  <si>
    <t xml:space="preserve">Дементьев Сергей Михайлович </t>
  </si>
  <si>
    <t xml:space="preserve">Рахмуллин Александр Юрьевич  </t>
  </si>
  <si>
    <t xml:space="preserve">Загайнов Олег Евгеньевич      </t>
  </si>
  <si>
    <t xml:space="preserve">Петрова Анна Юрьевна         </t>
  </si>
  <si>
    <t xml:space="preserve">Кузьменко Анна Андреевна    </t>
  </si>
  <si>
    <t xml:space="preserve">Александрова Любовь Николаевна  </t>
  </si>
  <si>
    <t xml:space="preserve">Дубинин Евгений Николаевич   </t>
  </si>
  <si>
    <t xml:space="preserve">Андреева Татьяна Сергеевна   </t>
  </si>
  <si>
    <t xml:space="preserve">Панкратова Анна Олеговна     </t>
  </si>
  <si>
    <t xml:space="preserve">Гамбарян Анаит Маратовна  </t>
  </si>
  <si>
    <t xml:space="preserve">Овчинникова Ольга Николаевна  </t>
  </si>
  <si>
    <t xml:space="preserve">Денисова Екатерина Федоровна     </t>
  </si>
  <si>
    <t xml:space="preserve">Ледяева Анна Анатольевна    </t>
  </si>
  <si>
    <t xml:space="preserve">Иванова Татьяна Ивановна      </t>
  </si>
  <si>
    <t xml:space="preserve">Лукова Екатерина Владимировна </t>
  </si>
  <si>
    <t xml:space="preserve">Кириллов Артём Анатольевич   </t>
  </si>
  <si>
    <t xml:space="preserve">Родионова Алина Евгеньевна     </t>
  </si>
  <si>
    <t xml:space="preserve">Иванов Никита Алексеевич          </t>
  </si>
  <si>
    <t xml:space="preserve">Егорова Диана Витальевна      </t>
  </si>
  <si>
    <t xml:space="preserve">Дергунова Татьяна Владимировна  </t>
  </si>
  <si>
    <t xml:space="preserve">Генералова Анна Сергеевна      </t>
  </si>
  <si>
    <t xml:space="preserve">Ананьев Дмитрий Владимирович   </t>
  </si>
  <si>
    <t xml:space="preserve">Мадебейкина Екатерина Владимировна  </t>
  </si>
  <si>
    <t xml:space="preserve">Васильева Алёна Андреевна    </t>
  </si>
  <si>
    <t xml:space="preserve">Соколов Дмитрий Юрьевич     </t>
  </si>
  <si>
    <t xml:space="preserve">Васильев Юрий Валериянович    </t>
  </si>
  <si>
    <t xml:space="preserve">Степанов Алексей Иванович </t>
  </si>
  <si>
    <t xml:space="preserve">Лелюкова Вероника Андреевна  </t>
  </si>
  <si>
    <t xml:space="preserve">Прокопьева Венера Анатольевна   </t>
  </si>
  <si>
    <t xml:space="preserve">Немцева Елена Владимировна   </t>
  </si>
  <si>
    <t xml:space="preserve">Александрова Надежда Куприяновна   </t>
  </si>
  <si>
    <t xml:space="preserve">Любимова Кристина Юрьевна    </t>
  </si>
  <si>
    <t xml:space="preserve">Семенов Евгений Александрович   </t>
  </si>
  <si>
    <t xml:space="preserve">Матвеева Александра Владимировна  </t>
  </si>
  <si>
    <t xml:space="preserve">Туракулова Ольга Сергеевна  </t>
  </si>
  <si>
    <t xml:space="preserve">Фадеева Анна Валерьяновна       </t>
  </si>
  <si>
    <t xml:space="preserve">Яковлева Алина Сергеевна       </t>
  </si>
  <si>
    <t xml:space="preserve">Морозова Елизавета Владимировна  </t>
  </si>
  <si>
    <t xml:space="preserve">Тукмакова Елена Андреевна   </t>
  </si>
  <si>
    <t xml:space="preserve">Новикова Мария Александровна  </t>
  </si>
  <si>
    <t xml:space="preserve">Иванова Елена Александровна   </t>
  </si>
  <si>
    <t xml:space="preserve">Болгару Ксения Максимовна     </t>
  </si>
  <si>
    <t xml:space="preserve">Ларионова Анастасия Евгеньевна   </t>
  </si>
  <si>
    <t xml:space="preserve">Протолионова Елена Анатольевна  </t>
  </si>
  <si>
    <t xml:space="preserve">Васильева Татьяна Георгиевна </t>
  </si>
  <si>
    <t xml:space="preserve">Бурдасова Яна Владимировна   </t>
  </si>
  <si>
    <t xml:space="preserve">Мальчикова Ирина Владимировна   </t>
  </si>
  <si>
    <t xml:space="preserve">Галкина Ирина Витальевна       </t>
  </si>
  <si>
    <t xml:space="preserve">Котеев Артем Николаевич           </t>
  </si>
  <si>
    <t xml:space="preserve">Иванова Алиса Сергеевна      </t>
  </si>
  <si>
    <t xml:space="preserve">Александрова Анастасия Сергеевна   </t>
  </si>
  <si>
    <t xml:space="preserve">Исаева Елена Вадимовна          </t>
  </si>
  <si>
    <t xml:space="preserve">Стрекалова Ирина Сергеевна    </t>
  </si>
  <si>
    <t xml:space="preserve">Кривов Сергей Николаевич    </t>
  </si>
  <si>
    <t xml:space="preserve">Шилова Анастасия Олеговна   </t>
  </si>
  <si>
    <t xml:space="preserve">Козлов Константин Николаевич  </t>
  </si>
  <si>
    <t xml:space="preserve">Аврелькин Альберт Владимирович   </t>
  </si>
  <si>
    <t xml:space="preserve">Конышев Максим Вадимович    </t>
  </si>
  <si>
    <t xml:space="preserve">Димитриев Петр Михайлович     </t>
  </si>
  <si>
    <t xml:space="preserve">Локалин Александр Валерьевич      </t>
  </si>
  <si>
    <t xml:space="preserve">Никифорова Татьяна Александровна   </t>
  </si>
  <si>
    <t xml:space="preserve">Саинова Кристина Олеговна      </t>
  </si>
  <si>
    <t xml:space="preserve">Кудрявцева Надежда Вячеславовна     </t>
  </si>
  <si>
    <t xml:space="preserve">Николаев Артем Николаевич    </t>
  </si>
  <si>
    <t xml:space="preserve">Романова Анна Сергеевна        </t>
  </si>
  <si>
    <t xml:space="preserve">Судакова Ирина Юрьевна       </t>
  </si>
  <si>
    <t xml:space="preserve">Кошкина Евгения Александровна   </t>
  </si>
  <si>
    <t xml:space="preserve">Кошкина Елена Владимировна  </t>
  </si>
  <si>
    <t xml:space="preserve">Красков Максим Сергеевич    </t>
  </si>
  <si>
    <t xml:space="preserve">Шуралева Виктория Сергеевна </t>
  </si>
  <si>
    <t xml:space="preserve">Никитина Ольга Ливерьевна   </t>
  </si>
  <si>
    <t xml:space="preserve">Жаркова Кристина Федоровна   </t>
  </si>
  <si>
    <t xml:space="preserve">Скворцова Екатерина Валерьевна   </t>
  </si>
  <si>
    <t xml:space="preserve">Майоров Леонид Николаевич   </t>
  </si>
  <si>
    <t xml:space="preserve">Матвеева Инна Владимировна   
</t>
  </si>
  <si>
    <t xml:space="preserve">Быков Игорь Николаевич            </t>
  </si>
  <si>
    <t xml:space="preserve">Беляев Димитрий Вениаминович  </t>
  </si>
  <si>
    <t xml:space="preserve">Андреева Екатерина Сергеевна   </t>
  </si>
  <si>
    <t xml:space="preserve">Данилов Алексей Михайлович   </t>
  </si>
  <si>
    <t xml:space="preserve">Вастрюкова Клавдия Владиславовна   </t>
  </si>
  <si>
    <t xml:space="preserve">Ефимов Егор Владиславович   </t>
  </si>
  <si>
    <t xml:space="preserve">Фомин Николай Николаевич      </t>
  </si>
  <si>
    <t xml:space="preserve">Иванов Артем Владимирович     </t>
  </si>
  <si>
    <t xml:space="preserve">Кощенков Никита Дмитриевич   </t>
  </si>
  <si>
    <t xml:space="preserve">Николаева Юлия Валерьевна   </t>
  </si>
  <si>
    <t xml:space="preserve">Пидюков Дмитрий Петрович   </t>
  </si>
  <si>
    <t xml:space="preserve">Яшина Екатерина Валерьевна   </t>
  </si>
  <si>
    <t xml:space="preserve">Афанасьев Александр Вячеславович   </t>
  </si>
  <si>
    <t xml:space="preserve">Алексеев Виталий Александрович  </t>
  </si>
  <si>
    <t xml:space="preserve">Степанова Анастасия Васильевна   </t>
  </si>
  <si>
    <t xml:space="preserve">Русинова Алена Эдуардовна  </t>
  </si>
  <si>
    <t xml:space="preserve">Головинская Елена Валерьевна   </t>
  </si>
  <si>
    <t xml:space="preserve">Кириллова Кристина Валерьевна   </t>
  </si>
  <si>
    <t xml:space="preserve">Сосновских Дарья Александровна   </t>
  </si>
  <si>
    <t xml:space="preserve">Кузнецова Диана Александровна  </t>
  </si>
  <si>
    <t xml:space="preserve">Максимова Татьяна Александровна  </t>
  </si>
  <si>
    <t xml:space="preserve">Афанасьева Марина Валерьевна  </t>
  </si>
  <si>
    <t xml:space="preserve">Васильева Лина Дмитриевна   </t>
  </si>
  <si>
    <t xml:space="preserve">Васильев Василий Вадимович  </t>
  </si>
  <si>
    <t xml:space="preserve">Димитриева Алиса Николаевна  </t>
  </si>
  <si>
    <t xml:space="preserve">Абмайкина Мария Сергеевна  </t>
  </si>
  <si>
    <t xml:space="preserve">Александрова Юлия Леонидовна   </t>
  </si>
  <si>
    <t xml:space="preserve">Владимиров Семен Георгиевич  </t>
  </si>
  <si>
    <t xml:space="preserve">Албутова Эльвира Вячеславовна   </t>
  </si>
  <si>
    <t xml:space="preserve">Ильина Екатерина Михайловна   </t>
  </si>
  <si>
    <t xml:space="preserve">Андреева Анастасия Андреевна   </t>
  </si>
  <si>
    <t xml:space="preserve">Краснова Мария Вадимовна       </t>
  </si>
  <si>
    <t xml:space="preserve">Краснова Татьяна Олеговна       </t>
  </si>
  <si>
    <t xml:space="preserve">Егоров Владимир Александрович  </t>
  </si>
  <si>
    <t xml:space="preserve">Егоров Денис Игоревич           </t>
  </si>
  <si>
    <t xml:space="preserve">Лопатина Марина Евгеньевна  </t>
  </si>
  <si>
    <t xml:space="preserve">Гладкова Оксана Сергеевна       </t>
  </si>
  <si>
    <t xml:space="preserve">Яковлев Артур Измаилович    </t>
  </si>
  <si>
    <t xml:space="preserve">Порфирьева Дарья Сергеевна   </t>
  </si>
  <si>
    <t xml:space="preserve">Гаврилов Олег Юрьевич           </t>
  </si>
  <si>
    <t xml:space="preserve">Арсентьева Мария Николаевна </t>
  </si>
  <si>
    <t xml:space="preserve">Мучукова София Геннадьевна  </t>
  </si>
  <si>
    <t xml:space="preserve">Григорьева Валентина Николаевна   </t>
  </si>
  <si>
    <t xml:space="preserve">Степанов Кирилл Анатольевич   </t>
  </si>
  <si>
    <t xml:space="preserve">Патшина Дина Аркадьевна     </t>
  </si>
  <si>
    <t xml:space="preserve">Жирнова Таля Витальевна     </t>
  </si>
  <si>
    <t xml:space="preserve">Матвеев Сергей Алексеевич        </t>
  </si>
  <si>
    <t xml:space="preserve">Тимофеева Александра Александровна   </t>
  </si>
  <si>
    <t xml:space="preserve">Махминова Татьяна Геннадьевна  </t>
  </si>
  <si>
    <t xml:space="preserve">Иванова Кристина Александровна   </t>
  </si>
  <si>
    <t xml:space="preserve">Прокопьева Ольга Леонидовна  </t>
  </si>
  <si>
    <t xml:space="preserve">Ордяков Даниил Евгеньевич    </t>
  </si>
  <si>
    <t xml:space="preserve">Саптеева Анастасия Сергеевна  </t>
  </si>
  <si>
    <t xml:space="preserve">Кузь Анна Игоревна               </t>
  </si>
  <si>
    <t xml:space="preserve">Осипова Юлия Евгеньевна       </t>
  </si>
  <si>
    <t xml:space="preserve">Чернова Ольга Петровна        </t>
  </si>
  <si>
    <t xml:space="preserve">Матвеева Оксана Витальевна </t>
  </si>
  <si>
    <t xml:space="preserve">Соколова Алина Сергеевна      </t>
  </si>
  <si>
    <t xml:space="preserve">Антипова Анна Валерьевна       </t>
  </si>
  <si>
    <t xml:space="preserve">Михайлова Ольга Геннадьевна  </t>
  </si>
  <si>
    <t xml:space="preserve">Ахмедагаева Любовь Эдуардовна   </t>
  </si>
  <si>
    <t xml:space="preserve">Андреева Мария Владимировна </t>
  </si>
  <si>
    <t xml:space="preserve">Сюткина Ксения Петровна     </t>
  </si>
  <si>
    <t xml:space="preserve">Данилова Жанна Насретдиновна   </t>
  </si>
  <si>
    <t xml:space="preserve">Изосимова Ирина Валерьяновна   </t>
  </si>
  <si>
    <t xml:space="preserve">Хромова Софья Юрьевна         </t>
  </si>
  <si>
    <t xml:space="preserve">Васильева Наталия Витальевна   </t>
  </si>
  <si>
    <t xml:space="preserve">Леверкина Виктория Александровна </t>
  </si>
  <si>
    <t xml:space="preserve">Михайлова Евгения Рудольфовна    </t>
  </si>
  <si>
    <t xml:space="preserve">Александров Андрей Юрьевич   </t>
  </si>
  <si>
    <t xml:space="preserve">Федоров Алексей Владимирович   </t>
  </si>
  <si>
    <t xml:space="preserve">Григорьева Екатерина Владиславовна   </t>
  </si>
  <si>
    <t xml:space="preserve">Баева Анна Эдуардовна          </t>
  </si>
  <si>
    <t xml:space="preserve">Белова Вера Евгеньевна          </t>
  </si>
  <si>
    <t xml:space="preserve">Чумарова Гелуся Индаровна   </t>
  </si>
  <si>
    <t xml:space="preserve">Скворцова Екатерина Анатольевна    </t>
  </si>
  <si>
    <t xml:space="preserve">Ксенофонтова Елена Олеговна   </t>
  </si>
  <si>
    <t xml:space="preserve">Самонов Валерий Николаевич   </t>
  </si>
  <si>
    <t xml:space="preserve">Петров Алексей Александрович </t>
  </si>
  <si>
    <t xml:space="preserve">Наумова Лия Леонидовна         </t>
  </si>
  <si>
    <t xml:space="preserve">Тимофеев Никита Александрович   </t>
  </si>
  <si>
    <t xml:space="preserve">Никитин Леонид Евгеньевич   
 </t>
  </si>
  <si>
    <t xml:space="preserve">Лаврентьева Татьяна Александровна </t>
  </si>
  <si>
    <t xml:space="preserve">Осипов Алексей Сергеевич        </t>
  </si>
  <si>
    <t xml:space="preserve">Васильева Ираида Валерьевна                      </t>
  </si>
  <si>
    <t xml:space="preserve">Васильев Евгений Юрьевич                          </t>
  </si>
  <si>
    <t xml:space="preserve">Васильева Ульяна Евгеньевна                         </t>
  </si>
  <si>
    <t xml:space="preserve">Зайцева Снежана Леонидовна                  </t>
  </si>
  <si>
    <t xml:space="preserve">Лаврентьева Татьяна Ивановна  </t>
  </si>
  <si>
    <t xml:space="preserve">Табаков Павел Николаевич </t>
  </si>
  <si>
    <t xml:space="preserve">Матвеева Ольга Михайловна
</t>
  </si>
  <si>
    <t xml:space="preserve">Иванов Георгий Георгиевич </t>
  </si>
  <si>
    <t xml:space="preserve">Карсакова Екатерина Андреевна </t>
  </si>
  <si>
    <t xml:space="preserve">Карсаков Геннадий Александрович      </t>
  </si>
  <si>
    <t xml:space="preserve">Федоров Константин Юрьевич  </t>
  </si>
  <si>
    <t xml:space="preserve">Федорова Кристина Ивановна  </t>
  </si>
  <si>
    <t xml:space="preserve">Родионов Василий Викторович  </t>
  </si>
  <si>
    <t xml:space="preserve">Осипов Владислав Андреевич                  </t>
  </si>
  <si>
    <t xml:space="preserve">Аверкиев Андрей Анатольевич  </t>
  </si>
  <si>
    <t xml:space="preserve">Мамонтова Дария Игоревна    </t>
  </si>
  <si>
    <t xml:space="preserve">Иванова Кристина Олеговна   </t>
  </si>
  <si>
    <t xml:space="preserve">Иванов Иоан Сергеевич             </t>
  </si>
  <si>
    <t xml:space="preserve">Маркова Людмила Андреевна    </t>
  </si>
  <si>
    <t xml:space="preserve">Марков Евгений Юрьевич    </t>
  </si>
  <si>
    <t xml:space="preserve">Маркова Елизавета Юрьевна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</si>
</sst>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33">
    <xf numFmtId="0" fontId="0" fillId="0" borderId="0" xfId="0"/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5" fillId="0" borderId="0" xfId="0" applyFont="1"/>
    <xf numFmtId="14" fontId="4" fillId="0" borderId="8" xfId="0" applyNumberFormat="1" applyFont="1" applyBorder="1" applyAlignment="1">
      <alignment horizontal="center" vertical="top" wrapText="1"/>
    </xf>
    <xf numFmtId="14" fontId="4" fillId="0" borderId="14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6" fillId="0" borderId="0" xfId="0" applyFont="1"/>
    <xf numFmtId="3" fontId="4" fillId="0" borderId="2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14" fontId="4" fillId="0" borderId="15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9" fillId="0" borderId="0" xfId="0" applyFont="1"/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14" fontId="4" fillId="0" borderId="11" xfId="0" applyNumberFormat="1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14" fontId="10" fillId="0" borderId="10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14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4" fontId="13" fillId="0" borderId="10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4" fontId="4" fillId="0" borderId="0" xfId="0" applyNumberFormat="1" applyFont="1"/>
    <xf numFmtId="3" fontId="10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4" fillId="0" borderId="10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4" fillId="0" borderId="3" xfId="0" applyFont="1" applyBorder="1" applyAlignment="1">
      <alignment horizontal="justify" vertical="center"/>
    </xf>
    <xf numFmtId="3" fontId="16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3" fontId="1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14" fontId="1" fillId="0" borderId="10" xfId="0" applyNumberFormat="1" applyFont="1" applyBorder="1"/>
    <xf numFmtId="0" fontId="1" fillId="0" borderId="10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top" wrapText="1"/>
    </xf>
    <xf numFmtId="3" fontId="4" fillId="0" borderId="1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0" fontId="2" fillId="0" borderId="1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19" fillId="0" borderId="0" xfId="0" applyFont="1" applyBorder="1"/>
    <xf numFmtId="0" fontId="21" fillId="0" borderId="0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" fontId="1" fillId="0" borderId="10" xfId="0" applyNumberFormat="1" applyFont="1" applyBorder="1" applyAlignment="1">
      <alignment horizontal="center" vertical="top"/>
    </xf>
    <xf numFmtId="1" fontId="1" fillId="0" borderId="11" xfId="0" applyNumberFormat="1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4" fontId="1" fillId="0" borderId="10" xfId="0" applyNumberFormat="1" applyFont="1" applyBorder="1" applyAlignment="1">
      <alignment horizontal="center" vertical="top" wrapText="1"/>
    </xf>
    <xf numFmtId="14" fontId="1" fillId="0" borderId="11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4" fillId="0" borderId="11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08"/>
  <sheetViews>
    <sheetView tabSelected="1" view="pageLayout" topLeftCell="A1743" zoomScale="73" zoomScaleNormal="81" zoomScalePageLayoutView="73" workbookViewId="0">
      <selection activeCell="H1754" sqref="H1754"/>
    </sheetView>
  </sheetViews>
  <sheetFormatPr defaultRowHeight="15" x14ac:dyDescent="0.25"/>
  <cols>
    <col min="1" max="1" width="8.140625" style="31" customWidth="1"/>
    <col min="2" max="2" width="13.28515625" style="3" customWidth="1"/>
    <col min="3" max="3" width="10.28515625" style="3" customWidth="1"/>
    <col min="4" max="4" width="29.140625" style="30" customWidth="1"/>
    <col min="5" max="5" width="10.28515625" style="30" customWidth="1"/>
    <col min="6" max="6" width="12.85546875" style="30" customWidth="1"/>
    <col min="7" max="7" width="10.42578125" style="30" customWidth="1"/>
    <col min="8" max="8" width="38.5703125" style="30" customWidth="1"/>
    <col min="9" max="9" width="11.42578125" style="31" customWidth="1"/>
    <col min="10" max="10" width="20.42578125" style="31" customWidth="1"/>
    <col min="11" max="12" width="12.7109375" style="28" customWidth="1"/>
    <col min="13" max="13" width="14.140625" style="28" customWidth="1"/>
    <col min="14" max="14" width="24" style="28" customWidth="1"/>
    <col min="15" max="15" width="10.28515625" style="28" customWidth="1"/>
    <col min="24" max="24" width="8.85546875" customWidth="1"/>
  </cols>
  <sheetData>
    <row r="1" spans="1:15" ht="42.95" customHeight="1" x14ac:dyDescent="0.25">
      <c r="A1" s="412" t="s">
        <v>1680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ht="42" customHeight="1" x14ac:dyDescent="0.25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5" ht="15" hidden="1" customHeight="1" x14ac:dyDescent="0.3">
      <c r="A3" s="25"/>
      <c r="B3" s="4"/>
      <c r="C3" s="4"/>
      <c r="D3" s="26"/>
      <c r="E3" s="26"/>
      <c r="F3" s="26"/>
      <c r="G3" s="26"/>
      <c r="H3" s="26"/>
      <c r="I3" s="27"/>
      <c r="J3" s="27"/>
    </row>
    <row r="4" spans="1:15" ht="15" hidden="1" customHeight="1" x14ac:dyDescent="0.3">
      <c r="A4" s="29" t="s">
        <v>0</v>
      </c>
    </row>
    <row r="5" spans="1:15" s="1" customFormat="1" ht="34.5" customHeight="1" x14ac:dyDescent="0.25">
      <c r="A5" s="349" t="s">
        <v>1</v>
      </c>
      <c r="B5" s="380" t="s">
        <v>845</v>
      </c>
      <c r="C5" s="413" t="s">
        <v>847</v>
      </c>
      <c r="D5" s="415"/>
      <c r="E5" s="415"/>
      <c r="F5" s="415"/>
      <c r="G5" s="415"/>
      <c r="H5" s="415"/>
      <c r="I5" s="415"/>
      <c r="J5" s="414"/>
      <c r="K5" s="413" t="s">
        <v>561</v>
      </c>
      <c r="L5" s="415"/>
      <c r="M5" s="414"/>
      <c r="N5" s="413" t="s">
        <v>562</v>
      </c>
      <c r="O5" s="414"/>
    </row>
    <row r="6" spans="1:15" s="1" customFormat="1" ht="48.75" customHeight="1" x14ac:dyDescent="0.25">
      <c r="A6" s="349"/>
      <c r="B6" s="381"/>
      <c r="C6" s="380" t="s">
        <v>846</v>
      </c>
      <c r="D6" s="380" t="s">
        <v>0</v>
      </c>
      <c r="E6" s="380" t="s">
        <v>848</v>
      </c>
      <c r="F6" s="349" t="s">
        <v>849</v>
      </c>
      <c r="G6" s="349" t="s">
        <v>850</v>
      </c>
      <c r="H6" s="349"/>
      <c r="I6" s="349" t="s">
        <v>2</v>
      </c>
      <c r="J6" s="349"/>
      <c r="K6" s="380" t="s">
        <v>563</v>
      </c>
      <c r="L6" s="380" t="s">
        <v>564</v>
      </c>
      <c r="M6" s="380" t="s">
        <v>565</v>
      </c>
      <c r="N6" s="380" t="s">
        <v>566</v>
      </c>
      <c r="O6" s="380" t="s">
        <v>567</v>
      </c>
    </row>
    <row r="7" spans="1:15" s="1" customFormat="1" ht="122.45" customHeight="1" x14ac:dyDescent="0.25">
      <c r="A7" s="349"/>
      <c r="B7" s="382"/>
      <c r="C7" s="382"/>
      <c r="D7" s="382"/>
      <c r="E7" s="382"/>
      <c r="F7" s="349"/>
      <c r="G7" s="8" t="s">
        <v>851</v>
      </c>
      <c r="H7" s="8" t="s">
        <v>852</v>
      </c>
      <c r="I7" s="8" t="s">
        <v>851</v>
      </c>
      <c r="J7" s="8" t="s">
        <v>853</v>
      </c>
      <c r="K7" s="382"/>
      <c r="L7" s="382"/>
      <c r="M7" s="382"/>
      <c r="N7" s="382"/>
      <c r="O7" s="382"/>
    </row>
    <row r="8" spans="1:15" ht="18.600000000000001" customHeight="1" x14ac:dyDescent="0.3">
      <c r="A8" s="21">
        <v>1</v>
      </c>
      <c r="B8" s="23">
        <v>2</v>
      </c>
      <c r="C8" s="21">
        <v>3</v>
      </c>
      <c r="D8" s="21">
        <v>4</v>
      </c>
      <c r="E8" s="22">
        <v>5</v>
      </c>
      <c r="F8" s="22">
        <v>6</v>
      </c>
      <c r="G8" s="22">
        <v>7</v>
      </c>
      <c r="H8" s="22">
        <v>8</v>
      </c>
      <c r="I8" s="23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</row>
    <row r="9" spans="1:15" s="1" customFormat="1" ht="44.45" customHeight="1" x14ac:dyDescent="0.25">
      <c r="A9" s="380">
        <v>1</v>
      </c>
      <c r="B9" s="380" t="s">
        <v>1086</v>
      </c>
      <c r="C9" s="380">
        <v>5</v>
      </c>
      <c r="D9" s="192" t="s">
        <v>1757</v>
      </c>
      <c r="E9" s="22" t="s">
        <v>4</v>
      </c>
      <c r="F9" s="193"/>
      <c r="G9" s="22"/>
      <c r="H9" s="194"/>
      <c r="I9" s="411"/>
      <c r="J9" s="411"/>
      <c r="K9" s="383">
        <v>96539</v>
      </c>
      <c r="L9" s="383">
        <v>90</v>
      </c>
      <c r="M9" s="383">
        <f>K9*L9</f>
        <v>8688510</v>
      </c>
      <c r="N9" s="383">
        <f>M9*35%</f>
        <v>3040978.5</v>
      </c>
      <c r="O9" s="383">
        <f>N9/M9*100</f>
        <v>35</v>
      </c>
    </row>
    <row r="10" spans="1:15" s="1" customFormat="1" ht="40.9" customHeight="1" x14ac:dyDescent="0.25">
      <c r="A10" s="381"/>
      <c r="B10" s="381"/>
      <c r="C10" s="381"/>
      <c r="D10" s="192" t="s">
        <v>105</v>
      </c>
      <c r="E10" s="22" t="s">
        <v>3</v>
      </c>
      <c r="F10" s="193"/>
      <c r="G10" s="22"/>
      <c r="H10" s="194"/>
      <c r="I10" s="411"/>
      <c r="J10" s="411"/>
      <c r="K10" s="389"/>
      <c r="L10" s="389"/>
      <c r="M10" s="389"/>
      <c r="N10" s="389"/>
      <c r="O10" s="389"/>
    </row>
    <row r="11" spans="1:15" s="1" customFormat="1" ht="30" customHeight="1" x14ac:dyDescent="0.25">
      <c r="A11" s="381"/>
      <c r="B11" s="381"/>
      <c r="C11" s="381"/>
      <c r="D11" s="192" t="s">
        <v>106</v>
      </c>
      <c r="E11" s="22" t="s">
        <v>6</v>
      </c>
      <c r="F11" s="193"/>
      <c r="G11" s="22"/>
      <c r="H11" s="194"/>
      <c r="I11" s="411"/>
      <c r="J11" s="411"/>
      <c r="K11" s="389"/>
      <c r="L11" s="389"/>
      <c r="M11" s="389"/>
      <c r="N11" s="389"/>
      <c r="O11" s="389"/>
    </row>
    <row r="12" spans="1:15" s="1" customFormat="1" ht="46.5" customHeight="1" x14ac:dyDescent="0.25">
      <c r="A12" s="381"/>
      <c r="B12" s="381"/>
      <c r="C12" s="381"/>
      <c r="D12" s="192" t="s">
        <v>107</v>
      </c>
      <c r="E12" s="22" t="s">
        <v>6</v>
      </c>
      <c r="F12" s="193"/>
      <c r="G12" s="22"/>
      <c r="H12" s="194"/>
      <c r="I12" s="411"/>
      <c r="J12" s="411"/>
      <c r="K12" s="389"/>
      <c r="L12" s="389"/>
      <c r="M12" s="389"/>
      <c r="N12" s="389"/>
      <c r="O12" s="389"/>
    </row>
    <row r="13" spans="1:15" s="1" customFormat="1" ht="49.5" customHeight="1" x14ac:dyDescent="0.25">
      <c r="A13" s="382"/>
      <c r="B13" s="382"/>
      <c r="C13" s="382"/>
      <c r="D13" s="218" t="s">
        <v>1627</v>
      </c>
      <c r="E13" s="217" t="s">
        <v>5</v>
      </c>
      <c r="F13" s="222"/>
      <c r="G13" s="217"/>
      <c r="H13" s="225"/>
      <c r="I13" s="411"/>
      <c r="J13" s="411"/>
      <c r="K13" s="390"/>
      <c r="L13" s="390"/>
      <c r="M13" s="390"/>
      <c r="N13" s="390"/>
      <c r="O13" s="390"/>
    </row>
    <row r="14" spans="1:15" s="1" customFormat="1" ht="45.6" customHeight="1" x14ac:dyDescent="0.25">
      <c r="A14" s="349">
        <f xml:space="preserve"> SUM(A9+1)</f>
        <v>2</v>
      </c>
      <c r="B14" s="375" t="s">
        <v>1088</v>
      </c>
      <c r="C14" s="349">
        <v>5</v>
      </c>
      <c r="D14" s="334" t="s">
        <v>1758</v>
      </c>
      <c r="E14" s="332" t="s">
        <v>4</v>
      </c>
      <c r="F14" s="333"/>
      <c r="G14" s="156"/>
      <c r="H14" s="335"/>
      <c r="I14" s="349"/>
      <c r="J14" s="349"/>
      <c r="K14" s="350">
        <v>96539</v>
      </c>
      <c r="L14" s="350">
        <v>90</v>
      </c>
      <c r="M14" s="350">
        <f>K14*L14</f>
        <v>8688510</v>
      </c>
      <c r="N14" s="350">
        <f>M14*35%</f>
        <v>3040978.5</v>
      </c>
      <c r="O14" s="350">
        <f>N14/M14*100</f>
        <v>35</v>
      </c>
    </row>
    <row r="15" spans="1:15" s="1" customFormat="1" ht="45.6" customHeight="1" x14ac:dyDescent="0.25">
      <c r="A15" s="349"/>
      <c r="B15" s="375"/>
      <c r="C15" s="349"/>
      <c r="D15" s="334" t="s">
        <v>110</v>
      </c>
      <c r="E15" s="332" t="s">
        <v>3</v>
      </c>
      <c r="F15" s="333"/>
      <c r="G15" s="156"/>
      <c r="H15" s="335"/>
      <c r="I15" s="349"/>
      <c r="J15" s="349"/>
      <c r="K15" s="350"/>
      <c r="L15" s="350"/>
      <c r="M15" s="350"/>
      <c r="N15" s="350"/>
      <c r="O15" s="350"/>
    </row>
    <row r="16" spans="1:15" s="1" customFormat="1" ht="46.5" customHeight="1" x14ac:dyDescent="0.25">
      <c r="A16" s="349"/>
      <c r="B16" s="375"/>
      <c r="C16" s="349"/>
      <c r="D16" s="334" t="s">
        <v>111</v>
      </c>
      <c r="E16" s="332" t="s">
        <v>6</v>
      </c>
      <c r="F16" s="333"/>
      <c r="G16" s="332"/>
      <c r="H16" s="335"/>
      <c r="I16" s="349"/>
      <c r="J16" s="349"/>
      <c r="K16" s="350"/>
      <c r="L16" s="350"/>
      <c r="M16" s="350"/>
      <c r="N16" s="350"/>
      <c r="O16" s="350"/>
    </row>
    <row r="17" spans="1:15" s="1" customFormat="1" ht="46.5" customHeight="1" x14ac:dyDescent="0.25">
      <c r="A17" s="349"/>
      <c r="B17" s="375"/>
      <c r="C17" s="349"/>
      <c r="D17" s="334" t="s">
        <v>112</v>
      </c>
      <c r="E17" s="332" t="s">
        <v>6</v>
      </c>
      <c r="F17" s="333"/>
      <c r="G17" s="332"/>
      <c r="H17" s="335"/>
      <c r="I17" s="349"/>
      <c r="J17" s="349"/>
      <c r="K17" s="350"/>
      <c r="L17" s="350"/>
      <c r="M17" s="350"/>
      <c r="N17" s="350"/>
      <c r="O17" s="350"/>
    </row>
    <row r="18" spans="1:15" s="1" customFormat="1" ht="45.6" customHeight="1" x14ac:dyDescent="0.25">
      <c r="A18" s="349"/>
      <c r="B18" s="375"/>
      <c r="C18" s="349"/>
      <c r="D18" s="334" t="s">
        <v>1749</v>
      </c>
      <c r="E18" s="332" t="s">
        <v>5</v>
      </c>
      <c r="F18" s="333"/>
      <c r="G18" s="332"/>
      <c r="H18" s="335"/>
      <c r="I18" s="349"/>
      <c r="J18" s="349"/>
      <c r="K18" s="350"/>
      <c r="L18" s="350"/>
      <c r="M18" s="350"/>
      <c r="N18" s="350"/>
      <c r="O18" s="350"/>
    </row>
    <row r="19" spans="1:15" s="1" customFormat="1" ht="60.95" customHeight="1" x14ac:dyDescent="0.25">
      <c r="A19" s="380">
        <f xml:space="preserve"> SUM(A14+1)</f>
        <v>3</v>
      </c>
      <c r="B19" s="399" t="s">
        <v>1123</v>
      </c>
      <c r="C19" s="380">
        <v>5</v>
      </c>
      <c r="D19" s="94" t="s">
        <v>1759</v>
      </c>
      <c r="E19" s="92" t="s">
        <v>4</v>
      </c>
      <c r="F19" s="93"/>
      <c r="G19" s="96"/>
      <c r="H19" s="95"/>
      <c r="I19" s="380"/>
      <c r="J19" s="380"/>
      <c r="K19" s="383">
        <v>96539</v>
      </c>
      <c r="L19" s="383">
        <v>90</v>
      </c>
      <c r="M19" s="383">
        <f>K19*L19</f>
        <v>8688510</v>
      </c>
      <c r="N19" s="383">
        <f>M19*35%</f>
        <v>3040978.5</v>
      </c>
      <c r="O19" s="383">
        <f>N19/M19*100</f>
        <v>35</v>
      </c>
    </row>
    <row r="20" spans="1:15" s="1" customFormat="1" ht="47.45" customHeight="1" x14ac:dyDescent="0.25">
      <c r="A20" s="381"/>
      <c r="B20" s="402"/>
      <c r="C20" s="381"/>
      <c r="D20" s="94" t="s">
        <v>167</v>
      </c>
      <c r="E20" s="92" t="s">
        <v>3</v>
      </c>
      <c r="F20" s="93"/>
      <c r="G20" s="96"/>
      <c r="H20" s="95"/>
      <c r="I20" s="381"/>
      <c r="J20" s="381"/>
      <c r="K20" s="389"/>
      <c r="L20" s="389"/>
      <c r="M20" s="389"/>
      <c r="N20" s="389"/>
      <c r="O20" s="389"/>
    </row>
    <row r="21" spans="1:15" s="1" customFormat="1" ht="47.45" customHeight="1" x14ac:dyDescent="0.25">
      <c r="A21" s="381"/>
      <c r="B21" s="402"/>
      <c r="C21" s="381"/>
      <c r="D21" s="94" t="s">
        <v>168</v>
      </c>
      <c r="E21" s="92" t="s">
        <v>5</v>
      </c>
      <c r="F21" s="93"/>
      <c r="G21" s="92"/>
      <c r="H21" s="95"/>
      <c r="I21" s="381"/>
      <c r="J21" s="381"/>
      <c r="K21" s="389"/>
      <c r="L21" s="389"/>
      <c r="M21" s="389"/>
      <c r="N21" s="389"/>
      <c r="O21" s="389"/>
    </row>
    <row r="22" spans="1:15" s="1" customFormat="1" ht="46.5" customHeight="1" x14ac:dyDescent="0.25">
      <c r="A22" s="381"/>
      <c r="B22" s="402"/>
      <c r="C22" s="381"/>
      <c r="D22" s="94" t="s">
        <v>581</v>
      </c>
      <c r="E22" s="92" t="s">
        <v>6</v>
      </c>
      <c r="F22" s="93"/>
      <c r="G22" s="92"/>
      <c r="H22" s="95"/>
      <c r="I22" s="381"/>
      <c r="J22" s="381"/>
      <c r="K22" s="389"/>
      <c r="L22" s="389"/>
      <c r="M22" s="389"/>
      <c r="N22" s="389"/>
      <c r="O22" s="389"/>
    </row>
    <row r="23" spans="1:15" s="1" customFormat="1" ht="47.45" customHeight="1" x14ac:dyDescent="0.25">
      <c r="A23" s="382"/>
      <c r="B23" s="403"/>
      <c r="C23" s="382"/>
      <c r="D23" s="218" t="s">
        <v>1460</v>
      </c>
      <c r="E23" s="217" t="s">
        <v>6</v>
      </c>
      <c r="F23" s="222"/>
      <c r="G23" s="217"/>
      <c r="H23" s="225"/>
      <c r="I23" s="382"/>
      <c r="J23" s="382"/>
      <c r="K23" s="390"/>
      <c r="L23" s="390"/>
      <c r="M23" s="390"/>
      <c r="N23" s="390"/>
      <c r="O23" s="390"/>
    </row>
    <row r="24" spans="1:15" s="248" customFormat="1" ht="42.95" customHeight="1" x14ac:dyDescent="0.25">
      <c r="A24" s="380">
        <f>A19+1</f>
        <v>4</v>
      </c>
      <c r="B24" s="399" t="s">
        <v>1148</v>
      </c>
      <c r="C24" s="380">
        <v>5</v>
      </c>
      <c r="D24" s="218" t="s">
        <v>1760</v>
      </c>
      <c r="E24" s="217" t="s">
        <v>4</v>
      </c>
      <c r="F24" s="222"/>
      <c r="G24" s="156"/>
      <c r="H24" s="225"/>
      <c r="I24" s="380"/>
      <c r="J24" s="380"/>
      <c r="K24" s="383">
        <v>96539</v>
      </c>
      <c r="L24" s="383">
        <v>90</v>
      </c>
      <c r="M24" s="383">
        <f>K24*L24</f>
        <v>8688510</v>
      </c>
      <c r="N24" s="383">
        <f>M24*35%</f>
        <v>3040978.5</v>
      </c>
      <c r="O24" s="383">
        <f>N24/M24*100</f>
        <v>35</v>
      </c>
    </row>
    <row r="25" spans="1:15" s="248" customFormat="1" ht="30" x14ac:dyDescent="0.25">
      <c r="A25" s="381"/>
      <c r="B25" s="402"/>
      <c r="C25" s="381"/>
      <c r="D25" s="218" t="s">
        <v>229</v>
      </c>
      <c r="E25" s="217" t="s">
        <v>3</v>
      </c>
      <c r="F25" s="222"/>
      <c r="G25" s="156"/>
      <c r="H25" s="225"/>
      <c r="I25" s="381"/>
      <c r="J25" s="381"/>
      <c r="K25" s="389"/>
      <c r="L25" s="389"/>
      <c r="M25" s="389"/>
      <c r="N25" s="389"/>
      <c r="O25" s="389"/>
    </row>
    <row r="26" spans="1:15" s="248" customFormat="1" x14ac:dyDescent="0.25">
      <c r="A26" s="381"/>
      <c r="B26" s="402"/>
      <c r="C26" s="381"/>
      <c r="D26" s="218" t="s">
        <v>230</v>
      </c>
      <c r="E26" s="217" t="s">
        <v>6</v>
      </c>
      <c r="F26" s="222"/>
      <c r="G26" s="217"/>
      <c r="H26" s="225"/>
      <c r="I26" s="381"/>
      <c r="J26" s="381"/>
      <c r="K26" s="389"/>
      <c r="L26" s="389"/>
      <c r="M26" s="389"/>
      <c r="N26" s="389"/>
      <c r="O26" s="389"/>
    </row>
    <row r="27" spans="1:15" s="248" customFormat="1" x14ac:dyDescent="0.25">
      <c r="A27" s="381"/>
      <c r="B27" s="402"/>
      <c r="C27" s="381"/>
      <c r="D27" s="218" t="s">
        <v>1469</v>
      </c>
      <c r="E27" s="217" t="s">
        <v>5</v>
      </c>
      <c r="F27" s="222"/>
      <c r="G27" s="217"/>
      <c r="H27" s="225"/>
      <c r="I27" s="381"/>
      <c r="J27" s="381"/>
      <c r="K27" s="389"/>
      <c r="L27" s="389"/>
      <c r="M27" s="389"/>
      <c r="N27" s="389"/>
      <c r="O27" s="389"/>
    </row>
    <row r="28" spans="1:15" s="248" customFormat="1" x14ac:dyDescent="0.25">
      <c r="A28" s="382"/>
      <c r="B28" s="403"/>
      <c r="C28" s="382"/>
      <c r="D28" s="218" t="s">
        <v>1475</v>
      </c>
      <c r="E28" s="217" t="s">
        <v>6</v>
      </c>
      <c r="F28" s="222"/>
      <c r="G28" s="217"/>
      <c r="H28" s="225"/>
      <c r="I28" s="382"/>
      <c r="J28" s="382"/>
      <c r="K28" s="390"/>
      <c r="L28" s="390"/>
      <c r="M28" s="390"/>
      <c r="N28" s="390"/>
      <c r="O28" s="390"/>
    </row>
    <row r="29" spans="1:15" ht="30" customHeight="1" x14ac:dyDescent="0.25">
      <c r="A29" s="349">
        <f>SUM(A24+1)</f>
        <v>5</v>
      </c>
      <c r="B29" s="375" t="s">
        <v>1013</v>
      </c>
      <c r="C29" s="349">
        <v>7</v>
      </c>
      <c r="D29" s="53" t="s">
        <v>1761</v>
      </c>
      <c r="E29" s="43" t="s">
        <v>4</v>
      </c>
      <c r="F29" s="50"/>
      <c r="G29" s="55"/>
      <c r="H29" s="48"/>
      <c r="I29" s="349"/>
      <c r="J29" s="349"/>
      <c r="K29" s="350">
        <v>96539</v>
      </c>
      <c r="L29" s="350">
        <v>126</v>
      </c>
      <c r="M29" s="350">
        <f t="shared" ref="M29" si="0">K29*L29</f>
        <v>12163914</v>
      </c>
      <c r="N29" s="350">
        <f t="shared" ref="N29" si="1">M29*35%</f>
        <v>4257369.8999999994</v>
      </c>
      <c r="O29" s="350">
        <f t="shared" ref="O29" si="2">N29/M29*100</f>
        <v>35</v>
      </c>
    </row>
    <row r="30" spans="1:15" ht="30" x14ac:dyDescent="0.25">
      <c r="A30" s="349"/>
      <c r="B30" s="375"/>
      <c r="C30" s="349"/>
      <c r="D30" s="53" t="s">
        <v>9</v>
      </c>
      <c r="E30" s="43" t="s">
        <v>3</v>
      </c>
      <c r="F30" s="50"/>
      <c r="G30" s="55"/>
      <c r="H30" s="48"/>
      <c r="I30" s="349"/>
      <c r="J30" s="349"/>
      <c r="K30" s="350"/>
      <c r="L30" s="350"/>
      <c r="M30" s="350"/>
      <c r="N30" s="350"/>
      <c r="O30" s="350"/>
    </row>
    <row r="31" spans="1:15" x14ac:dyDescent="0.25">
      <c r="A31" s="349"/>
      <c r="B31" s="375"/>
      <c r="C31" s="349"/>
      <c r="D31" s="53" t="s">
        <v>10</v>
      </c>
      <c r="E31" s="43" t="s">
        <v>5</v>
      </c>
      <c r="F31" s="50"/>
      <c r="G31" s="43"/>
      <c r="H31" s="48"/>
      <c r="I31" s="349"/>
      <c r="J31" s="349"/>
      <c r="K31" s="350"/>
      <c r="L31" s="350"/>
      <c r="M31" s="350"/>
      <c r="N31" s="350"/>
      <c r="O31" s="350"/>
    </row>
    <row r="32" spans="1:15" s="1" customFormat="1" x14ac:dyDescent="0.25">
      <c r="A32" s="349"/>
      <c r="B32" s="375"/>
      <c r="C32" s="349"/>
      <c r="D32" s="53" t="s">
        <v>11</v>
      </c>
      <c r="E32" s="43" t="s">
        <v>6</v>
      </c>
      <c r="F32" s="50"/>
      <c r="G32" s="43"/>
      <c r="H32" s="48"/>
      <c r="I32" s="349"/>
      <c r="J32" s="349"/>
      <c r="K32" s="350"/>
      <c r="L32" s="350"/>
      <c r="M32" s="350"/>
      <c r="N32" s="350"/>
      <c r="O32" s="350"/>
    </row>
    <row r="33" spans="1:15" s="1" customFormat="1" x14ac:dyDescent="0.25">
      <c r="A33" s="349"/>
      <c r="B33" s="375"/>
      <c r="C33" s="349"/>
      <c r="D33" s="53" t="s">
        <v>12</v>
      </c>
      <c r="E33" s="43" t="s">
        <v>6</v>
      </c>
      <c r="F33" s="50"/>
      <c r="G33" s="43"/>
      <c r="H33" s="48"/>
      <c r="I33" s="349"/>
      <c r="J33" s="349"/>
      <c r="K33" s="350"/>
      <c r="L33" s="350"/>
      <c r="M33" s="350"/>
      <c r="N33" s="350"/>
      <c r="O33" s="350"/>
    </row>
    <row r="34" spans="1:15" x14ac:dyDescent="0.25">
      <c r="A34" s="349"/>
      <c r="B34" s="375"/>
      <c r="C34" s="349"/>
      <c r="D34" s="53" t="s">
        <v>823</v>
      </c>
      <c r="E34" s="43" t="s">
        <v>6</v>
      </c>
      <c r="F34" s="50"/>
      <c r="G34" s="43"/>
      <c r="H34" s="48"/>
      <c r="I34" s="349"/>
      <c r="J34" s="349"/>
      <c r="K34" s="350"/>
      <c r="L34" s="350"/>
      <c r="M34" s="350"/>
      <c r="N34" s="350"/>
      <c r="O34" s="350"/>
    </row>
    <row r="35" spans="1:15" x14ac:dyDescent="0.25">
      <c r="A35" s="349"/>
      <c r="B35" s="375"/>
      <c r="C35" s="349"/>
      <c r="D35" s="53" t="s">
        <v>824</v>
      </c>
      <c r="E35" s="43" t="s">
        <v>5</v>
      </c>
      <c r="F35" s="50"/>
      <c r="G35" s="43"/>
      <c r="H35" s="48"/>
      <c r="I35" s="349"/>
      <c r="J35" s="349"/>
      <c r="K35" s="350"/>
      <c r="L35" s="350"/>
      <c r="M35" s="350">
        <f t="shared" ref="M35" si="3">K35*L35</f>
        <v>0</v>
      </c>
      <c r="N35" s="350">
        <f t="shared" ref="N35" si="4">M35*35%</f>
        <v>0</v>
      </c>
      <c r="O35" s="350" t="e">
        <f t="shared" ref="O35" si="5">N35/M35*100</f>
        <v>#DIV/0!</v>
      </c>
    </row>
    <row r="36" spans="1:15" ht="42.6" customHeight="1" x14ac:dyDescent="0.25">
      <c r="A36" s="349">
        <f>A29+1</f>
        <v>6</v>
      </c>
      <c r="B36" s="375" t="s">
        <v>1014</v>
      </c>
      <c r="C36" s="349">
        <v>5</v>
      </c>
      <c r="D36" s="53" t="s">
        <v>1762</v>
      </c>
      <c r="E36" s="43" t="s">
        <v>3</v>
      </c>
      <c r="F36" s="50"/>
      <c r="G36" s="55"/>
      <c r="H36" s="48"/>
      <c r="I36" s="349"/>
      <c r="J36" s="349"/>
      <c r="K36" s="350">
        <v>96539</v>
      </c>
      <c r="L36" s="350">
        <v>90</v>
      </c>
      <c r="M36" s="350">
        <f t="shared" ref="M36" si="6">K36*L36</f>
        <v>8688510</v>
      </c>
      <c r="N36" s="350">
        <f t="shared" ref="N36" si="7">M36*35%</f>
        <v>3040978.5</v>
      </c>
      <c r="O36" s="350">
        <f t="shared" ref="O36" si="8">N36/M36*100</f>
        <v>35</v>
      </c>
    </row>
    <row r="37" spans="1:15" x14ac:dyDescent="0.25">
      <c r="A37" s="349"/>
      <c r="B37" s="375"/>
      <c r="C37" s="349"/>
      <c r="D37" s="53" t="s">
        <v>13</v>
      </c>
      <c r="E37" s="43" t="s">
        <v>4</v>
      </c>
      <c r="F37" s="50"/>
      <c r="G37" s="55"/>
      <c r="H37" s="48"/>
      <c r="I37" s="349"/>
      <c r="J37" s="349"/>
      <c r="K37" s="350"/>
      <c r="L37" s="350"/>
      <c r="M37" s="350"/>
      <c r="N37" s="350"/>
      <c r="O37" s="350"/>
    </row>
    <row r="38" spans="1:15" ht="30" x14ac:dyDescent="0.25">
      <c r="A38" s="349"/>
      <c r="B38" s="375"/>
      <c r="C38" s="349"/>
      <c r="D38" s="53" t="s">
        <v>14</v>
      </c>
      <c r="E38" s="43" t="s">
        <v>5</v>
      </c>
      <c r="F38" s="50"/>
      <c r="G38" s="43"/>
      <c r="H38" s="48"/>
      <c r="I38" s="349"/>
      <c r="J38" s="349"/>
      <c r="K38" s="350"/>
      <c r="L38" s="350"/>
      <c r="M38" s="350"/>
      <c r="N38" s="350"/>
      <c r="O38" s="350"/>
    </row>
    <row r="39" spans="1:15" x14ac:dyDescent="0.25">
      <c r="A39" s="349"/>
      <c r="B39" s="375"/>
      <c r="C39" s="349"/>
      <c r="D39" s="53" t="s">
        <v>15</v>
      </c>
      <c r="E39" s="43" t="s">
        <v>6</v>
      </c>
      <c r="F39" s="50"/>
      <c r="G39" s="43"/>
      <c r="H39" s="48"/>
      <c r="I39" s="349"/>
      <c r="J39" s="349"/>
      <c r="K39" s="350"/>
      <c r="L39" s="350"/>
      <c r="M39" s="350"/>
      <c r="N39" s="350"/>
      <c r="O39" s="350"/>
    </row>
    <row r="40" spans="1:15" x14ac:dyDescent="0.25">
      <c r="A40" s="349"/>
      <c r="B40" s="375"/>
      <c r="C40" s="349"/>
      <c r="D40" s="53" t="s">
        <v>16</v>
      </c>
      <c r="E40" s="43" t="s">
        <v>6</v>
      </c>
      <c r="F40" s="50"/>
      <c r="G40" s="43"/>
      <c r="H40" s="48"/>
      <c r="I40" s="349"/>
      <c r="J40" s="349"/>
      <c r="K40" s="350"/>
      <c r="L40" s="350"/>
      <c r="M40" s="350">
        <f t="shared" ref="M40" si="9">K40*L40</f>
        <v>0</v>
      </c>
      <c r="N40" s="350">
        <f t="shared" ref="N40" si="10">M40*35%</f>
        <v>0</v>
      </c>
      <c r="O40" s="350" t="e">
        <f t="shared" ref="O40" si="11">N40/M40*100</f>
        <v>#DIV/0!</v>
      </c>
    </row>
    <row r="41" spans="1:15" s="5" customFormat="1" ht="35.450000000000003" customHeight="1" x14ac:dyDescent="0.25">
      <c r="A41" s="380">
        <f>A36+1</f>
        <v>7</v>
      </c>
      <c r="B41" s="399" t="s">
        <v>1015</v>
      </c>
      <c r="C41" s="380">
        <v>5</v>
      </c>
      <c r="D41" s="53" t="s">
        <v>1763</v>
      </c>
      <c r="E41" s="43" t="s">
        <v>3</v>
      </c>
      <c r="F41" s="50"/>
      <c r="G41" s="55"/>
      <c r="H41" s="48"/>
      <c r="I41" s="380"/>
      <c r="J41" s="380"/>
      <c r="K41" s="350">
        <v>96539</v>
      </c>
      <c r="L41" s="350">
        <v>90</v>
      </c>
      <c r="M41" s="350">
        <f t="shared" ref="M41" si="12">K41*L41</f>
        <v>8688510</v>
      </c>
      <c r="N41" s="350">
        <f t="shared" ref="N41" si="13">M41*35%</f>
        <v>3040978.5</v>
      </c>
      <c r="O41" s="350">
        <f t="shared" ref="O41" si="14">N41/M41*100</f>
        <v>35</v>
      </c>
    </row>
    <row r="42" spans="1:15" s="5" customFormat="1" ht="43.15" customHeight="1" x14ac:dyDescent="0.25">
      <c r="A42" s="381"/>
      <c r="B42" s="402"/>
      <c r="C42" s="381"/>
      <c r="D42" s="53" t="s">
        <v>391</v>
      </c>
      <c r="E42" s="43" t="s">
        <v>4</v>
      </c>
      <c r="F42" s="50"/>
      <c r="G42" s="55"/>
      <c r="H42" s="48"/>
      <c r="I42" s="381"/>
      <c r="J42" s="381"/>
      <c r="K42" s="350"/>
      <c r="L42" s="350"/>
      <c r="M42" s="350"/>
      <c r="N42" s="350"/>
      <c r="O42" s="350"/>
    </row>
    <row r="43" spans="1:15" s="5" customFormat="1" x14ac:dyDescent="0.25">
      <c r="A43" s="381"/>
      <c r="B43" s="402"/>
      <c r="C43" s="381"/>
      <c r="D43" s="53" t="s">
        <v>392</v>
      </c>
      <c r="E43" s="43" t="s">
        <v>5</v>
      </c>
      <c r="F43" s="50"/>
      <c r="G43" s="43"/>
      <c r="H43" s="48"/>
      <c r="I43" s="381"/>
      <c r="J43" s="381"/>
      <c r="K43" s="350"/>
      <c r="L43" s="350"/>
      <c r="M43" s="350"/>
      <c r="N43" s="350"/>
      <c r="O43" s="350"/>
    </row>
    <row r="44" spans="1:15" s="5" customFormat="1" x14ac:dyDescent="0.25">
      <c r="A44" s="381"/>
      <c r="B44" s="402"/>
      <c r="C44" s="381"/>
      <c r="D44" s="53" t="s">
        <v>393</v>
      </c>
      <c r="E44" s="43" t="s">
        <v>5</v>
      </c>
      <c r="F44" s="50"/>
      <c r="G44" s="43"/>
      <c r="H44" s="48"/>
      <c r="I44" s="381"/>
      <c r="J44" s="381"/>
      <c r="K44" s="350"/>
      <c r="L44" s="350"/>
      <c r="M44" s="350"/>
      <c r="N44" s="350"/>
      <c r="O44" s="350"/>
    </row>
    <row r="45" spans="1:15" s="5" customFormat="1" ht="27.95" customHeight="1" x14ac:dyDescent="0.25">
      <c r="A45" s="382"/>
      <c r="B45" s="403"/>
      <c r="C45" s="382"/>
      <c r="D45" s="53" t="s">
        <v>634</v>
      </c>
      <c r="E45" s="43" t="s">
        <v>5</v>
      </c>
      <c r="F45" s="50"/>
      <c r="G45" s="43"/>
      <c r="H45" s="48"/>
      <c r="I45" s="382"/>
      <c r="J45" s="382"/>
      <c r="K45" s="350"/>
      <c r="L45" s="350"/>
      <c r="M45" s="350">
        <f t="shared" ref="M45" si="15">K45*L45</f>
        <v>0</v>
      </c>
      <c r="N45" s="350">
        <f t="shared" ref="N45" si="16">M45*35%</f>
        <v>0</v>
      </c>
      <c r="O45" s="350" t="e">
        <f t="shared" ref="O45" si="17">N45/M45*100</f>
        <v>#DIV/0!</v>
      </c>
    </row>
    <row r="46" spans="1:15" ht="43.5" customHeight="1" x14ac:dyDescent="0.25">
      <c r="A46" s="349">
        <f>SUM(A41+1)</f>
        <v>8</v>
      </c>
      <c r="B46" s="375" t="s">
        <v>1016</v>
      </c>
      <c r="C46" s="349">
        <v>5</v>
      </c>
      <c r="D46" s="53" t="s">
        <v>1764</v>
      </c>
      <c r="E46" s="43" t="s">
        <v>3</v>
      </c>
      <c r="F46" s="50"/>
      <c r="G46" s="55"/>
      <c r="H46" s="48"/>
      <c r="I46" s="349"/>
      <c r="J46" s="349"/>
      <c r="K46" s="350">
        <v>96539</v>
      </c>
      <c r="L46" s="350">
        <v>90</v>
      </c>
      <c r="M46" s="350">
        <f>K46*L46</f>
        <v>8688510</v>
      </c>
      <c r="N46" s="350">
        <f>M46*35%</f>
        <v>3040978.5</v>
      </c>
      <c r="O46" s="350">
        <f>N46/M46*100</f>
        <v>35</v>
      </c>
    </row>
    <row r="47" spans="1:15" ht="30" x14ac:dyDescent="0.25">
      <c r="A47" s="349"/>
      <c r="B47" s="375"/>
      <c r="C47" s="349"/>
      <c r="D47" s="53" t="s">
        <v>17</v>
      </c>
      <c r="E47" s="43" t="s">
        <v>4</v>
      </c>
      <c r="F47" s="50"/>
      <c r="G47" s="55"/>
      <c r="H47" s="48"/>
      <c r="I47" s="349"/>
      <c r="J47" s="349"/>
      <c r="K47" s="350"/>
      <c r="L47" s="350"/>
      <c r="M47" s="350"/>
      <c r="N47" s="350"/>
      <c r="O47" s="350"/>
    </row>
    <row r="48" spans="1:15" ht="30" x14ac:dyDescent="0.25">
      <c r="A48" s="349"/>
      <c r="B48" s="375"/>
      <c r="C48" s="349"/>
      <c r="D48" s="53" t="s">
        <v>18</v>
      </c>
      <c r="E48" s="43" t="s">
        <v>5</v>
      </c>
      <c r="F48" s="50"/>
      <c r="G48" s="43"/>
      <c r="H48" s="48"/>
      <c r="I48" s="349"/>
      <c r="J48" s="349"/>
      <c r="K48" s="350"/>
      <c r="L48" s="350"/>
      <c r="M48" s="350"/>
      <c r="N48" s="350"/>
      <c r="O48" s="350"/>
    </row>
    <row r="49" spans="1:15" x14ac:dyDescent="0.25">
      <c r="A49" s="349"/>
      <c r="B49" s="375"/>
      <c r="C49" s="349"/>
      <c r="D49" s="53" t="s">
        <v>19</v>
      </c>
      <c r="E49" s="43" t="s">
        <v>5</v>
      </c>
      <c r="F49" s="50"/>
      <c r="G49" s="43"/>
      <c r="H49" s="48"/>
      <c r="I49" s="349"/>
      <c r="J49" s="349"/>
      <c r="K49" s="350"/>
      <c r="L49" s="350"/>
      <c r="M49" s="350"/>
      <c r="N49" s="350"/>
      <c r="O49" s="350"/>
    </row>
    <row r="50" spans="1:15" x14ac:dyDescent="0.25">
      <c r="A50" s="349"/>
      <c r="B50" s="375"/>
      <c r="C50" s="349"/>
      <c r="D50" s="53" t="s">
        <v>20</v>
      </c>
      <c r="E50" s="43" t="s">
        <v>5</v>
      </c>
      <c r="F50" s="50"/>
      <c r="G50" s="43"/>
      <c r="H50" s="48"/>
      <c r="I50" s="349"/>
      <c r="J50" s="349"/>
      <c r="K50" s="350"/>
      <c r="L50" s="350"/>
      <c r="M50" s="350"/>
      <c r="N50" s="350"/>
      <c r="O50" s="350"/>
    </row>
    <row r="51" spans="1:15" ht="34.5" customHeight="1" x14ac:dyDescent="0.25">
      <c r="A51" s="349">
        <f>A46+1</f>
        <v>9</v>
      </c>
      <c r="B51" s="375" t="s">
        <v>1017</v>
      </c>
      <c r="C51" s="349">
        <v>7</v>
      </c>
      <c r="D51" s="53" t="s">
        <v>1765</v>
      </c>
      <c r="E51" s="43" t="s">
        <v>3</v>
      </c>
      <c r="F51" s="50"/>
      <c r="G51" s="55"/>
      <c r="H51" s="48"/>
      <c r="I51" s="349"/>
      <c r="J51" s="349"/>
      <c r="K51" s="350">
        <v>96539</v>
      </c>
      <c r="L51" s="350">
        <v>126</v>
      </c>
      <c r="M51" s="350">
        <f>K51*L51</f>
        <v>12163914</v>
      </c>
      <c r="N51" s="350">
        <f>M51*35%</f>
        <v>4257369.8999999994</v>
      </c>
      <c r="O51" s="350">
        <f>N51/M51*100</f>
        <v>35</v>
      </c>
    </row>
    <row r="52" spans="1:15" x14ac:dyDescent="0.25">
      <c r="A52" s="349"/>
      <c r="B52" s="375"/>
      <c r="C52" s="349"/>
      <c r="D52" s="53" t="s">
        <v>21</v>
      </c>
      <c r="E52" s="43" t="s">
        <v>22</v>
      </c>
      <c r="F52" s="50"/>
      <c r="G52" s="55"/>
      <c r="H52" s="48"/>
      <c r="I52" s="349"/>
      <c r="J52" s="349"/>
      <c r="K52" s="350"/>
      <c r="L52" s="350"/>
      <c r="M52" s="350"/>
      <c r="N52" s="350"/>
      <c r="O52" s="350"/>
    </row>
    <row r="53" spans="1:15" x14ac:dyDescent="0.25">
      <c r="A53" s="349"/>
      <c r="B53" s="375"/>
      <c r="C53" s="349"/>
      <c r="D53" s="53" t="s">
        <v>23</v>
      </c>
      <c r="E53" s="43" t="s">
        <v>6</v>
      </c>
      <c r="F53" s="50"/>
      <c r="G53" s="43"/>
      <c r="H53" s="48"/>
      <c r="I53" s="349"/>
      <c r="J53" s="349"/>
      <c r="K53" s="350"/>
      <c r="L53" s="350"/>
      <c r="M53" s="350"/>
      <c r="N53" s="350"/>
      <c r="O53" s="350"/>
    </row>
    <row r="54" spans="1:15" s="1" customFormat="1" x14ac:dyDescent="0.25">
      <c r="A54" s="349"/>
      <c r="B54" s="375"/>
      <c r="C54" s="349"/>
      <c r="D54" s="53" t="s">
        <v>24</v>
      </c>
      <c r="E54" s="43" t="s">
        <v>6</v>
      </c>
      <c r="F54" s="50"/>
      <c r="G54" s="43"/>
      <c r="H54" s="48"/>
      <c r="I54" s="349"/>
      <c r="J54" s="349"/>
      <c r="K54" s="350"/>
      <c r="L54" s="350"/>
      <c r="M54" s="350"/>
      <c r="N54" s="350"/>
      <c r="O54" s="350"/>
    </row>
    <row r="55" spans="1:15" ht="30" x14ac:dyDescent="0.25">
      <c r="A55" s="349"/>
      <c r="B55" s="375"/>
      <c r="C55" s="349"/>
      <c r="D55" s="53" t="s">
        <v>25</v>
      </c>
      <c r="E55" s="43" t="s">
        <v>5</v>
      </c>
      <c r="F55" s="50"/>
      <c r="G55" s="43"/>
      <c r="H55" s="48"/>
      <c r="I55" s="349"/>
      <c r="J55" s="349"/>
      <c r="K55" s="350"/>
      <c r="L55" s="350"/>
      <c r="M55" s="350"/>
      <c r="N55" s="350"/>
      <c r="O55" s="350"/>
    </row>
    <row r="56" spans="1:15" s="1" customFormat="1" x14ac:dyDescent="0.25">
      <c r="A56" s="349"/>
      <c r="B56" s="375"/>
      <c r="C56" s="349"/>
      <c r="D56" s="250" t="s">
        <v>796</v>
      </c>
      <c r="E56" s="249" t="s">
        <v>5</v>
      </c>
      <c r="F56" s="251"/>
      <c r="G56" s="249"/>
      <c r="H56" s="252"/>
      <c r="I56" s="349"/>
      <c r="J56" s="349"/>
      <c r="K56" s="350"/>
      <c r="L56" s="350"/>
      <c r="M56" s="350"/>
      <c r="N56" s="350"/>
      <c r="O56" s="350"/>
    </row>
    <row r="57" spans="1:15" x14ac:dyDescent="0.25">
      <c r="A57" s="349"/>
      <c r="B57" s="375"/>
      <c r="C57" s="349"/>
      <c r="D57" s="53" t="s">
        <v>1733</v>
      </c>
      <c r="E57" s="43" t="s">
        <v>5</v>
      </c>
      <c r="F57" s="50"/>
      <c r="G57" s="43"/>
      <c r="H57" s="48"/>
      <c r="I57" s="349"/>
      <c r="J57" s="349"/>
      <c r="K57" s="350"/>
      <c r="L57" s="350"/>
      <c r="M57" s="350"/>
      <c r="N57" s="350"/>
      <c r="O57" s="350"/>
    </row>
    <row r="58" spans="1:15" ht="44.45" customHeight="1" x14ac:dyDescent="0.25">
      <c r="A58" s="349">
        <f>SUM(A51+1)</f>
        <v>10</v>
      </c>
      <c r="B58" s="375" t="s">
        <v>1018</v>
      </c>
      <c r="C58" s="349">
        <v>5</v>
      </c>
      <c r="D58" s="53" t="s">
        <v>1766</v>
      </c>
      <c r="E58" s="43" t="s">
        <v>3</v>
      </c>
      <c r="F58" s="50"/>
      <c r="G58" s="55"/>
      <c r="H58" s="48"/>
      <c r="I58" s="349"/>
      <c r="J58" s="349"/>
      <c r="K58" s="350">
        <v>96539</v>
      </c>
      <c r="L58" s="350">
        <v>90</v>
      </c>
      <c r="M58" s="350">
        <f>K58*L58</f>
        <v>8688510</v>
      </c>
      <c r="N58" s="350">
        <f>M58*35%</f>
        <v>3040978.5</v>
      </c>
      <c r="O58" s="350">
        <f>N58/M58*100</f>
        <v>35</v>
      </c>
    </row>
    <row r="59" spans="1:15" ht="43.9" customHeight="1" x14ac:dyDescent="0.25">
      <c r="A59" s="349"/>
      <c r="B59" s="375"/>
      <c r="C59" s="349"/>
      <c r="D59" s="53" t="s">
        <v>26</v>
      </c>
      <c r="E59" s="43" t="s">
        <v>4</v>
      </c>
      <c r="F59" s="50"/>
      <c r="G59" s="55"/>
      <c r="H59" s="48"/>
      <c r="I59" s="349"/>
      <c r="J59" s="349"/>
      <c r="K59" s="350"/>
      <c r="L59" s="350"/>
      <c r="M59" s="350"/>
      <c r="N59" s="350"/>
      <c r="O59" s="350"/>
    </row>
    <row r="60" spans="1:15" ht="30" x14ac:dyDescent="0.25">
      <c r="A60" s="349"/>
      <c r="B60" s="375"/>
      <c r="C60" s="349"/>
      <c r="D60" s="53" t="s">
        <v>27</v>
      </c>
      <c r="E60" s="43" t="s">
        <v>5</v>
      </c>
      <c r="F60" s="50"/>
      <c r="G60" s="43"/>
      <c r="H60" s="48"/>
      <c r="I60" s="349"/>
      <c r="J60" s="349"/>
      <c r="K60" s="350"/>
      <c r="L60" s="350"/>
      <c r="M60" s="350"/>
      <c r="N60" s="350"/>
      <c r="O60" s="350"/>
    </row>
    <row r="61" spans="1:15" ht="30" x14ac:dyDescent="0.25">
      <c r="A61" s="349"/>
      <c r="B61" s="375"/>
      <c r="C61" s="349"/>
      <c r="D61" s="53" t="s">
        <v>28</v>
      </c>
      <c r="E61" s="43" t="s">
        <v>6</v>
      </c>
      <c r="F61" s="50"/>
      <c r="G61" s="43"/>
      <c r="H61" s="48"/>
      <c r="I61" s="349"/>
      <c r="J61" s="349"/>
      <c r="K61" s="350"/>
      <c r="L61" s="350"/>
      <c r="M61" s="350"/>
      <c r="N61" s="350"/>
      <c r="O61" s="350"/>
    </row>
    <row r="62" spans="1:15" ht="30" x14ac:dyDescent="0.25">
      <c r="A62" s="349"/>
      <c r="B62" s="375"/>
      <c r="C62" s="349"/>
      <c r="D62" s="53" t="s">
        <v>29</v>
      </c>
      <c r="E62" s="43" t="s">
        <v>6</v>
      </c>
      <c r="F62" s="50"/>
      <c r="G62" s="43"/>
      <c r="H62" s="48"/>
      <c r="I62" s="349"/>
      <c r="J62" s="349"/>
      <c r="K62" s="350"/>
      <c r="L62" s="350"/>
      <c r="M62" s="350"/>
      <c r="N62" s="350"/>
      <c r="O62" s="350"/>
    </row>
    <row r="63" spans="1:15" ht="29.1" customHeight="1" x14ac:dyDescent="0.25">
      <c r="A63" s="349">
        <f>A58+1</f>
        <v>11</v>
      </c>
      <c r="B63" s="375" t="s">
        <v>1019</v>
      </c>
      <c r="C63" s="349">
        <v>7</v>
      </c>
      <c r="D63" s="53" t="s">
        <v>1767</v>
      </c>
      <c r="E63" s="43" t="s">
        <v>3</v>
      </c>
      <c r="F63" s="50"/>
      <c r="G63" s="55"/>
      <c r="H63" s="48"/>
      <c r="I63" s="349"/>
      <c r="J63" s="349"/>
      <c r="K63" s="350">
        <v>96539</v>
      </c>
      <c r="L63" s="350">
        <v>126</v>
      </c>
      <c r="M63" s="350">
        <f>K63*L63</f>
        <v>12163914</v>
      </c>
      <c r="N63" s="350">
        <f>M63*35%</f>
        <v>4257369.8999999994</v>
      </c>
      <c r="O63" s="350">
        <f>N63/M63*100</f>
        <v>35</v>
      </c>
    </row>
    <row r="64" spans="1:15" x14ac:dyDescent="0.25">
      <c r="A64" s="349"/>
      <c r="B64" s="375"/>
      <c r="C64" s="349"/>
      <c r="D64" s="53" t="s">
        <v>30</v>
      </c>
      <c r="E64" s="43" t="s">
        <v>4</v>
      </c>
      <c r="F64" s="50"/>
      <c r="G64" s="55"/>
      <c r="H64" s="48"/>
      <c r="I64" s="349"/>
      <c r="J64" s="349"/>
      <c r="K64" s="350"/>
      <c r="L64" s="350"/>
      <c r="M64" s="350"/>
      <c r="N64" s="350"/>
      <c r="O64" s="350"/>
    </row>
    <row r="65" spans="1:15" x14ac:dyDescent="0.25">
      <c r="A65" s="349"/>
      <c r="B65" s="375"/>
      <c r="C65" s="349"/>
      <c r="D65" s="53" t="s">
        <v>31</v>
      </c>
      <c r="E65" s="43" t="s">
        <v>6</v>
      </c>
      <c r="F65" s="50"/>
      <c r="G65" s="43"/>
      <c r="H65" s="48"/>
      <c r="I65" s="349"/>
      <c r="J65" s="349"/>
      <c r="K65" s="350"/>
      <c r="L65" s="350"/>
      <c r="M65" s="350"/>
      <c r="N65" s="350"/>
      <c r="O65" s="350"/>
    </row>
    <row r="66" spans="1:15" x14ac:dyDescent="0.25">
      <c r="A66" s="349"/>
      <c r="B66" s="375"/>
      <c r="C66" s="349"/>
      <c r="D66" s="53" t="s">
        <v>32</v>
      </c>
      <c r="E66" s="43" t="s">
        <v>5</v>
      </c>
      <c r="F66" s="50"/>
      <c r="G66" s="43"/>
      <c r="H66" s="48"/>
      <c r="I66" s="349"/>
      <c r="J66" s="349"/>
      <c r="K66" s="350"/>
      <c r="L66" s="350"/>
      <c r="M66" s="350"/>
      <c r="N66" s="350"/>
      <c r="O66" s="350"/>
    </row>
    <row r="67" spans="1:15" s="1" customFormat="1" x14ac:dyDescent="0.25">
      <c r="A67" s="349"/>
      <c r="B67" s="375"/>
      <c r="C67" s="349"/>
      <c r="D67" s="53" t="s">
        <v>33</v>
      </c>
      <c r="E67" s="43" t="s">
        <v>6</v>
      </c>
      <c r="F67" s="50"/>
      <c r="G67" s="43"/>
      <c r="H67" s="48"/>
      <c r="I67" s="349"/>
      <c r="J67" s="349"/>
      <c r="K67" s="350"/>
      <c r="L67" s="350"/>
      <c r="M67" s="350"/>
      <c r="N67" s="350"/>
      <c r="O67" s="350"/>
    </row>
    <row r="68" spans="1:15" x14ac:dyDescent="0.25">
      <c r="A68" s="349"/>
      <c r="B68" s="375"/>
      <c r="C68" s="349"/>
      <c r="D68" s="53" t="s">
        <v>34</v>
      </c>
      <c r="E68" s="43" t="s">
        <v>5</v>
      </c>
      <c r="F68" s="50"/>
      <c r="G68" s="43"/>
      <c r="H68" s="48"/>
      <c r="I68" s="349"/>
      <c r="J68" s="349"/>
      <c r="K68" s="350"/>
      <c r="L68" s="350"/>
      <c r="M68" s="350"/>
      <c r="N68" s="350"/>
      <c r="O68" s="350"/>
    </row>
    <row r="69" spans="1:15" x14ac:dyDescent="0.25">
      <c r="A69" s="349"/>
      <c r="B69" s="375"/>
      <c r="C69" s="349"/>
      <c r="D69" s="53" t="s">
        <v>703</v>
      </c>
      <c r="E69" s="43" t="s">
        <v>5</v>
      </c>
      <c r="F69" s="50"/>
      <c r="G69" s="43"/>
      <c r="H69" s="48"/>
      <c r="I69" s="349"/>
      <c r="J69" s="349"/>
      <c r="K69" s="350"/>
      <c r="L69" s="350"/>
      <c r="M69" s="350"/>
      <c r="N69" s="350"/>
      <c r="O69" s="350"/>
    </row>
    <row r="70" spans="1:15" x14ac:dyDescent="0.25">
      <c r="A70" s="349">
        <f>A63+1</f>
        <v>12</v>
      </c>
      <c r="B70" s="375" t="s">
        <v>1020</v>
      </c>
      <c r="C70" s="349">
        <v>4</v>
      </c>
      <c r="D70" s="53" t="s">
        <v>1768</v>
      </c>
      <c r="E70" s="43" t="s">
        <v>7</v>
      </c>
      <c r="F70" s="50"/>
      <c r="G70" s="55"/>
      <c r="H70" s="48"/>
      <c r="I70" s="349"/>
      <c r="J70" s="349"/>
      <c r="K70" s="350">
        <v>96539</v>
      </c>
      <c r="L70" s="350">
        <v>72</v>
      </c>
      <c r="M70" s="350">
        <f>K70*L70</f>
        <v>6950808</v>
      </c>
      <c r="N70" s="350">
        <f>M70*35%</f>
        <v>2432782.7999999998</v>
      </c>
      <c r="O70" s="350">
        <f>N70/M70*100</f>
        <v>35</v>
      </c>
    </row>
    <row r="71" spans="1:15" ht="30" x14ac:dyDescent="0.25">
      <c r="A71" s="349"/>
      <c r="B71" s="375"/>
      <c r="C71" s="349"/>
      <c r="D71" s="53" t="s">
        <v>35</v>
      </c>
      <c r="E71" s="43" t="s">
        <v>5</v>
      </c>
      <c r="F71" s="50"/>
      <c r="G71" s="43"/>
      <c r="H71" s="48"/>
      <c r="I71" s="349"/>
      <c r="J71" s="349"/>
      <c r="K71" s="350"/>
      <c r="L71" s="350"/>
      <c r="M71" s="350"/>
      <c r="N71" s="350"/>
      <c r="O71" s="350"/>
    </row>
    <row r="72" spans="1:15" x14ac:dyDescent="0.25">
      <c r="A72" s="349"/>
      <c r="B72" s="375"/>
      <c r="C72" s="349"/>
      <c r="D72" s="53" t="s">
        <v>36</v>
      </c>
      <c r="E72" s="43" t="s">
        <v>5</v>
      </c>
      <c r="F72" s="50"/>
      <c r="G72" s="43"/>
      <c r="H72" s="48"/>
      <c r="I72" s="349"/>
      <c r="J72" s="349"/>
      <c r="K72" s="350"/>
      <c r="L72" s="350"/>
      <c r="M72" s="350"/>
      <c r="N72" s="350"/>
      <c r="O72" s="350"/>
    </row>
    <row r="73" spans="1:15" x14ac:dyDescent="0.25">
      <c r="A73" s="349"/>
      <c r="B73" s="375"/>
      <c r="C73" s="349"/>
      <c r="D73" s="53" t="s">
        <v>37</v>
      </c>
      <c r="E73" s="43" t="s">
        <v>6</v>
      </c>
      <c r="F73" s="50"/>
      <c r="G73" s="43"/>
      <c r="H73" s="48"/>
      <c r="I73" s="349"/>
      <c r="J73" s="349"/>
      <c r="K73" s="350"/>
      <c r="L73" s="350"/>
      <c r="M73" s="350"/>
      <c r="N73" s="350"/>
      <c r="O73" s="350"/>
    </row>
    <row r="74" spans="1:15" s="1" customFormat="1" ht="30" x14ac:dyDescent="0.25">
      <c r="A74" s="349">
        <f>A70+1</f>
        <v>13</v>
      </c>
      <c r="B74" s="375" t="s">
        <v>1021</v>
      </c>
      <c r="C74" s="349">
        <v>4</v>
      </c>
      <c r="D74" s="57" t="s">
        <v>1769</v>
      </c>
      <c r="E74" s="47" t="s">
        <v>7</v>
      </c>
      <c r="F74" s="50"/>
      <c r="G74" s="55"/>
      <c r="H74" s="66"/>
      <c r="I74" s="349"/>
      <c r="J74" s="349"/>
      <c r="K74" s="350">
        <v>96539</v>
      </c>
      <c r="L74" s="350">
        <v>72</v>
      </c>
      <c r="M74" s="350">
        <f>K74*L74</f>
        <v>6950808</v>
      </c>
      <c r="N74" s="350">
        <f>M74*35%</f>
        <v>2432782.7999999998</v>
      </c>
      <c r="O74" s="350">
        <f>N74/M74*100</f>
        <v>35</v>
      </c>
    </row>
    <row r="75" spans="1:15" s="1" customFormat="1" ht="30" x14ac:dyDescent="0.25">
      <c r="A75" s="349"/>
      <c r="B75" s="375"/>
      <c r="C75" s="349"/>
      <c r="D75" s="57" t="s">
        <v>411</v>
      </c>
      <c r="E75" s="44" t="s">
        <v>5</v>
      </c>
      <c r="F75" s="39"/>
      <c r="G75" s="36"/>
      <c r="H75" s="67"/>
      <c r="I75" s="349"/>
      <c r="J75" s="349"/>
      <c r="K75" s="350"/>
      <c r="L75" s="350"/>
      <c r="M75" s="350"/>
      <c r="N75" s="350"/>
      <c r="O75" s="350"/>
    </row>
    <row r="76" spans="1:15" s="1" customFormat="1" ht="30" x14ac:dyDescent="0.25">
      <c r="A76" s="349"/>
      <c r="B76" s="375"/>
      <c r="C76" s="349"/>
      <c r="D76" s="57" t="s">
        <v>764</v>
      </c>
      <c r="E76" s="44" t="s">
        <v>5</v>
      </c>
      <c r="F76" s="39"/>
      <c r="G76" s="36"/>
      <c r="H76" s="67"/>
      <c r="I76" s="349"/>
      <c r="J76" s="349"/>
      <c r="K76" s="350"/>
      <c r="L76" s="350"/>
      <c r="M76" s="350"/>
      <c r="N76" s="350"/>
      <c r="O76" s="350"/>
    </row>
    <row r="77" spans="1:15" s="1" customFormat="1" ht="30" x14ac:dyDescent="0.25">
      <c r="A77" s="349"/>
      <c r="B77" s="375"/>
      <c r="C77" s="349"/>
      <c r="D77" s="57" t="s">
        <v>898</v>
      </c>
      <c r="E77" s="44" t="s">
        <v>5</v>
      </c>
      <c r="F77" s="39"/>
      <c r="G77" s="36"/>
      <c r="H77" s="67"/>
      <c r="I77" s="349"/>
      <c r="J77" s="349"/>
      <c r="K77" s="350"/>
      <c r="L77" s="350"/>
      <c r="M77" s="350"/>
      <c r="N77" s="350"/>
      <c r="O77" s="350"/>
    </row>
    <row r="78" spans="1:15" s="5" customFormat="1" ht="19.5" customHeight="1" x14ac:dyDescent="0.25">
      <c r="A78" s="349">
        <f xml:space="preserve">  SUM(A74+1)</f>
        <v>14</v>
      </c>
      <c r="B78" s="375" t="s">
        <v>1022</v>
      </c>
      <c r="C78" s="349">
        <v>5</v>
      </c>
      <c r="D78" s="57" t="s">
        <v>1770</v>
      </c>
      <c r="E78" s="47" t="s">
        <v>4</v>
      </c>
      <c r="F78" s="50"/>
      <c r="G78" s="55"/>
      <c r="H78" s="66"/>
      <c r="I78" s="377"/>
      <c r="J78" s="349"/>
      <c r="K78" s="350">
        <v>96539</v>
      </c>
      <c r="L78" s="350">
        <v>90</v>
      </c>
      <c r="M78" s="350">
        <f>K78*L78</f>
        <v>8688510</v>
      </c>
      <c r="N78" s="350">
        <f>M78*35%</f>
        <v>3040978.5</v>
      </c>
      <c r="O78" s="350">
        <f>N78/M78*100</f>
        <v>35</v>
      </c>
    </row>
    <row r="79" spans="1:15" s="5" customFormat="1" ht="32.25" customHeight="1" x14ac:dyDescent="0.25">
      <c r="A79" s="349"/>
      <c r="B79" s="375"/>
      <c r="C79" s="349"/>
      <c r="D79" s="57" t="s">
        <v>421</v>
      </c>
      <c r="E79" s="47" t="s">
        <v>3</v>
      </c>
      <c r="F79" s="50"/>
      <c r="G79" s="55"/>
      <c r="H79" s="66"/>
      <c r="I79" s="377"/>
      <c r="J79" s="349"/>
      <c r="K79" s="350"/>
      <c r="L79" s="350"/>
      <c r="M79" s="350"/>
      <c r="N79" s="350"/>
      <c r="O79" s="350"/>
    </row>
    <row r="80" spans="1:15" s="5" customFormat="1" ht="30" customHeight="1" x14ac:dyDescent="0.25">
      <c r="A80" s="349"/>
      <c r="B80" s="375"/>
      <c r="C80" s="349"/>
      <c r="D80" s="57" t="s">
        <v>422</v>
      </c>
      <c r="E80" s="47" t="s">
        <v>6</v>
      </c>
      <c r="F80" s="50"/>
      <c r="G80" s="43"/>
      <c r="H80" s="66"/>
      <c r="I80" s="377"/>
      <c r="J80" s="349"/>
      <c r="K80" s="350"/>
      <c r="L80" s="350"/>
      <c r="M80" s="350"/>
      <c r="N80" s="350"/>
      <c r="O80" s="350"/>
    </row>
    <row r="81" spans="1:15" s="5" customFormat="1" ht="30" customHeight="1" x14ac:dyDescent="0.25">
      <c r="A81" s="349"/>
      <c r="B81" s="375"/>
      <c r="C81" s="349"/>
      <c r="D81" s="57" t="s">
        <v>423</v>
      </c>
      <c r="E81" s="44" t="s">
        <v>568</v>
      </c>
      <c r="F81" s="39"/>
      <c r="G81" s="36"/>
      <c r="H81" s="67"/>
      <c r="I81" s="377"/>
      <c r="J81" s="349"/>
      <c r="K81" s="350"/>
      <c r="L81" s="350"/>
      <c r="M81" s="350"/>
      <c r="N81" s="350"/>
      <c r="O81" s="350"/>
    </row>
    <row r="82" spans="1:15" s="5" customFormat="1" ht="42" customHeight="1" x14ac:dyDescent="0.25">
      <c r="A82" s="349"/>
      <c r="B82" s="375"/>
      <c r="C82" s="349"/>
      <c r="D82" s="57" t="s">
        <v>602</v>
      </c>
      <c r="E82" s="44" t="s">
        <v>6</v>
      </c>
      <c r="F82" s="39"/>
      <c r="G82" s="36"/>
      <c r="H82" s="67"/>
      <c r="I82" s="377"/>
      <c r="J82" s="349"/>
      <c r="K82" s="350"/>
      <c r="L82" s="350"/>
      <c r="M82" s="350"/>
      <c r="N82" s="350"/>
      <c r="O82" s="350"/>
    </row>
    <row r="83" spans="1:15" x14ac:dyDescent="0.25">
      <c r="A83" s="349">
        <f>A78+1</f>
        <v>15</v>
      </c>
      <c r="B83" s="375" t="s">
        <v>1023</v>
      </c>
      <c r="C83" s="349">
        <v>4</v>
      </c>
      <c r="D83" s="53" t="s">
        <v>1771</v>
      </c>
      <c r="E83" s="43" t="s">
        <v>7</v>
      </c>
      <c r="F83" s="50"/>
      <c r="G83" s="55"/>
      <c r="H83" s="48"/>
      <c r="I83" s="349"/>
      <c r="J83" s="349"/>
      <c r="K83" s="350">
        <v>96539</v>
      </c>
      <c r="L83" s="350">
        <v>72</v>
      </c>
      <c r="M83" s="350">
        <f>K83*L83</f>
        <v>6950808</v>
      </c>
      <c r="N83" s="350">
        <f>M83*35%</f>
        <v>2432782.7999999998</v>
      </c>
      <c r="O83" s="350">
        <f>N83/M83*100</f>
        <v>35</v>
      </c>
    </row>
    <row r="84" spans="1:15" x14ac:dyDescent="0.25">
      <c r="A84" s="349"/>
      <c r="B84" s="375"/>
      <c r="C84" s="349"/>
      <c r="D84" s="53" t="s">
        <v>38</v>
      </c>
      <c r="E84" s="43" t="s">
        <v>6</v>
      </c>
      <c r="F84" s="50"/>
      <c r="G84" s="43"/>
      <c r="H84" s="48"/>
      <c r="I84" s="349"/>
      <c r="J84" s="349"/>
      <c r="K84" s="350"/>
      <c r="L84" s="350"/>
      <c r="M84" s="350"/>
      <c r="N84" s="350"/>
      <c r="O84" s="350"/>
    </row>
    <row r="85" spans="1:15" ht="30" x14ac:dyDescent="0.25">
      <c r="A85" s="349"/>
      <c r="B85" s="375"/>
      <c r="C85" s="349"/>
      <c r="D85" s="53" t="s">
        <v>39</v>
      </c>
      <c r="E85" s="43" t="s">
        <v>5</v>
      </c>
      <c r="F85" s="50"/>
      <c r="G85" s="43"/>
      <c r="H85" s="48"/>
      <c r="I85" s="349"/>
      <c r="J85" s="349"/>
      <c r="K85" s="350"/>
      <c r="L85" s="350"/>
      <c r="M85" s="350"/>
      <c r="N85" s="350"/>
      <c r="O85" s="350"/>
    </row>
    <row r="86" spans="1:15" ht="30" x14ac:dyDescent="0.25">
      <c r="A86" s="349"/>
      <c r="B86" s="375"/>
      <c r="C86" s="349"/>
      <c r="D86" s="53" t="s">
        <v>40</v>
      </c>
      <c r="E86" s="43" t="s">
        <v>6</v>
      </c>
      <c r="F86" s="50"/>
      <c r="G86" s="43"/>
      <c r="H86" s="48"/>
      <c r="I86" s="349"/>
      <c r="J86" s="349"/>
      <c r="K86" s="350"/>
      <c r="L86" s="350"/>
      <c r="M86" s="350"/>
      <c r="N86" s="350"/>
      <c r="O86" s="350"/>
    </row>
    <row r="87" spans="1:15" s="1" customFormat="1" ht="47.1" customHeight="1" x14ac:dyDescent="0.25">
      <c r="A87" s="349">
        <f xml:space="preserve"> SUM(A83+1)</f>
        <v>16</v>
      </c>
      <c r="B87" s="375" t="s">
        <v>1249</v>
      </c>
      <c r="C87" s="349">
        <v>5</v>
      </c>
      <c r="D87" s="57" t="s">
        <v>1772</v>
      </c>
      <c r="E87" s="47" t="s">
        <v>3</v>
      </c>
      <c r="F87" s="50"/>
      <c r="G87" s="55"/>
      <c r="H87" s="66"/>
      <c r="I87" s="377"/>
      <c r="J87" s="349"/>
      <c r="K87" s="350">
        <v>96539</v>
      </c>
      <c r="L87" s="350">
        <v>90</v>
      </c>
      <c r="M87" s="350">
        <f>K87*L87</f>
        <v>8688510</v>
      </c>
      <c r="N87" s="350">
        <f>M87*35%</f>
        <v>3040978.5</v>
      </c>
      <c r="O87" s="350">
        <f>N87/M87*100</f>
        <v>35</v>
      </c>
    </row>
    <row r="88" spans="1:15" s="1" customFormat="1" ht="44.1" customHeight="1" x14ac:dyDescent="0.25">
      <c r="A88" s="349"/>
      <c r="B88" s="375"/>
      <c r="C88" s="349"/>
      <c r="D88" s="57" t="s">
        <v>1773</v>
      </c>
      <c r="E88" s="47" t="s">
        <v>4</v>
      </c>
      <c r="F88" s="50"/>
      <c r="G88" s="55"/>
      <c r="H88" s="66"/>
      <c r="I88" s="377"/>
      <c r="J88" s="349"/>
      <c r="K88" s="350"/>
      <c r="L88" s="350"/>
      <c r="M88" s="350"/>
      <c r="N88" s="350"/>
      <c r="O88" s="350"/>
    </row>
    <row r="89" spans="1:15" s="1" customFormat="1" ht="44.45" customHeight="1" x14ac:dyDescent="0.25">
      <c r="A89" s="349"/>
      <c r="B89" s="375"/>
      <c r="C89" s="349"/>
      <c r="D89" s="57" t="s">
        <v>1774</v>
      </c>
      <c r="E89" s="47" t="s">
        <v>5</v>
      </c>
      <c r="F89" s="50"/>
      <c r="G89" s="43"/>
      <c r="H89" s="66"/>
      <c r="I89" s="377"/>
      <c r="J89" s="349"/>
      <c r="K89" s="350"/>
      <c r="L89" s="350"/>
      <c r="M89" s="350"/>
      <c r="N89" s="350"/>
      <c r="O89" s="350"/>
    </row>
    <row r="90" spans="1:15" s="1" customFormat="1" ht="57" customHeight="1" x14ac:dyDescent="0.25">
      <c r="A90" s="349"/>
      <c r="B90" s="375"/>
      <c r="C90" s="349"/>
      <c r="D90" s="57" t="s">
        <v>1775</v>
      </c>
      <c r="E90" s="44" t="s">
        <v>6</v>
      </c>
      <c r="F90" s="39"/>
      <c r="G90" s="36"/>
      <c r="H90" s="67"/>
      <c r="I90" s="377"/>
      <c r="J90" s="349"/>
      <c r="K90" s="350"/>
      <c r="L90" s="350"/>
      <c r="M90" s="350"/>
      <c r="N90" s="350"/>
      <c r="O90" s="350"/>
    </row>
    <row r="91" spans="1:15" s="1" customFormat="1" ht="45" customHeight="1" x14ac:dyDescent="0.25">
      <c r="A91" s="349"/>
      <c r="B91" s="375"/>
      <c r="C91" s="349"/>
      <c r="D91" s="57" t="s">
        <v>1776</v>
      </c>
      <c r="E91" s="44" t="s">
        <v>6</v>
      </c>
      <c r="F91" s="39"/>
      <c r="G91" s="36"/>
      <c r="H91" s="67"/>
      <c r="I91" s="377"/>
      <c r="J91" s="349"/>
      <c r="K91" s="350"/>
      <c r="L91" s="350"/>
      <c r="M91" s="350"/>
      <c r="N91" s="350"/>
      <c r="O91" s="350"/>
    </row>
    <row r="92" spans="1:15" s="1" customFormat="1" ht="47.1" customHeight="1" x14ac:dyDescent="0.25">
      <c r="A92" s="349">
        <f xml:space="preserve"> SUM(A87+1)</f>
        <v>17</v>
      </c>
      <c r="B92" s="375" t="s">
        <v>1024</v>
      </c>
      <c r="C92" s="349">
        <v>5</v>
      </c>
      <c r="D92" s="57" t="s">
        <v>1777</v>
      </c>
      <c r="E92" s="43" t="s">
        <v>3</v>
      </c>
      <c r="F92" s="50"/>
      <c r="G92" s="55"/>
      <c r="H92" s="66"/>
      <c r="I92" s="377"/>
      <c r="J92" s="349"/>
      <c r="K92" s="350">
        <v>96539</v>
      </c>
      <c r="L92" s="350">
        <v>90</v>
      </c>
      <c r="M92" s="350">
        <f>K92*L92</f>
        <v>8688510</v>
      </c>
      <c r="N92" s="350">
        <f>M92*35%</f>
        <v>3040978.5</v>
      </c>
      <c r="O92" s="350">
        <f>N92/M92*100</f>
        <v>35</v>
      </c>
    </row>
    <row r="93" spans="1:15" s="1" customFormat="1" ht="43.15" customHeight="1" x14ac:dyDescent="0.25">
      <c r="A93" s="349"/>
      <c r="B93" s="375"/>
      <c r="C93" s="349"/>
      <c r="D93" s="57" t="s">
        <v>439</v>
      </c>
      <c r="E93" s="43" t="s">
        <v>4</v>
      </c>
      <c r="F93" s="50"/>
      <c r="G93" s="55"/>
      <c r="H93" s="66"/>
      <c r="I93" s="377"/>
      <c r="J93" s="349"/>
      <c r="K93" s="350"/>
      <c r="L93" s="350"/>
      <c r="M93" s="350"/>
      <c r="N93" s="350"/>
      <c r="O93" s="350"/>
    </row>
    <row r="94" spans="1:15" s="1" customFormat="1" ht="31.5" customHeight="1" x14ac:dyDescent="0.25">
      <c r="A94" s="349"/>
      <c r="B94" s="375"/>
      <c r="C94" s="349"/>
      <c r="D94" s="57" t="s">
        <v>440</v>
      </c>
      <c r="E94" s="43" t="s">
        <v>6</v>
      </c>
      <c r="F94" s="50"/>
      <c r="G94" s="43"/>
      <c r="H94" s="66"/>
      <c r="I94" s="377"/>
      <c r="J94" s="349"/>
      <c r="K94" s="350"/>
      <c r="L94" s="350"/>
      <c r="M94" s="350"/>
      <c r="N94" s="350"/>
      <c r="O94" s="350"/>
    </row>
    <row r="95" spans="1:15" s="1" customFormat="1" ht="44.45" customHeight="1" x14ac:dyDescent="0.25">
      <c r="A95" s="349"/>
      <c r="B95" s="375"/>
      <c r="C95" s="349"/>
      <c r="D95" s="57" t="s">
        <v>441</v>
      </c>
      <c r="E95" s="36" t="s">
        <v>6</v>
      </c>
      <c r="F95" s="39"/>
      <c r="G95" s="36"/>
      <c r="H95" s="67"/>
      <c r="I95" s="377"/>
      <c r="J95" s="349"/>
      <c r="K95" s="350"/>
      <c r="L95" s="350"/>
      <c r="M95" s="350"/>
      <c r="N95" s="350"/>
      <c r="O95" s="350"/>
    </row>
    <row r="96" spans="1:15" s="1" customFormat="1" x14ac:dyDescent="0.25">
      <c r="A96" s="349"/>
      <c r="B96" s="375"/>
      <c r="C96" s="349"/>
      <c r="D96" s="57" t="s">
        <v>798</v>
      </c>
      <c r="E96" s="36" t="s">
        <v>6</v>
      </c>
      <c r="F96" s="39"/>
      <c r="G96" s="36"/>
      <c r="H96" s="67"/>
      <c r="I96" s="377"/>
      <c r="J96" s="349"/>
      <c r="K96" s="350"/>
      <c r="L96" s="350"/>
      <c r="M96" s="350"/>
      <c r="N96" s="350"/>
      <c r="O96" s="350"/>
    </row>
    <row r="97" spans="1:15" ht="42.95" customHeight="1" x14ac:dyDescent="0.25">
      <c r="A97" s="349">
        <f>A92+1</f>
        <v>18</v>
      </c>
      <c r="B97" s="375" t="s">
        <v>1025</v>
      </c>
      <c r="C97" s="349">
        <v>5</v>
      </c>
      <c r="D97" s="53" t="s">
        <v>1778</v>
      </c>
      <c r="E97" s="43" t="s">
        <v>3</v>
      </c>
      <c r="F97" s="50"/>
      <c r="G97" s="55"/>
      <c r="H97" s="48"/>
      <c r="I97" s="349"/>
      <c r="J97" s="349"/>
      <c r="K97" s="350">
        <v>96539</v>
      </c>
      <c r="L97" s="350">
        <v>90</v>
      </c>
      <c r="M97" s="350">
        <f>K97*L97</f>
        <v>8688510</v>
      </c>
      <c r="N97" s="350">
        <f>M97*35%</f>
        <v>3040978.5</v>
      </c>
      <c r="O97" s="350">
        <f>N97/M97*100</f>
        <v>35</v>
      </c>
    </row>
    <row r="98" spans="1:15" ht="19.5" customHeight="1" x14ac:dyDescent="0.25">
      <c r="A98" s="349"/>
      <c r="B98" s="375"/>
      <c r="C98" s="349"/>
      <c r="D98" s="53" t="s">
        <v>41</v>
      </c>
      <c r="E98" s="43" t="s">
        <v>4</v>
      </c>
      <c r="F98" s="50"/>
      <c r="G98" s="55"/>
      <c r="H98" s="48"/>
      <c r="I98" s="349"/>
      <c r="J98" s="349"/>
      <c r="K98" s="350"/>
      <c r="L98" s="350"/>
      <c r="M98" s="350"/>
      <c r="N98" s="350"/>
      <c r="O98" s="350"/>
    </row>
    <row r="99" spans="1:15" ht="24.75" customHeight="1" x14ac:dyDescent="0.25">
      <c r="A99" s="349"/>
      <c r="B99" s="375"/>
      <c r="C99" s="349"/>
      <c r="D99" s="53" t="s">
        <v>42</v>
      </c>
      <c r="E99" s="43" t="s">
        <v>5</v>
      </c>
      <c r="F99" s="50"/>
      <c r="G99" s="43"/>
      <c r="H99" s="48"/>
      <c r="I99" s="349"/>
      <c r="J99" s="349"/>
      <c r="K99" s="350"/>
      <c r="L99" s="350"/>
      <c r="M99" s="350"/>
      <c r="N99" s="350"/>
      <c r="O99" s="350"/>
    </row>
    <row r="100" spans="1:15" ht="25.5" customHeight="1" x14ac:dyDescent="0.25">
      <c r="A100" s="349"/>
      <c r="B100" s="375"/>
      <c r="C100" s="349"/>
      <c r="D100" s="53" t="s">
        <v>43</v>
      </c>
      <c r="E100" s="43" t="s">
        <v>6</v>
      </c>
      <c r="F100" s="50"/>
      <c r="G100" s="43"/>
      <c r="H100" s="48"/>
      <c r="I100" s="349"/>
      <c r="J100" s="349"/>
      <c r="K100" s="350"/>
      <c r="L100" s="350"/>
      <c r="M100" s="350"/>
      <c r="N100" s="350"/>
      <c r="O100" s="350"/>
    </row>
    <row r="101" spans="1:15" ht="21.75" customHeight="1" x14ac:dyDescent="0.25">
      <c r="A101" s="349"/>
      <c r="B101" s="375"/>
      <c r="C101" s="349"/>
      <c r="D101" s="53" t="s">
        <v>44</v>
      </c>
      <c r="E101" s="43" t="s">
        <v>6</v>
      </c>
      <c r="F101" s="50"/>
      <c r="G101" s="43"/>
      <c r="H101" s="48"/>
      <c r="I101" s="349"/>
      <c r="J101" s="349"/>
      <c r="K101" s="350"/>
      <c r="L101" s="350"/>
      <c r="M101" s="350"/>
      <c r="N101" s="350"/>
      <c r="O101" s="350"/>
    </row>
    <row r="102" spans="1:15" ht="32.450000000000003" customHeight="1" x14ac:dyDescent="0.25">
      <c r="A102" s="349">
        <f>A97+1</f>
        <v>19</v>
      </c>
      <c r="B102" s="375" t="s">
        <v>1026</v>
      </c>
      <c r="C102" s="349">
        <v>6</v>
      </c>
      <c r="D102" s="53" t="s">
        <v>1779</v>
      </c>
      <c r="E102" s="43" t="s">
        <v>3</v>
      </c>
      <c r="F102" s="50"/>
      <c r="G102" s="55"/>
      <c r="H102" s="48"/>
      <c r="I102" s="349"/>
      <c r="J102" s="349"/>
      <c r="K102" s="350">
        <v>96539</v>
      </c>
      <c r="L102" s="350">
        <v>108</v>
      </c>
      <c r="M102" s="350">
        <f>K102*L102</f>
        <v>10426212</v>
      </c>
      <c r="N102" s="350">
        <f>M102*35%</f>
        <v>3649174.1999999997</v>
      </c>
      <c r="O102" s="350">
        <f>N102/M102*100</f>
        <v>35</v>
      </c>
    </row>
    <row r="103" spans="1:15" ht="45" customHeight="1" x14ac:dyDescent="0.25">
      <c r="A103" s="349"/>
      <c r="B103" s="375"/>
      <c r="C103" s="349"/>
      <c r="D103" s="53" t="s">
        <v>45</v>
      </c>
      <c r="E103" s="43" t="s">
        <v>4</v>
      </c>
      <c r="F103" s="50"/>
      <c r="G103" s="55"/>
      <c r="H103" s="48"/>
      <c r="I103" s="349"/>
      <c r="J103" s="349"/>
      <c r="K103" s="350"/>
      <c r="L103" s="350"/>
      <c r="M103" s="350"/>
      <c r="N103" s="350"/>
      <c r="O103" s="350"/>
    </row>
    <row r="104" spans="1:15" x14ac:dyDescent="0.25">
      <c r="A104" s="349"/>
      <c r="B104" s="375"/>
      <c r="C104" s="349"/>
      <c r="D104" s="53" t="s">
        <v>46</v>
      </c>
      <c r="E104" s="43" t="s">
        <v>5</v>
      </c>
      <c r="F104" s="50"/>
      <c r="G104" s="43"/>
      <c r="H104" s="48"/>
      <c r="I104" s="349"/>
      <c r="J104" s="349"/>
      <c r="K104" s="350"/>
      <c r="L104" s="350"/>
      <c r="M104" s="350"/>
      <c r="N104" s="350"/>
      <c r="O104" s="350"/>
    </row>
    <row r="105" spans="1:15" x14ac:dyDescent="0.25">
      <c r="A105" s="349"/>
      <c r="B105" s="375"/>
      <c r="C105" s="349"/>
      <c r="D105" s="53" t="s">
        <v>47</v>
      </c>
      <c r="E105" s="43" t="s">
        <v>5</v>
      </c>
      <c r="F105" s="50"/>
      <c r="G105" s="43"/>
      <c r="H105" s="48"/>
      <c r="I105" s="349"/>
      <c r="J105" s="349"/>
      <c r="K105" s="350"/>
      <c r="L105" s="350"/>
      <c r="M105" s="350"/>
      <c r="N105" s="350"/>
      <c r="O105" s="350"/>
    </row>
    <row r="106" spans="1:15" s="1" customFormat="1" x14ac:dyDescent="0.25">
      <c r="A106" s="349"/>
      <c r="B106" s="375"/>
      <c r="C106" s="349"/>
      <c r="D106" s="53" t="s">
        <v>48</v>
      </c>
      <c r="E106" s="43" t="s">
        <v>6</v>
      </c>
      <c r="F106" s="50"/>
      <c r="G106" s="43"/>
      <c r="H106" s="48"/>
      <c r="I106" s="349"/>
      <c r="J106" s="349"/>
      <c r="K106" s="350"/>
      <c r="L106" s="350"/>
      <c r="M106" s="350"/>
      <c r="N106" s="350"/>
      <c r="O106" s="350"/>
    </row>
    <row r="107" spans="1:15" x14ac:dyDescent="0.25">
      <c r="A107" s="349"/>
      <c r="B107" s="375"/>
      <c r="C107" s="349"/>
      <c r="D107" s="53" t="s">
        <v>844</v>
      </c>
      <c r="E107" s="43" t="s">
        <v>5</v>
      </c>
      <c r="F107" s="50"/>
      <c r="G107" s="43"/>
      <c r="H107" s="48"/>
      <c r="I107" s="349"/>
      <c r="J107" s="349"/>
      <c r="K107" s="350"/>
      <c r="L107" s="350"/>
      <c r="M107" s="350"/>
      <c r="N107" s="350"/>
      <c r="O107" s="350"/>
    </row>
    <row r="108" spans="1:15" ht="43.15" customHeight="1" x14ac:dyDescent="0.25">
      <c r="A108" s="349">
        <f xml:space="preserve"> SUM(A102+1)</f>
        <v>20</v>
      </c>
      <c r="B108" s="375" t="s">
        <v>1027</v>
      </c>
      <c r="C108" s="349">
        <v>5</v>
      </c>
      <c r="D108" s="53" t="s">
        <v>1780</v>
      </c>
      <c r="E108" s="43" t="s">
        <v>4</v>
      </c>
      <c r="F108" s="50"/>
      <c r="G108" s="55"/>
      <c r="H108" s="48"/>
      <c r="I108" s="349"/>
      <c r="J108" s="349"/>
      <c r="K108" s="350">
        <v>96539</v>
      </c>
      <c r="L108" s="350">
        <v>90</v>
      </c>
      <c r="M108" s="350">
        <f>K108*L108</f>
        <v>8688510</v>
      </c>
      <c r="N108" s="350">
        <f>M108*35%</f>
        <v>3040978.5</v>
      </c>
      <c r="O108" s="350">
        <f>N108/M108*100</f>
        <v>35</v>
      </c>
    </row>
    <row r="109" spans="1:15" ht="30" x14ac:dyDescent="0.25">
      <c r="A109" s="349"/>
      <c r="B109" s="375"/>
      <c r="C109" s="349"/>
      <c r="D109" s="53" t="s">
        <v>49</v>
      </c>
      <c r="E109" s="43" t="s">
        <v>3</v>
      </c>
      <c r="F109" s="50"/>
      <c r="G109" s="55"/>
      <c r="H109" s="48"/>
      <c r="I109" s="349"/>
      <c r="J109" s="349"/>
      <c r="K109" s="350"/>
      <c r="L109" s="350"/>
      <c r="M109" s="350"/>
      <c r="N109" s="350"/>
      <c r="O109" s="350"/>
    </row>
    <row r="110" spans="1:15" ht="30" x14ac:dyDescent="0.25">
      <c r="A110" s="349"/>
      <c r="B110" s="375"/>
      <c r="C110" s="349"/>
      <c r="D110" s="53" t="s">
        <v>50</v>
      </c>
      <c r="E110" s="43" t="s">
        <v>6</v>
      </c>
      <c r="F110" s="50"/>
      <c r="G110" s="43"/>
      <c r="H110" s="48"/>
      <c r="I110" s="349"/>
      <c r="J110" s="349"/>
      <c r="K110" s="350"/>
      <c r="L110" s="350"/>
      <c r="M110" s="350"/>
      <c r="N110" s="350"/>
      <c r="O110" s="350"/>
    </row>
    <row r="111" spans="1:15" x14ac:dyDescent="0.25">
      <c r="A111" s="349"/>
      <c r="B111" s="375"/>
      <c r="C111" s="349"/>
      <c r="D111" s="53" t="s">
        <v>51</v>
      </c>
      <c r="E111" s="43" t="s">
        <v>6</v>
      </c>
      <c r="F111" s="50"/>
      <c r="G111" s="43"/>
      <c r="H111" s="48"/>
      <c r="I111" s="349"/>
      <c r="J111" s="349"/>
      <c r="K111" s="350"/>
      <c r="L111" s="350"/>
      <c r="M111" s="350"/>
      <c r="N111" s="350"/>
      <c r="O111" s="350"/>
    </row>
    <row r="112" spans="1:15" ht="30" x14ac:dyDescent="0.25">
      <c r="A112" s="349"/>
      <c r="B112" s="375"/>
      <c r="C112" s="349"/>
      <c r="D112" s="53" t="s">
        <v>52</v>
      </c>
      <c r="E112" s="43" t="s">
        <v>5</v>
      </c>
      <c r="F112" s="50"/>
      <c r="G112" s="43"/>
      <c r="H112" s="48"/>
      <c r="I112" s="349"/>
      <c r="J112" s="349"/>
      <c r="K112" s="350"/>
      <c r="L112" s="350"/>
      <c r="M112" s="350"/>
      <c r="N112" s="350"/>
      <c r="O112" s="350"/>
    </row>
    <row r="113" spans="1:15" ht="30" x14ac:dyDescent="0.25">
      <c r="A113" s="349">
        <f>A108+1</f>
        <v>21</v>
      </c>
      <c r="B113" s="375" t="s">
        <v>1028</v>
      </c>
      <c r="C113" s="349">
        <v>4</v>
      </c>
      <c r="D113" s="53" t="s">
        <v>1781</v>
      </c>
      <c r="E113" s="43" t="s">
        <v>7</v>
      </c>
      <c r="F113" s="50"/>
      <c r="G113" s="55"/>
      <c r="H113" s="48"/>
      <c r="I113" s="349"/>
      <c r="J113" s="349"/>
      <c r="K113" s="350">
        <v>96539</v>
      </c>
      <c r="L113" s="350">
        <v>72</v>
      </c>
      <c r="M113" s="350">
        <f>K113*L113</f>
        <v>6950808</v>
      </c>
      <c r="N113" s="350">
        <f>M113*35%</f>
        <v>2432782.7999999998</v>
      </c>
      <c r="O113" s="350">
        <f>N113/M113*100</f>
        <v>35</v>
      </c>
    </row>
    <row r="114" spans="1:15" x14ac:dyDescent="0.25">
      <c r="A114" s="349"/>
      <c r="B114" s="375"/>
      <c r="C114" s="349"/>
      <c r="D114" s="53" t="s">
        <v>53</v>
      </c>
      <c r="E114" s="43" t="s">
        <v>5</v>
      </c>
      <c r="F114" s="50"/>
      <c r="G114" s="43"/>
      <c r="H114" s="48"/>
      <c r="I114" s="349"/>
      <c r="J114" s="349"/>
      <c r="K114" s="350"/>
      <c r="L114" s="350"/>
      <c r="M114" s="350"/>
      <c r="N114" s="350"/>
      <c r="O114" s="350"/>
    </row>
    <row r="115" spans="1:15" x14ac:dyDescent="0.25">
      <c r="A115" s="349"/>
      <c r="B115" s="375"/>
      <c r="C115" s="349"/>
      <c r="D115" s="53" t="s">
        <v>54</v>
      </c>
      <c r="E115" s="43" t="s">
        <v>5</v>
      </c>
      <c r="F115" s="50"/>
      <c r="G115" s="43"/>
      <c r="H115" s="48"/>
      <c r="I115" s="349"/>
      <c r="J115" s="349"/>
      <c r="K115" s="350"/>
      <c r="L115" s="350"/>
      <c r="M115" s="350"/>
      <c r="N115" s="350"/>
      <c r="O115" s="350"/>
    </row>
    <row r="116" spans="1:15" x14ac:dyDescent="0.25">
      <c r="A116" s="349"/>
      <c r="B116" s="375"/>
      <c r="C116" s="349"/>
      <c r="D116" s="53" t="s">
        <v>55</v>
      </c>
      <c r="E116" s="43" t="s">
        <v>6</v>
      </c>
      <c r="F116" s="50"/>
      <c r="G116" s="43"/>
      <c r="H116" s="48"/>
      <c r="I116" s="349"/>
      <c r="J116" s="349"/>
      <c r="K116" s="350"/>
      <c r="L116" s="350"/>
      <c r="M116" s="350"/>
      <c r="N116" s="350"/>
      <c r="O116" s="350"/>
    </row>
    <row r="117" spans="1:15" ht="42" customHeight="1" x14ac:dyDescent="0.25">
      <c r="A117" s="349">
        <f>A113+1</f>
        <v>22</v>
      </c>
      <c r="B117" s="375" t="s">
        <v>1029</v>
      </c>
      <c r="C117" s="349">
        <v>5</v>
      </c>
      <c r="D117" s="53" t="s">
        <v>1782</v>
      </c>
      <c r="E117" s="43" t="s">
        <v>4</v>
      </c>
      <c r="F117" s="50"/>
      <c r="G117" s="55"/>
      <c r="H117" s="48"/>
      <c r="I117" s="349"/>
      <c r="J117" s="349"/>
      <c r="K117" s="350">
        <v>96539</v>
      </c>
      <c r="L117" s="350">
        <v>90</v>
      </c>
      <c r="M117" s="350">
        <f>K117*L117</f>
        <v>8688510</v>
      </c>
      <c r="N117" s="350">
        <f>M117*35%</f>
        <v>3040978.5</v>
      </c>
      <c r="O117" s="350">
        <f>N117/M117*100</f>
        <v>35</v>
      </c>
    </row>
    <row r="118" spans="1:15" x14ac:dyDescent="0.25">
      <c r="A118" s="349"/>
      <c r="B118" s="375"/>
      <c r="C118" s="349"/>
      <c r="D118" s="53" t="s">
        <v>56</v>
      </c>
      <c r="E118" s="43" t="s">
        <v>3</v>
      </c>
      <c r="F118" s="50"/>
      <c r="G118" s="55"/>
      <c r="H118" s="48"/>
      <c r="I118" s="349"/>
      <c r="J118" s="349"/>
      <c r="K118" s="350"/>
      <c r="L118" s="350"/>
      <c r="M118" s="350"/>
      <c r="N118" s="350"/>
      <c r="O118" s="350"/>
    </row>
    <row r="119" spans="1:15" x14ac:dyDescent="0.25">
      <c r="A119" s="349"/>
      <c r="B119" s="375"/>
      <c r="C119" s="349"/>
      <c r="D119" s="53" t="s">
        <v>57</v>
      </c>
      <c r="E119" s="43" t="s">
        <v>6</v>
      </c>
      <c r="F119" s="50"/>
      <c r="G119" s="43"/>
      <c r="H119" s="48"/>
      <c r="I119" s="349"/>
      <c r="J119" s="349"/>
      <c r="K119" s="350"/>
      <c r="L119" s="350"/>
      <c r="M119" s="350"/>
      <c r="N119" s="350"/>
      <c r="O119" s="350"/>
    </row>
    <row r="120" spans="1:15" x14ac:dyDescent="0.25">
      <c r="A120" s="349"/>
      <c r="B120" s="375"/>
      <c r="C120" s="349"/>
      <c r="D120" s="53" t="s">
        <v>58</v>
      </c>
      <c r="E120" s="43" t="s">
        <v>6</v>
      </c>
      <c r="F120" s="50"/>
      <c r="G120" s="43"/>
      <c r="H120" s="48"/>
      <c r="I120" s="349"/>
      <c r="J120" s="349"/>
      <c r="K120" s="350"/>
      <c r="L120" s="350"/>
      <c r="M120" s="350"/>
      <c r="N120" s="350"/>
      <c r="O120" s="350"/>
    </row>
    <row r="121" spans="1:15" ht="30" x14ac:dyDescent="0.25">
      <c r="A121" s="349"/>
      <c r="B121" s="375"/>
      <c r="C121" s="349"/>
      <c r="D121" s="53" t="s">
        <v>59</v>
      </c>
      <c r="E121" s="43" t="s">
        <v>5</v>
      </c>
      <c r="F121" s="50"/>
      <c r="G121" s="43"/>
      <c r="H121" s="48"/>
      <c r="I121" s="349"/>
      <c r="J121" s="349"/>
      <c r="K121" s="350"/>
      <c r="L121" s="350"/>
      <c r="M121" s="350"/>
      <c r="N121" s="350"/>
      <c r="O121" s="350"/>
    </row>
    <row r="122" spans="1:15" ht="24.75" customHeight="1" x14ac:dyDescent="0.25">
      <c r="A122" s="380">
        <f>A117+1</f>
        <v>23</v>
      </c>
      <c r="B122" s="399" t="s">
        <v>1030</v>
      </c>
      <c r="C122" s="380">
        <v>7</v>
      </c>
      <c r="D122" s="53" t="s">
        <v>1783</v>
      </c>
      <c r="E122" s="43" t="s">
        <v>3</v>
      </c>
      <c r="F122" s="50"/>
      <c r="G122" s="55"/>
      <c r="H122" s="48"/>
      <c r="I122" s="380"/>
      <c r="J122" s="380"/>
      <c r="K122" s="383">
        <v>96539</v>
      </c>
      <c r="L122" s="350">
        <v>126</v>
      </c>
      <c r="M122" s="350">
        <f>K122*L122</f>
        <v>12163914</v>
      </c>
      <c r="N122" s="350">
        <f>M122*35%</f>
        <v>4257369.8999999994</v>
      </c>
      <c r="O122" s="350">
        <f>N122/M122*100</f>
        <v>35</v>
      </c>
    </row>
    <row r="123" spans="1:15" ht="30" x14ac:dyDescent="0.25">
      <c r="A123" s="381"/>
      <c r="B123" s="402"/>
      <c r="C123" s="381"/>
      <c r="D123" s="53" t="s">
        <v>60</v>
      </c>
      <c r="E123" s="43" t="s">
        <v>4</v>
      </c>
      <c r="F123" s="50"/>
      <c r="G123" s="55"/>
      <c r="H123" s="48"/>
      <c r="I123" s="381"/>
      <c r="J123" s="381"/>
      <c r="K123" s="389"/>
      <c r="L123" s="350"/>
      <c r="M123" s="350"/>
      <c r="N123" s="350"/>
      <c r="O123" s="350"/>
    </row>
    <row r="124" spans="1:15" ht="30" x14ac:dyDescent="0.25">
      <c r="A124" s="381"/>
      <c r="B124" s="402"/>
      <c r="C124" s="381"/>
      <c r="D124" s="53" t="s">
        <v>61</v>
      </c>
      <c r="E124" s="43" t="s">
        <v>6</v>
      </c>
      <c r="F124" s="50"/>
      <c r="G124" s="43"/>
      <c r="H124" s="48"/>
      <c r="I124" s="381"/>
      <c r="J124" s="381"/>
      <c r="K124" s="389"/>
      <c r="L124" s="350"/>
      <c r="M124" s="350"/>
      <c r="N124" s="350"/>
      <c r="O124" s="350"/>
    </row>
    <row r="125" spans="1:15" ht="30" x14ac:dyDescent="0.25">
      <c r="A125" s="381"/>
      <c r="B125" s="402"/>
      <c r="C125" s="381"/>
      <c r="D125" s="53" t="s">
        <v>62</v>
      </c>
      <c r="E125" s="43" t="s">
        <v>5</v>
      </c>
      <c r="F125" s="50"/>
      <c r="G125" s="43"/>
      <c r="H125" s="48"/>
      <c r="I125" s="381"/>
      <c r="J125" s="381"/>
      <c r="K125" s="389"/>
      <c r="L125" s="350"/>
      <c r="M125" s="350"/>
      <c r="N125" s="350"/>
      <c r="O125" s="350"/>
    </row>
    <row r="126" spans="1:15" s="1" customFormat="1" ht="30" x14ac:dyDescent="0.25">
      <c r="A126" s="381"/>
      <c r="B126" s="402"/>
      <c r="C126" s="381"/>
      <c r="D126" s="196" t="s">
        <v>63</v>
      </c>
      <c r="E126" s="195" t="s">
        <v>5</v>
      </c>
      <c r="F126" s="197"/>
      <c r="G126" s="195"/>
      <c r="H126" s="198"/>
      <c r="I126" s="381"/>
      <c r="J126" s="381"/>
      <c r="K126" s="389"/>
      <c r="L126" s="350"/>
      <c r="M126" s="350"/>
      <c r="N126" s="350"/>
      <c r="O126" s="350"/>
    </row>
    <row r="127" spans="1:15" x14ac:dyDescent="0.25">
      <c r="A127" s="381"/>
      <c r="B127" s="402"/>
      <c r="C127" s="381"/>
      <c r="D127" s="199" t="s">
        <v>762</v>
      </c>
      <c r="E127" s="47" t="s">
        <v>6</v>
      </c>
      <c r="F127" s="197"/>
      <c r="G127" s="195"/>
      <c r="H127" s="66"/>
      <c r="I127" s="381"/>
      <c r="J127" s="381"/>
      <c r="K127" s="389"/>
      <c r="L127" s="350"/>
      <c r="M127" s="350"/>
      <c r="N127" s="350"/>
      <c r="O127" s="350"/>
    </row>
    <row r="128" spans="1:15" s="1" customFormat="1" ht="30" x14ac:dyDescent="0.25">
      <c r="A128" s="382"/>
      <c r="B128" s="403"/>
      <c r="C128" s="382"/>
      <c r="D128" s="57" t="s">
        <v>1696</v>
      </c>
      <c r="E128" s="47" t="s">
        <v>6</v>
      </c>
      <c r="F128" s="50"/>
      <c r="G128" s="43"/>
      <c r="H128" s="66"/>
      <c r="I128" s="382"/>
      <c r="J128" s="382"/>
      <c r="K128" s="390"/>
      <c r="L128" s="350"/>
      <c r="M128" s="350"/>
      <c r="N128" s="350"/>
      <c r="O128" s="350"/>
    </row>
    <row r="129" spans="1:15" s="1" customFormat="1" ht="42.95" customHeight="1" x14ac:dyDescent="0.25">
      <c r="A129" s="380">
        <f>A122+1</f>
        <v>24</v>
      </c>
      <c r="B129" s="399" t="s">
        <v>1031</v>
      </c>
      <c r="C129" s="380">
        <v>5</v>
      </c>
      <c r="D129" s="57" t="s">
        <v>1784</v>
      </c>
      <c r="E129" s="47" t="s">
        <v>3</v>
      </c>
      <c r="F129" s="50"/>
      <c r="G129" s="55"/>
      <c r="H129" s="66"/>
      <c r="I129" s="380"/>
      <c r="J129" s="380"/>
      <c r="K129" s="350">
        <v>96539</v>
      </c>
      <c r="L129" s="383">
        <v>90</v>
      </c>
      <c r="M129" s="383">
        <f>K129*L129</f>
        <v>8688510</v>
      </c>
      <c r="N129" s="383">
        <f>M129*35%</f>
        <v>3040978.5</v>
      </c>
      <c r="O129" s="383">
        <f>N129/M129*100</f>
        <v>35</v>
      </c>
    </row>
    <row r="130" spans="1:15" s="1" customFormat="1" ht="42.95" customHeight="1" x14ac:dyDescent="0.25">
      <c r="A130" s="381"/>
      <c r="B130" s="402"/>
      <c r="C130" s="381"/>
      <c r="D130" s="57" t="s">
        <v>480</v>
      </c>
      <c r="E130" s="47" t="s">
        <v>4</v>
      </c>
      <c r="F130" s="50"/>
      <c r="G130" s="55"/>
      <c r="H130" s="66"/>
      <c r="I130" s="381"/>
      <c r="J130" s="381"/>
      <c r="K130" s="350"/>
      <c r="L130" s="389"/>
      <c r="M130" s="389"/>
      <c r="N130" s="389"/>
      <c r="O130" s="389"/>
    </row>
    <row r="131" spans="1:15" s="1" customFormat="1" ht="32.450000000000003" customHeight="1" x14ac:dyDescent="0.25">
      <c r="A131" s="381"/>
      <c r="B131" s="402"/>
      <c r="C131" s="381"/>
      <c r="D131" s="57" t="s">
        <v>481</v>
      </c>
      <c r="E131" s="47" t="s">
        <v>5</v>
      </c>
      <c r="F131" s="50"/>
      <c r="G131" s="43"/>
      <c r="H131" s="66"/>
      <c r="I131" s="381"/>
      <c r="J131" s="381"/>
      <c r="K131" s="350"/>
      <c r="L131" s="389"/>
      <c r="M131" s="389"/>
      <c r="N131" s="389"/>
      <c r="O131" s="389"/>
    </row>
    <row r="132" spans="1:15" s="1" customFormat="1" ht="45" customHeight="1" x14ac:dyDescent="0.25">
      <c r="A132" s="381"/>
      <c r="B132" s="402"/>
      <c r="C132" s="381"/>
      <c r="D132" s="57" t="s">
        <v>482</v>
      </c>
      <c r="E132" s="44" t="s">
        <v>6</v>
      </c>
      <c r="F132" s="39"/>
      <c r="G132" s="36"/>
      <c r="H132" s="67"/>
      <c r="I132" s="381"/>
      <c r="J132" s="381"/>
      <c r="K132" s="350"/>
      <c r="L132" s="389"/>
      <c r="M132" s="389"/>
      <c r="N132" s="389"/>
      <c r="O132" s="389"/>
    </row>
    <row r="133" spans="1:15" s="1" customFormat="1" ht="45.95" customHeight="1" x14ac:dyDescent="0.25">
      <c r="A133" s="382"/>
      <c r="B133" s="403"/>
      <c r="C133" s="382"/>
      <c r="D133" s="57" t="s">
        <v>822</v>
      </c>
      <c r="E133" s="44" t="s">
        <v>6</v>
      </c>
      <c r="F133" s="39"/>
      <c r="G133" s="36"/>
      <c r="H133" s="67"/>
      <c r="I133" s="382"/>
      <c r="J133" s="382"/>
      <c r="K133" s="350"/>
      <c r="L133" s="390"/>
      <c r="M133" s="390"/>
      <c r="N133" s="390"/>
      <c r="O133" s="390"/>
    </row>
    <row r="134" spans="1:15" s="1" customFormat="1" ht="44.45" customHeight="1" x14ac:dyDescent="0.25">
      <c r="A134" s="349">
        <f>A129+1</f>
        <v>25</v>
      </c>
      <c r="B134" s="375" t="s">
        <v>1276</v>
      </c>
      <c r="C134" s="349">
        <v>4</v>
      </c>
      <c r="D134" s="171" t="s">
        <v>1785</v>
      </c>
      <c r="E134" s="47" t="s">
        <v>7</v>
      </c>
      <c r="F134" s="169"/>
      <c r="G134" s="156"/>
      <c r="H134" s="66"/>
      <c r="I134" s="377"/>
      <c r="J134" s="349"/>
      <c r="K134" s="350">
        <v>96539</v>
      </c>
      <c r="L134" s="350">
        <v>72</v>
      </c>
      <c r="M134" s="350">
        <f>K134*L134</f>
        <v>6950808</v>
      </c>
      <c r="N134" s="350">
        <f>M134*35%</f>
        <v>2432782.7999999998</v>
      </c>
      <c r="O134" s="350">
        <f>N134/M134*100</f>
        <v>35</v>
      </c>
    </row>
    <row r="135" spans="1:15" s="1" customFormat="1" ht="44.45" customHeight="1" x14ac:dyDescent="0.25">
      <c r="A135" s="349"/>
      <c r="B135" s="375"/>
      <c r="C135" s="349"/>
      <c r="D135" s="171" t="s">
        <v>483</v>
      </c>
      <c r="E135" s="47" t="s">
        <v>5</v>
      </c>
      <c r="F135" s="169"/>
      <c r="G135" s="167"/>
      <c r="H135" s="66"/>
      <c r="I135" s="377"/>
      <c r="J135" s="349"/>
      <c r="K135" s="350"/>
      <c r="L135" s="350"/>
      <c r="M135" s="350"/>
      <c r="N135" s="350"/>
      <c r="O135" s="350"/>
    </row>
    <row r="136" spans="1:15" s="1" customFormat="1" ht="45" customHeight="1" x14ac:dyDescent="0.25">
      <c r="A136" s="349"/>
      <c r="B136" s="375"/>
      <c r="C136" s="349"/>
      <c r="D136" s="171" t="s">
        <v>484</v>
      </c>
      <c r="E136" s="168" t="s">
        <v>6</v>
      </c>
      <c r="F136" s="170"/>
      <c r="G136" s="166"/>
      <c r="H136" s="172"/>
      <c r="I136" s="377"/>
      <c r="J136" s="349"/>
      <c r="K136" s="350"/>
      <c r="L136" s="350"/>
      <c r="M136" s="350"/>
      <c r="N136" s="350"/>
      <c r="O136" s="350"/>
    </row>
    <row r="137" spans="1:15" s="1" customFormat="1" ht="42.95" customHeight="1" x14ac:dyDescent="0.25">
      <c r="A137" s="349"/>
      <c r="B137" s="375"/>
      <c r="C137" s="349"/>
      <c r="D137" s="226" t="s">
        <v>1652</v>
      </c>
      <c r="E137" s="221" t="s">
        <v>5</v>
      </c>
      <c r="F137" s="220"/>
      <c r="G137" s="216"/>
      <c r="H137" s="224"/>
      <c r="I137" s="377"/>
      <c r="J137" s="349"/>
      <c r="K137" s="350"/>
      <c r="L137" s="350"/>
      <c r="M137" s="350"/>
      <c r="N137" s="350"/>
      <c r="O137" s="350"/>
    </row>
    <row r="138" spans="1:15" s="5" customFormat="1" ht="51" customHeight="1" x14ac:dyDescent="0.25">
      <c r="A138" s="380">
        <f xml:space="preserve">  SUM(A134+1)</f>
        <v>26</v>
      </c>
      <c r="B138" s="399" t="s">
        <v>1032</v>
      </c>
      <c r="C138" s="380">
        <v>4</v>
      </c>
      <c r="D138" s="57" t="s">
        <v>1786</v>
      </c>
      <c r="E138" s="47" t="s">
        <v>7</v>
      </c>
      <c r="F138" s="50"/>
      <c r="G138" s="55"/>
      <c r="H138" s="66"/>
      <c r="I138" s="380"/>
      <c r="J138" s="380"/>
      <c r="K138" s="350">
        <v>96539</v>
      </c>
      <c r="L138" s="350">
        <v>72</v>
      </c>
      <c r="M138" s="350">
        <f>K138*L138</f>
        <v>6950808</v>
      </c>
      <c r="N138" s="350">
        <f>M138*35%</f>
        <v>2432782.7999999998</v>
      </c>
      <c r="O138" s="350">
        <f>N138/M138*100</f>
        <v>35</v>
      </c>
    </row>
    <row r="139" spans="1:15" s="5" customFormat="1" x14ac:dyDescent="0.25">
      <c r="A139" s="381"/>
      <c r="B139" s="402"/>
      <c r="C139" s="381"/>
      <c r="D139" s="57" t="s">
        <v>488</v>
      </c>
      <c r="E139" s="47" t="s">
        <v>6</v>
      </c>
      <c r="F139" s="50"/>
      <c r="G139" s="43"/>
      <c r="H139" s="66"/>
      <c r="I139" s="381"/>
      <c r="J139" s="381"/>
      <c r="K139" s="350"/>
      <c r="L139" s="350"/>
      <c r="M139" s="350"/>
      <c r="N139" s="350"/>
      <c r="O139" s="350"/>
    </row>
    <row r="140" spans="1:15" s="5" customFormat="1" x14ac:dyDescent="0.25">
      <c r="A140" s="381"/>
      <c r="B140" s="402"/>
      <c r="C140" s="381"/>
      <c r="D140" s="57" t="s">
        <v>489</v>
      </c>
      <c r="E140" s="47" t="s">
        <v>6</v>
      </c>
      <c r="F140" s="50"/>
      <c r="G140" s="43"/>
      <c r="H140" s="66"/>
      <c r="I140" s="381"/>
      <c r="J140" s="381"/>
      <c r="K140" s="350"/>
      <c r="L140" s="350"/>
      <c r="M140" s="350"/>
      <c r="N140" s="350"/>
      <c r="O140" s="350"/>
    </row>
    <row r="141" spans="1:15" s="5" customFormat="1" ht="30" x14ac:dyDescent="0.25">
      <c r="A141" s="382"/>
      <c r="B141" s="403"/>
      <c r="C141" s="382"/>
      <c r="D141" s="53" t="s">
        <v>687</v>
      </c>
      <c r="E141" s="43" t="s">
        <v>5</v>
      </c>
      <c r="F141" s="50"/>
      <c r="G141" s="43"/>
      <c r="H141" s="48"/>
      <c r="I141" s="382"/>
      <c r="J141" s="382"/>
      <c r="K141" s="350"/>
      <c r="L141" s="350"/>
      <c r="M141" s="350"/>
      <c r="N141" s="350"/>
      <c r="O141" s="350"/>
    </row>
    <row r="142" spans="1:15" s="5" customFormat="1" ht="44.45" customHeight="1" x14ac:dyDescent="0.25">
      <c r="A142" s="349">
        <f>A138+1</f>
        <v>27</v>
      </c>
      <c r="B142" s="375" t="s">
        <v>1033</v>
      </c>
      <c r="C142" s="349">
        <v>5</v>
      </c>
      <c r="D142" s="57" t="s">
        <v>1787</v>
      </c>
      <c r="E142" s="47" t="s">
        <v>4</v>
      </c>
      <c r="F142" s="50"/>
      <c r="G142" s="55"/>
      <c r="H142" s="66"/>
      <c r="I142" s="377"/>
      <c r="J142" s="349"/>
      <c r="K142" s="350">
        <v>96539</v>
      </c>
      <c r="L142" s="350">
        <v>90</v>
      </c>
      <c r="M142" s="350">
        <f>K142*L142</f>
        <v>8688510</v>
      </c>
      <c r="N142" s="350">
        <f>M142*35%</f>
        <v>3040978.5</v>
      </c>
      <c r="O142" s="350">
        <f>N142/M142*100</f>
        <v>35</v>
      </c>
    </row>
    <row r="143" spans="1:15" s="5" customFormat="1" ht="30" x14ac:dyDescent="0.25">
      <c r="A143" s="349"/>
      <c r="B143" s="375"/>
      <c r="C143" s="349"/>
      <c r="D143" s="57" t="s">
        <v>493</v>
      </c>
      <c r="E143" s="47" t="s">
        <v>3</v>
      </c>
      <c r="F143" s="50"/>
      <c r="G143" s="55"/>
      <c r="H143" s="66"/>
      <c r="I143" s="377"/>
      <c r="J143" s="349"/>
      <c r="K143" s="350"/>
      <c r="L143" s="350"/>
      <c r="M143" s="350"/>
      <c r="N143" s="350"/>
      <c r="O143" s="350"/>
    </row>
    <row r="144" spans="1:15" s="5" customFormat="1" x14ac:dyDescent="0.25">
      <c r="A144" s="349"/>
      <c r="B144" s="375"/>
      <c r="C144" s="349"/>
      <c r="D144" s="57" t="s">
        <v>494</v>
      </c>
      <c r="E144" s="47" t="s">
        <v>6</v>
      </c>
      <c r="F144" s="50"/>
      <c r="G144" s="43"/>
      <c r="H144" s="66"/>
      <c r="I144" s="377"/>
      <c r="J144" s="349"/>
      <c r="K144" s="350"/>
      <c r="L144" s="350"/>
      <c r="M144" s="350"/>
      <c r="N144" s="350"/>
      <c r="O144" s="350"/>
    </row>
    <row r="145" spans="1:15" s="5" customFormat="1" x14ac:dyDescent="0.25">
      <c r="A145" s="349"/>
      <c r="B145" s="375"/>
      <c r="C145" s="349"/>
      <c r="D145" s="57" t="s">
        <v>495</v>
      </c>
      <c r="E145" s="44" t="s">
        <v>5</v>
      </c>
      <c r="F145" s="39"/>
      <c r="G145" s="36"/>
      <c r="H145" s="67"/>
      <c r="I145" s="377"/>
      <c r="J145" s="349"/>
      <c r="K145" s="350"/>
      <c r="L145" s="350"/>
      <c r="M145" s="350"/>
      <c r="N145" s="350"/>
      <c r="O145" s="350"/>
    </row>
    <row r="146" spans="1:15" s="5" customFormat="1" x14ac:dyDescent="0.25">
      <c r="A146" s="349"/>
      <c r="B146" s="375"/>
      <c r="C146" s="349"/>
      <c r="D146" s="57" t="s">
        <v>892</v>
      </c>
      <c r="E146" s="44" t="s">
        <v>6</v>
      </c>
      <c r="F146" s="39"/>
      <c r="G146" s="36"/>
      <c r="H146" s="67"/>
      <c r="I146" s="377"/>
      <c r="J146" s="349"/>
      <c r="K146" s="350"/>
      <c r="L146" s="350"/>
      <c r="M146" s="350"/>
      <c r="N146" s="350"/>
      <c r="O146" s="350"/>
    </row>
    <row r="147" spans="1:15" s="5" customFormat="1" ht="44.45" customHeight="1" x14ac:dyDescent="0.25">
      <c r="A147" s="349">
        <f>A142+1</f>
        <v>28</v>
      </c>
      <c r="B147" s="375" t="s">
        <v>1034</v>
      </c>
      <c r="C147" s="349">
        <v>5</v>
      </c>
      <c r="D147" s="57" t="s">
        <v>1788</v>
      </c>
      <c r="E147" s="47" t="s">
        <v>3</v>
      </c>
      <c r="F147" s="50"/>
      <c r="G147" s="55"/>
      <c r="H147" s="66"/>
      <c r="I147" s="377"/>
      <c r="J147" s="349"/>
      <c r="K147" s="350">
        <v>96539</v>
      </c>
      <c r="L147" s="350">
        <v>90</v>
      </c>
      <c r="M147" s="350">
        <f>K147*L147</f>
        <v>8688510</v>
      </c>
      <c r="N147" s="350">
        <f>M147*35%</f>
        <v>3040978.5</v>
      </c>
      <c r="O147" s="350">
        <f>N147/M147*100</f>
        <v>35</v>
      </c>
    </row>
    <row r="148" spans="1:15" s="5" customFormat="1" ht="30" x14ac:dyDescent="0.25">
      <c r="A148" s="349"/>
      <c r="B148" s="375"/>
      <c r="C148" s="349"/>
      <c r="D148" s="57" t="s">
        <v>500</v>
      </c>
      <c r="E148" s="47" t="s">
        <v>4</v>
      </c>
      <c r="F148" s="50"/>
      <c r="G148" s="55"/>
      <c r="H148" s="66"/>
      <c r="I148" s="377"/>
      <c r="J148" s="349"/>
      <c r="K148" s="350"/>
      <c r="L148" s="350"/>
      <c r="M148" s="350"/>
      <c r="N148" s="350"/>
      <c r="O148" s="350"/>
    </row>
    <row r="149" spans="1:15" s="5" customFormat="1" x14ac:dyDescent="0.25">
      <c r="A149" s="349"/>
      <c r="B149" s="375"/>
      <c r="C149" s="349"/>
      <c r="D149" s="57" t="s">
        <v>501</v>
      </c>
      <c r="E149" s="47" t="s">
        <v>6</v>
      </c>
      <c r="F149" s="50"/>
      <c r="G149" s="43"/>
      <c r="H149" s="66"/>
      <c r="I149" s="377"/>
      <c r="J149" s="349"/>
      <c r="K149" s="350"/>
      <c r="L149" s="350"/>
      <c r="M149" s="350"/>
      <c r="N149" s="350"/>
      <c r="O149" s="350"/>
    </row>
    <row r="150" spans="1:15" s="5" customFormat="1" ht="30" x14ac:dyDescent="0.25">
      <c r="A150" s="349"/>
      <c r="B150" s="375"/>
      <c r="C150" s="349"/>
      <c r="D150" s="57" t="s">
        <v>502</v>
      </c>
      <c r="E150" s="44" t="s">
        <v>569</v>
      </c>
      <c r="F150" s="39"/>
      <c r="G150" s="36"/>
      <c r="H150" s="67"/>
      <c r="I150" s="377"/>
      <c r="J150" s="349"/>
      <c r="K150" s="350"/>
      <c r="L150" s="350"/>
      <c r="M150" s="350"/>
      <c r="N150" s="350"/>
      <c r="O150" s="350"/>
    </row>
    <row r="151" spans="1:15" s="5" customFormat="1" x14ac:dyDescent="0.25">
      <c r="A151" s="349"/>
      <c r="B151" s="375"/>
      <c r="C151" s="349"/>
      <c r="D151" s="57" t="s">
        <v>717</v>
      </c>
      <c r="E151" s="44" t="s">
        <v>569</v>
      </c>
      <c r="F151" s="39"/>
      <c r="G151" s="36"/>
      <c r="H151" s="67"/>
      <c r="I151" s="377"/>
      <c r="J151" s="349"/>
      <c r="K151" s="350"/>
      <c r="L151" s="350"/>
      <c r="M151" s="350"/>
      <c r="N151" s="350"/>
      <c r="O151" s="350"/>
    </row>
    <row r="152" spans="1:15" ht="30" x14ac:dyDescent="0.25">
      <c r="A152" s="349">
        <f>A147+1</f>
        <v>29</v>
      </c>
      <c r="B152" s="375" t="s">
        <v>1035</v>
      </c>
      <c r="C152" s="349">
        <v>4</v>
      </c>
      <c r="D152" s="53" t="s">
        <v>1789</v>
      </c>
      <c r="E152" s="43" t="s">
        <v>7</v>
      </c>
      <c r="F152" s="50"/>
      <c r="G152" s="55"/>
      <c r="H152" s="48"/>
      <c r="I152" s="349"/>
      <c r="J152" s="349"/>
      <c r="K152" s="350">
        <v>96539</v>
      </c>
      <c r="L152" s="350">
        <v>72</v>
      </c>
      <c r="M152" s="350">
        <f>K152*L152</f>
        <v>6950808</v>
      </c>
      <c r="N152" s="350">
        <f>M152*35%</f>
        <v>2432782.7999999998</v>
      </c>
      <c r="O152" s="350">
        <f>N152/M152*100</f>
        <v>35</v>
      </c>
    </row>
    <row r="153" spans="1:15" ht="30" x14ac:dyDescent="0.25">
      <c r="A153" s="349"/>
      <c r="B153" s="375"/>
      <c r="C153" s="349"/>
      <c r="D153" s="53" t="s">
        <v>64</v>
      </c>
      <c r="E153" s="43" t="s">
        <v>5</v>
      </c>
      <c r="F153" s="50"/>
      <c r="G153" s="43"/>
      <c r="H153" s="48"/>
      <c r="I153" s="349"/>
      <c r="J153" s="349"/>
      <c r="K153" s="350"/>
      <c r="L153" s="350"/>
      <c r="M153" s="350"/>
      <c r="N153" s="350"/>
      <c r="O153" s="350"/>
    </row>
    <row r="154" spans="1:15" ht="30" x14ac:dyDescent="0.25">
      <c r="A154" s="349"/>
      <c r="B154" s="375"/>
      <c r="C154" s="349"/>
      <c r="D154" s="53" t="s">
        <v>65</v>
      </c>
      <c r="E154" s="43" t="s">
        <v>5</v>
      </c>
      <c r="F154" s="50"/>
      <c r="G154" s="43"/>
      <c r="H154" s="48"/>
      <c r="I154" s="349"/>
      <c r="J154" s="349"/>
      <c r="K154" s="350"/>
      <c r="L154" s="350"/>
      <c r="M154" s="350"/>
      <c r="N154" s="350"/>
      <c r="O154" s="350"/>
    </row>
    <row r="155" spans="1:15" ht="30" x14ac:dyDescent="0.25">
      <c r="A155" s="349"/>
      <c r="B155" s="375"/>
      <c r="C155" s="349"/>
      <c r="D155" s="53" t="s">
        <v>66</v>
      </c>
      <c r="E155" s="43" t="s">
        <v>6</v>
      </c>
      <c r="F155" s="50"/>
      <c r="G155" s="43"/>
      <c r="H155" s="48"/>
      <c r="I155" s="349"/>
      <c r="J155" s="349"/>
      <c r="K155" s="350"/>
      <c r="L155" s="350"/>
      <c r="M155" s="350"/>
      <c r="N155" s="350"/>
      <c r="O155" s="350"/>
    </row>
    <row r="156" spans="1:15" x14ac:dyDescent="0.25">
      <c r="A156" s="349">
        <f>A152+1</f>
        <v>30</v>
      </c>
      <c r="B156" s="375" t="s">
        <v>1036</v>
      </c>
      <c r="C156" s="349">
        <v>4</v>
      </c>
      <c r="D156" s="53" t="s">
        <v>1790</v>
      </c>
      <c r="E156" s="43" t="s">
        <v>7</v>
      </c>
      <c r="F156" s="50"/>
      <c r="G156" s="55"/>
      <c r="H156" s="48"/>
      <c r="I156" s="349"/>
      <c r="J156" s="349"/>
      <c r="K156" s="350">
        <v>96539</v>
      </c>
      <c r="L156" s="350">
        <v>72</v>
      </c>
      <c r="M156" s="350">
        <f>K156*L156</f>
        <v>6950808</v>
      </c>
      <c r="N156" s="350">
        <f>M156*35%</f>
        <v>2432782.7999999998</v>
      </c>
      <c r="O156" s="350">
        <f>N156/M156*100</f>
        <v>35</v>
      </c>
    </row>
    <row r="157" spans="1:15" x14ac:dyDescent="0.25">
      <c r="A157" s="349"/>
      <c r="B157" s="375"/>
      <c r="C157" s="349"/>
      <c r="D157" s="53" t="s">
        <v>67</v>
      </c>
      <c r="E157" s="43" t="s">
        <v>6</v>
      </c>
      <c r="F157" s="50"/>
      <c r="G157" s="43"/>
      <c r="H157" s="48"/>
      <c r="I157" s="349"/>
      <c r="J157" s="349"/>
      <c r="K157" s="350"/>
      <c r="L157" s="350"/>
      <c r="M157" s="350"/>
      <c r="N157" s="350"/>
      <c r="O157" s="350"/>
    </row>
    <row r="158" spans="1:15" x14ac:dyDescent="0.25">
      <c r="A158" s="349"/>
      <c r="B158" s="375"/>
      <c r="C158" s="349"/>
      <c r="D158" s="53" t="s">
        <v>68</v>
      </c>
      <c r="E158" s="43" t="s">
        <v>5</v>
      </c>
      <c r="F158" s="50"/>
      <c r="G158" s="43"/>
      <c r="H158" s="48"/>
      <c r="I158" s="349"/>
      <c r="J158" s="349"/>
      <c r="K158" s="350"/>
      <c r="L158" s="350"/>
      <c r="M158" s="350"/>
      <c r="N158" s="350"/>
      <c r="O158" s="350"/>
    </row>
    <row r="159" spans="1:15" x14ac:dyDescent="0.25">
      <c r="A159" s="349"/>
      <c r="B159" s="375"/>
      <c r="C159" s="349"/>
      <c r="D159" s="53" t="s">
        <v>69</v>
      </c>
      <c r="E159" s="43" t="s">
        <v>6</v>
      </c>
      <c r="F159" s="50"/>
      <c r="G159" s="43"/>
      <c r="H159" s="48"/>
      <c r="I159" s="349"/>
      <c r="J159" s="349"/>
      <c r="K159" s="350"/>
      <c r="L159" s="350"/>
      <c r="M159" s="350"/>
      <c r="N159" s="350"/>
      <c r="O159" s="350"/>
    </row>
    <row r="160" spans="1:15" ht="45.95" customHeight="1" x14ac:dyDescent="0.25">
      <c r="A160" s="349">
        <f xml:space="preserve"> SUM(A156+1)</f>
        <v>31</v>
      </c>
      <c r="B160" s="375" t="s">
        <v>1037</v>
      </c>
      <c r="C160" s="349">
        <v>5</v>
      </c>
      <c r="D160" s="53" t="s">
        <v>1791</v>
      </c>
      <c r="E160" s="43" t="s">
        <v>3</v>
      </c>
      <c r="F160" s="50"/>
      <c r="G160" s="55"/>
      <c r="H160" s="48"/>
      <c r="I160" s="349"/>
      <c r="J160" s="349"/>
      <c r="K160" s="350">
        <v>96539</v>
      </c>
      <c r="L160" s="350">
        <v>90</v>
      </c>
      <c r="M160" s="350">
        <f>K160*L160</f>
        <v>8688510</v>
      </c>
      <c r="N160" s="350">
        <f>M160*35%</f>
        <v>3040978.5</v>
      </c>
      <c r="O160" s="350">
        <f>N160/M160*100</f>
        <v>35</v>
      </c>
    </row>
    <row r="161" spans="1:15" ht="30" x14ac:dyDescent="0.25">
      <c r="A161" s="349"/>
      <c r="B161" s="375"/>
      <c r="C161" s="349"/>
      <c r="D161" s="53" t="s">
        <v>70</v>
      </c>
      <c r="E161" s="43" t="s">
        <v>4</v>
      </c>
      <c r="F161" s="50"/>
      <c r="G161" s="55"/>
      <c r="H161" s="48"/>
      <c r="I161" s="349"/>
      <c r="J161" s="349"/>
      <c r="K161" s="350"/>
      <c r="L161" s="350"/>
      <c r="M161" s="350"/>
      <c r="N161" s="350"/>
      <c r="O161" s="350"/>
    </row>
    <row r="162" spans="1:15" x14ac:dyDescent="0.25">
      <c r="A162" s="349"/>
      <c r="B162" s="375"/>
      <c r="C162" s="349"/>
      <c r="D162" s="53" t="s">
        <v>71</v>
      </c>
      <c r="E162" s="43" t="s">
        <v>6</v>
      </c>
      <c r="F162" s="50"/>
      <c r="G162" s="43"/>
      <c r="H162" s="48"/>
      <c r="I162" s="349"/>
      <c r="J162" s="349"/>
      <c r="K162" s="350"/>
      <c r="L162" s="350"/>
      <c r="M162" s="350"/>
      <c r="N162" s="350"/>
      <c r="O162" s="350"/>
    </row>
    <row r="163" spans="1:15" x14ac:dyDescent="0.25">
      <c r="A163" s="349"/>
      <c r="B163" s="375"/>
      <c r="C163" s="349"/>
      <c r="D163" s="53" t="s">
        <v>72</v>
      </c>
      <c r="E163" s="43" t="s">
        <v>6</v>
      </c>
      <c r="F163" s="50"/>
      <c r="G163" s="43"/>
      <c r="H163" s="48"/>
      <c r="I163" s="349"/>
      <c r="J163" s="349"/>
      <c r="K163" s="350"/>
      <c r="L163" s="350"/>
      <c r="M163" s="350"/>
      <c r="N163" s="350"/>
      <c r="O163" s="350"/>
    </row>
    <row r="164" spans="1:15" x14ac:dyDescent="0.25">
      <c r="A164" s="349"/>
      <c r="B164" s="375"/>
      <c r="C164" s="349"/>
      <c r="D164" s="53" t="s">
        <v>73</v>
      </c>
      <c r="E164" s="43" t="s">
        <v>6</v>
      </c>
      <c r="F164" s="50"/>
      <c r="G164" s="43"/>
      <c r="H164" s="48"/>
      <c r="I164" s="349"/>
      <c r="J164" s="349"/>
      <c r="K164" s="350"/>
      <c r="L164" s="350"/>
      <c r="M164" s="350"/>
      <c r="N164" s="350"/>
      <c r="O164" s="350"/>
    </row>
    <row r="165" spans="1:15" ht="47.45" customHeight="1" x14ac:dyDescent="0.25">
      <c r="A165" s="349">
        <f>A160+1</f>
        <v>32</v>
      </c>
      <c r="B165" s="375" t="s">
        <v>1038</v>
      </c>
      <c r="C165" s="349">
        <v>5</v>
      </c>
      <c r="D165" s="53" t="s">
        <v>1792</v>
      </c>
      <c r="E165" s="43" t="s">
        <v>4</v>
      </c>
      <c r="F165" s="50"/>
      <c r="G165" s="55"/>
      <c r="H165" s="48"/>
      <c r="I165" s="349"/>
      <c r="J165" s="349"/>
      <c r="K165" s="350">
        <v>96539</v>
      </c>
      <c r="L165" s="350">
        <v>90</v>
      </c>
      <c r="M165" s="350">
        <f>K165*L165</f>
        <v>8688510</v>
      </c>
      <c r="N165" s="350">
        <f>M165*35%</f>
        <v>3040978.5</v>
      </c>
      <c r="O165" s="350">
        <f>N165/M165*100</f>
        <v>35</v>
      </c>
    </row>
    <row r="166" spans="1:15" ht="42.6" customHeight="1" x14ac:dyDescent="0.25">
      <c r="A166" s="349"/>
      <c r="B166" s="375"/>
      <c r="C166" s="349"/>
      <c r="D166" s="53" t="s">
        <v>74</v>
      </c>
      <c r="E166" s="43" t="s">
        <v>3</v>
      </c>
      <c r="F166" s="50"/>
      <c r="G166" s="55"/>
      <c r="H166" s="48"/>
      <c r="I166" s="349"/>
      <c r="J166" s="349"/>
      <c r="K166" s="350"/>
      <c r="L166" s="350"/>
      <c r="M166" s="350"/>
      <c r="N166" s="350"/>
      <c r="O166" s="350"/>
    </row>
    <row r="167" spans="1:15" ht="45" customHeight="1" x14ac:dyDescent="0.25">
      <c r="A167" s="349"/>
      <c r="B167" s="375"/>
      <c r="C167" s="349"/>
      <c r="D167" s="53" t="s">
        <v>75</v>
      </c>
      <c r="E167" s="43" t="s">
        <v>5</v>
      </c>
      <c r="F167" s="50"/>
      <c r="G167" s="43"/>
      <c r="H167" s="48"/>
      <c r="I167" s="349"/>
      <c r="J167" s="349"/>
      <c r="K167" s="350"/>
      <c r="L167" s="350"/>
      <c r="M167" s="350"/>
      <c r="N167" s="350"/>
      <c r="O167" s="350"/>
    </row>
    <row r="168" spans="1:15" ht="30" x14ac:dyDescent="0.25">
      <c r="A168" s="349"/>
      <c r="B168" s="375"/>
      <c r="C168" s="349"/>
      <c r="D168" s="53" t="s">
        <v>76</v>
      </c>
      <c r="E168" s="43" t="s">
        <v>5</v>
      </c>
      <c r="F168" s="50"/>
      <c r="G168" s="43"/>
      <c r="H168" s="48"/>
      <c r="I168" s="349"/>
      <c r="J168" s="349"/>
      <c r="K168" s="350"/>
      <c r="L168" s="350"/>
      <c r="M168" s="350"/>
      <c r="N168" s="350"/>
      <c r="O168" s="350"/>
    </row>
    <row r="169" spans="1:15" ht="30" x14ac:dyDescent="0.25">
      <c r="A169" s="349"/>
      <c r="B169" s="375"/>
      <c r="C169" s="349"/>
      <c r="D169" s="53" t="s">
        <v>77</v>
      </c>
      <c r="E169" s="43" t="s">
        <v>6</v>
      </c>
      <c r="F169" s="50"/>
      <c r="G169" s="43"/>
      <c r="H169" s="48"/>
      <c r="I169" s="349"/>
      <c r="J169" s="349"/>
      <c r="K169" s="350"/>
      <c r="L169" s="350"/>
      <c r="M169" s="350"/>
      <c r="N169" s="350"/>
      <c r="O169" s="350"/>
    </row>
    <row r="170" spans="1:15" s="134" customFormat="1" ht="36.75" customHeight="1" x14ac:dyDescent="0.25">
      <c r="A170" s="422">
        <f xml:space="preserve"> SUM(A165+1)</f>
        <v>33</v>
      </c>
      <c r="B170" s="423" t="s">
        <v>1289</v>
      </c>
      <c r="C170" s="422">
        <v>5</v>
      </c>
      <c r="D170" s="129" t="s">
        <v>1793</v>
      </c>
      <c r="E170" s="130" t="s">
        <v>3</v>
      </c>
      <c r="F170" s="131"/>
      <c r="G170" s="132"/>
      <c r="H170" s="133"/>
      <c r="I170" s="421"/>
      <c r="J170" s="422"/>
      <c r="K170" s="394">
        <v>96539</v>
      </c>
      <c r="L170" s="394">
        <v>90</v>
      </c>
      <c r="M170" s="394">
        <f>K170*L170</f>
        <v>8688510</v>
      </c>
      <c r="N170" s="394">
        <f>M170*35%</f>
        <v>3040978.5</v>
      </c>
      <c r="O170" s="394">
        <f>N170/M170*100</f>
        <v>35</v>
      </c>
    </row>
    <row r="171" spans="1:15" s="134" customFormat="1" ht="30.95" customHeight="1" x14ac:dyDescent="0.25">
      <c r="A171" s="422"/>
      <c r="B171" s="423"/>
      <c r="C171" s="422"/>
      <c r="D171" s="129" t="s">
        <v>517</v>
      </c>
      <c r="E171" s="130" t="s">
        <v>4</v>
      </c>
      <c r="F171" s="131"/>
      <c r="G171" s="132"/>
      <c r="H171" s="133"/>
      <c r="I171" s="421"/>
      <c r="J171" s="422"/>
      <c r="K171" s="394"/>
      <c r="L171" s="394"/>
      <c r="M171" s="394"/>
      <c r="N171" s="394"/>
      <c r="O171" s="394"/>
    </row>
    <row r="172" spans="1:15" s="134" customFormat="1" ht="42.6" customHeight="1" x14ac:dyDescent="0.25">
      <c r="A172" s="422"/>
      <c r="B172" s="423"/>
      <c r="C172" s="422"/>
      <c r="D172" s="129" t="s">
        <v>518</v>
      </c>
      <c r="E172" s="130" t="s">
        <v>5</v>
      </c>
      <c r="F172" s="131"/>
      <c r="G172" s="135"/>
      <c r="H172" s="133"/>
      <c r="I172" s="421"/>
      <c r="J172" s="422"/>
      <c r="K172" s="394"/>
      <c r="L172" s="394"/>
      <c r="M172" s="394"/>
      <c r="N172" s="394"/>
      <c r="O172" s="394"/>
    </row>
    <row r="173" spans="1:15" s="134" customFormat="1" ht="42.6" customHeight="1" x14ac:dyDescent="0.25">
      <c r="A173" s="422"/>
      <c r="B173" s="423"/>
      <c r="C173" s="422"/>
      <c r="D173" s="129" t="s">
        <v>519</v>
      </c>
      <c r="E173" s="136" t="s">
        <v>5</v>
      </c>
      <c r="F173" s="137"/>
      <c r="G173" s="138"/>
      <c r="H173" s="139"/>
      <c r="I173" s="421"/>
      <c r="J173" s="422"/>
      <c r="K173" s="394"/>
      <c r="L173" s="394"/>
      <c r="M173" s="394"/>
      <c r="N173" s="394"/>
      <c r="O173" s="394"/>
    </row>
    <row r="174" spans="1:15" s="134" customFormat="1" ht="45" customHeight="1" x14ac:dyDescent="0.25">
      <c r="A174" s="422"/>
      <c r="B174" s="423"/>
      <c r="C174" s="422"/>
      <c r="D174" s="226" t="s">
        <v>1649</v>
      </c>
      <c r="E174" s="221" t="s">
        <v>5</v>
      </c>
      <c r="F174" s="220"/>
      <c r="G174" s="216"/>
      <c r="H174" s="224"/>
      <c r="I174" s="421"/>
      <c r="J174" s="422"/>
      <c r="K174" s="394"/>
      <c r="L174" s="394"/>
      <c r="M174" s="394"/>
      <c r="N174" s="394"/>
      <c r="O174" s="394"/>
    </row>
    <row r="175" spans="1:15" ht="42.6" customHeight="1" x14ac:dyDescent="0.25">
      <c r="A175" s="349">
        <f>A170+1</f>
        <v>34</v>
      </c>
      <c r="B175" s="375" t="s">
        <v>1039</v>
      </c>
      <c r="C175" s="349">
        <v>6</v>
      </c>
      <c r="D175" s="53" t="s">
        <v>1794</v>
      </c>
      <c r="E175" s="43" t="s">
        <v>3</v>
      </c>
      <c r="F175" s="50"/>
      <c r="G175" s="55"/>
      <c r="H175" s="48"/>
      <c r="I175" s="349"/>
      <c r="J175" s="349"/>
      <c r="K175" s="350">
        <v>96539</v>
      </c>
      <c r="L175" s="350">
        <v>108</v>
      </c>
      <c r="M175" s="350">
        <f>K175*L175</f>
        <v>10426212</v>
      </c>
      <c r="N175" s="350">
        <f>M175*35%</f>
        <v>3649174.1999999997</v>
      </c>
      <c r="O175" s="350">
        <f>N175/M175*100</f>
        <v>35</v>
      </c>
    </row>
    <row r="176" spans="1:15" ht="44.1" customHeight="1" x14ac:dyDescent="0.25">
      <c r="A176" s="349"/>
      <c r="B176" s="375"/>
      <c r="C176" s="349"/>
      <c r="D176" s="53" t="s">
        <v>78</v>
      </c>
      <c r="E176" s="43" t="s">
        <v>4</v>
      </c>
      <c r="F176" s="50"/>
      <c r="G176" s="55"/>
      <c r="H176" s="48"/>
      <c r="I176" s="349"/>
      <c r="J176" s="349"/>
      <c r="K176" s="350"/>
      <c r="L176" s="350"/>
      <c r="M176" s="350"/>
      <c r="N176" s="350"/>
      <c r="O176" s="350"/>
    </row>
    <row r="177" spans="1:15" ht="47.45" customHeight="1" x14ac:dyDescent="0.25">
      <c r="A177" s="349"/>
      <c r="B177" s="375"/>
      <c r="C177" s="349"/>
      <c r="D177" s="53" t="s">
        <v>79</v>
      </c>
      <c r="E177" s="43" t="s">
        <v>5</v>
      </c>
      <c r="F177" s="50"/>
      <c r="G177" s="43"/>
      <c r="H177" s="48"/>
      <c r="I177" s="349"/>
      <c r="J177" s="349"/>
      <c r="K177" s="350"/>
      <c r="L177" s="350"/>
      <c r="M177" s="350"/>
      <c r="N177" s="350"/>
      <c r="O177" s="350"/>
    </row>
    <row r="178" spans="1:15" ht="47.45" customHeight="1" x14ac:dyDescent="0.25">
      <c r="A178" s="349"/>
      <c r="B178" s="375"/>
      <c r="C178" s="349"/>
      <c r="D178" s="53" t="s">
        <v>80</v>
      </c>
      <c r="E178" s="43" t="s">
        <v>5</v>
      </c>
      <c r="F178" s="50"/>
      <c r="G178" s="43"/>
      <c r="H178" s="48"/>
      <c r="I178" s="349"/>
      <c r="J178" s="349"/>
      <c r="K178" s="350"/>
      <c r="L178" s="350"/>
      <c r="M178" s="350"/>
      <c r="N178" s="350"/>
      <c r="O178" s="350"/>
    </row>
    <row r="179" spans="1:15" s="1" customFormat="1" ht="46.5" customHeight="1" x14ac:dyDescent="0.25">
      <c r="A179" s="349"/>
      <c r="B179" s="375"/>
      <c r="C179" s="349"/>
      <c r="D179" s="53" t="s">
        <v>81</v>
      </c>
      <c r="E179" s="43" t="s">
        <v>5</v>
      </c>
      <c r="F179" s="50"/>
      <c r="G179" s="43"/>
      <c r="H179" s="48"/>
      <c r="I179" s="349"/>
      <c r="J179" s="349"/>
      <c r="K179" s="350"/>
      <c r="L179" s="350"/>
      <c r="M179" s="350"/>
      <c r="N179" s="350"/>
      <c r="O179" s="350"/>
    </row>
    <row r="180" spans="1:15" ht="30" x14ac:dyDescent="0.25">
      <c r="A180" s="349"/>
      <c r="B180" s="375"/>
      <c r="C180" s="349"/>
      <c r="D180" s="53" t="s">
        <v>742</v>
      </c>
      <c r="E180" s="43" t="s">
        <v>5</v>
      </c>
      <c r="F180" s="50"/>
      <c r="G180" s="43"/>
      <c r="H180" s="48"/>
      <c r="I180" s="349"/>
      <c r="J180" s="349"/>
      <c r="K180" s="350"/>
      <c r="L180" s="350"/>
      <c r="M180" s="350"/>
      <c r="N180" s="350"/>
      <c r="O180" s="350"/>
    </row>
    <row r="181" spans="1:15" s="5" customFormat="1" ht="30" customHeight="1" x14ac:dyDescent="0.25">
      <c r="A181" s="349">
        <f>A175+1</f>
        <v>35</v>
      </c>
      <c r="B181" s="375" t="s">
        <v>1040</v>
      </c>
      <c r="C181" s="349">
        <v>5</v>
      </c>
      <c r="D181" s="57" t="s">
        <v>1795</v>
      </c>
      <c r="E181" s="47" t="s">
        <v>3</v>
      </c>
      <c r="F181" s="50"/>
      <c r="G181" s="55"/>
      <c r="H181" s="66"/>
      <c r="I181" s="377"/>
      <c r="J181" s="349"/>
      <c r="K181" s="350">
        <v>96539</v>
      </c>
      <c r="L181" s="350">
        <v>90</v>
      </c>
      <c r="M181" s="350">
        <f>K181*L181</f>
        <v>8688510</v>
      </c>
      <c r="N181" s="350">
        <f>M181*35%</f>
        <v>3040978.5</v>
      </c>
      <c r="O181" s="350">
        <f>N181/M181*100</f>
        <v>35</v>
      </c>
    </row>
    <row r="182" spans="1:15" s="5" customFormat="1" ht="44.1" customHeight="1" x14ac:dyDescent="0.25">
      <c r="A182" s="349"/>
      <c r="B182" s="375"/>
      <c r="C182" s="349"/>
      <c r="D182" s="57" t="s">
        <v>523</v>
      </c>
      <c r="E182" s="47" t="s">
        <v>4</v>
      </c>
      <c r="F182" s="50"/>
      <c r="G182" s="55"/>
      <c r="H182" s="66"/>
      <c r="I182" s="377"/>
      <c r="J182" s="349"/>
      <c r="K182" s="350"/>
      <c r="L182" s="350"/>
      <c r="M182" s="350"/>
      <c r="N182" s="350"/>
      <c r="O182" s="350"/>
    </row>
    <row r="183" spans="1:15" s="5" customFormat="1" ht="36" customHeight="1" x14ac:dyDescent="0.25">
      <c r="A183" s="349"/>
      <c r="B183" s="375"/>
      <c r="C183" s="349"/>
      <c r="D183" s="57" t="s">
        <v>524</v>
      </c>
      <c r="E183" s="47" t="s">
        <v>6</v>
      </c>
      <c r="F183" s="50"/>
      <c r="G183" s="43"/>
      <c r="H183" s="66"/>
      <c r="I183" s="377"/>
      <c r="J183" s="349"/>
      <c r="K183" s="350"/>
      <c r="L183" s="350"/>
      <c r="M183" s="350"/>
      <c r="N183" s="350"/>
      <c r="O183" s="350"/>
    </row>
    <row r="184" spans="1:15" s="5" customFormat="1" ht="45" customHeight="1" x14ac:dyDescent="0.25">
      <c r="A184" s="349"/>
      <c r="B184" s="375"/>
      <c r="C184" s="349"/>
      <c r="D184" s="57" t="s">
        <v>525</v>
      </c>
      <c r="E184" s="44" t="s">
        <v>5</v>
      </c>
      <c r="F184" s="39"/>
      <c r="G184" s="36"/>
      <c r="H184" s="67"/>
      <c r="I184" s="377"/>
      <c r="J184" s="349"/>
      <c r="K184" s="350"/>
      <c r="L184" s="350"/>
      <c r="M184" s="350"/>
      <c r="N184" s="350"/>
      <c r="O184" s="350"/>
    </row>
    <row r="185" spans="1:15" s="5" customFormat="1" ht="28.5" customHeight="1" x14ac:dyDescent="0.25">
      <c r="A185" s="349"/>
      <c r="B185" s="375"/>
      <c r="C185" s="349"/>
      <c r="D185" s="57" t="s">
        <v>797</v>
      </c>
      <c r="E185" s="44" t="s">
        <v>5</v>
      </c>
      <c r="F185" s="39"/>
      <c r="G185" s="36"/>
      <c r="H185" s="67"/>
      <c r="I185" s="377"/>
      <c r="J185" s="349"/>
      <c r="K185" s="350"/>
      <c r="L185" s="350"/>
      <c r="M185" s="350"/>
      <c r="N185" s="350"/>
      <c r="O185" s="350"/>
    </row>
    <row r="186" spans="1:15" ht="21" customHeight="1" x14ac:dyDescent="0.25">
      <c r="A186" s="349">
        <f xml:space="preserve"> SUM(A181+1)</f>
        <v>36</v>
      </c>
      <c r="B186" s="375" t="s">
        <v>1041</v>
      </c>
      <c r="C186" s="349">
        <v>5</v>
      </c>
      <c r="D186" s="53" t="s">
        <v>1796</v>
      </c>
      <c r="E186" s="43" t="s">
        <v>4</v>
      </c>
      <c r="F186" s="50"/>
      <c r="G186" s="55"/>
      <c r="H186" s="48"/>
      <c r="I186" s="349"/>
      <c r="J186" s="349"/>
      <c r="K186" s="350">
        <v>96539</v>
      </c>
      <c r="L186" s="350">
        <v>90</v>
      </c>
      <c r="M186" s="350">
        <f>K186*L186</f>
        <v>8688510</v>
      </c>
      <c r="N186" s="350">
        <f>M186*35%</f>
        <v>3040978.5</v>
      </c>
      <c r="O186" s="350">
        <f>N186/M186*100</f>
        <v>35</v>
      </c>
    </row>
    <row r="187" spans="1:15" ht="30" x14ac:dyDescent="0.25">
      <c r="A187" s="349"/>
      <c r="B187" s="375"/>
      <c r="C187" s="349"/>
      <c r="D187" s="53" t="s">
        <v>82</v>
      </c>
      <c r="E187" s="43" t="s">
        <v>3</v>
      </c>
      <c r="F187" s="50"/>
      <c r="G187" s="55"/>
      <c r="H187" s="48"/>
      <c r="I187" s="349"/>
      <c r="J187" s="349"/>
      <c r="K187" s="350"/>
      <c r="L187" s="350"/>
      <c r="M187" s="350"/>
      <c r="N187" s="350"/>
      <c r="O187" s="350"/>
    </row>
    <row r="188" spans="1:15" ht="30" x14ac:dyDescent="0.25">
      <c r="A188" s="349"/>
      <c r="B188" s="375"/>
      <c r="C188" s="349"/>
      <c r="D188" s="53" t="s">
        <v>83</v>
      </c>
      <c r="E188" s="43" t="s">
        <v>5</v>
      </c>
      <c r="F188" s="50"/>
      <c r="G188" s="43"/>
      <c r="H188" s="48"/>
      <c r="I188" s="349"/>
      <c r="J188" s="349"/>
      <c r="K188" s="350"/>
      <c r="L188" s="350"/>
      <c r="M188" s="350"/>
      <c r="N188" s="350"/>
      <c r="O188" s="350"/>
    </row>
    <row r="189" spans="1:15" ht="30" x14ac:dyDescent="0.25">
      <c r="A189" s="349"/>
      <c r="B189" s="375"/>
      <c r="C189" s="349"/>
      <c r="D189" s="53" t="s">
        <v>84</v>
      </c>
      <c r="E189" s="43" t="s">
        <v>5</v>
      </c>
      <c r="F189" s="50"/>
      <c r="G189" s="43"/>
      <c r="H189" s="48"/>
      <c r="I189" s="349"/>
      <c r="J189" s="349"/>
      <c r="K189" s="350"/>
      <c r="L189" s="350"/>
      <c r="M189" s="350"/>
      <c r="N189" s="350"/>
      <c r="O189" s="350"/>
    </row>
    <row r="190" spans="1:15" ht="30" x14ac:dyDescent="0.25">
      <c r="A190" s="349"/>
      <c r="B190" s="375"/>
      <c r="C190" s="349"/>
      <c r="D190" s="53" t="s">
        <v>85</v>
      </c>
      <c r="E190" s="43" t="s">
        <v>5</v>
      </c>
      <c r="F190" s="50"/>
      <c r="G190" s="43"/>
      <c r="H190" s="48"/>
      <c r="I190" s="349"/>
      <c r="J190" s="349"/>
      <c r="K190" s="350"/>
      <c r="L190" s="350"/>
      <c r="M190" s="350"/>
      <c r="N190" s="350"/>
      <c r="O190" s="350"/>
    </row>
    <row r="191" spans="1:15" ht="32.1" customHeight="1" x14ac:dyDescent="0.25">
      <c r="A191" s="349">
        <f xml:space="preserve"> SUM(A186+1)</f>
        <v>37</v>
      </c>
      <c r="B191" s="375" t="s">
        <v>1042</v>
      </c>
      <c r="C191" s="349">
        <v>5</v>
      </c>
      <c r="D191" s="53" t="s">
        <v>1797</v>
      </c>
      <c r="E191" s="43" t="s">
        <v>3</v>
      </c>
      <c r="F191" s="50"/>
      <c r="G191" s="55"/>
      <c r="H191" s="48"/>
      <c r="I191" s="349"/>
      <c r="J191" s="349"/>
      <c r="K191" s="350">
        <v>96539</v>
      </c>
      <c r="L191" s="350">
        <v>90</v>
      </c>
      <c r="M191" s="350">
        <f>K191*L191</f>
        <v>8688510</v>
      </c>
      <c r="N191" s="350">
        <f>M191*35%</f>
        <v>3040978.5</v>
      </c>
      <c r="O191" s="350">
        <f>N191/M191*100</f>
        <v>35</v>
      </c>
    </row>
    <row r="192" spans="1:15" x14ac:dyDescent="0.25">
      <c r="A192" s="349"/>
      <c r="B192" s="375"/>
      <c r="C192" s="349"/>
      <c r="D192" s="53" t="s">
        <v>86</v>
      </c>
      <c r="E192" s="43" t="s">
        <v>4</v>
      </c>
      <c r="F192" s="50"/>
      <c r="G192" s="55"/>
      <c r="H192" s="48"/>
      <c r="I192" s="349"/>
      <c r="J192" s="349"/>
      <c r="K192" s="350"/>
      <c r="L192" s="350"/>
      <c r="M192" s="350"/>
      <c r="N192" s="350"/>
      <c r="O192" s="350"/>
    </row>
    <row r="193" spans="1:15" ht="30" x14ac:dyDescent="0.25">
      <c r="A193" s="349"/>
      <c r="B193" s="375"/>
      <c r="C193" s="349"/>
      <c r="D193" s="53" t="s">
        <v>87</v>
      </c>
      <c r="E193" s="43" t="s">
        <v>5</v>
      </c>
      <c r="F193" s="50"/>
      <c r="G193" s="43"/>
      <c r="H193" s="48"/>
      <c r="I193" s="349"/>
      <c r="J193" s="349"/>
      <c r="K193" s="350"/>
      <c r="L193" s="350"/>
      <c r="M193" s="350"/>
      <c r="N193" s="350"/>
      <c r="O193" s="350"/>
    </row>
    <row r="194" spans="1:15" x14ac:dyDescent="0.25">
      <c r="A194" s="349"/>
      <c r="B194" s="375"/>
      <c r="C194" s="349"/>
      <c r="D194" s="53" t="s">
        <v>88</v>
      </c>
      <c r="E194" s="43" t="s">
        <v>6</v>
      </c>
      <c r="F194" s="50"/>
      <c r="G194" s="43"/>
      <c r="H194" s="48"/>
      <c r="I194" s="349"/>
      <c r="J194" s="349"/>
      <c r="K194" s="350"/>
      <c r="L194" s="350"/>
      <c r="M194" s="350"/>
      <c r="N194" s="350"/>
      <c r="O194" s="350"/>
    </row>
    <row r="195" spans="1:15" x14ac:dyDescent="0.25">
      <c r="A195" s="349"/>
      <c r="B195" s="375"/>
      <c r="C195" s="349"/>
      <c r="D195" s="53" t="s">
        <v>89</v>
      </c>
      <c r="E195" s="43" t="s">
        <v>6</v>
      </c>
      <c r="F195" s="50"/>
      <c r="G195" s="43"/>
      <c r="H195" s="48"/>
      <c r="I195" s="349"/>
      <c r="J195" s="349"/>
      <c r="K195" s="350"/>
      <c r="L195" s="350"/>
      <c r="M195" s="350"/>
      <c r="N195" s="350"/>
      <c r="O195" s="350"/>
    </row>
    <row r="196" spans="1:15" ht="24" customHeight="1" x14ac:dyDescent="0.25">
      <c r="A196" s="349">
        <f>A191+1</f>
        <v>38</v>
      </c>
      <c r="B196" s="375" t="s">
        <v>1043</v>
      </c>
      <c r="C196" s="349">
        <v>5</v>
      </c>
      <c r="D196" s="53" t="s">
        <v>1798</v>
      </c>
      <c r="E196" s="43" t="s">
        <v>3</v>
      </c>
      <c r="F196" s="50"/>
      <c r="G196" s="55"/>
      <c r="H196" s="48"/>
      <c r="I196" s="349"/>
      <c r="J196" s="349"/>
      <c r="K196" s="350">
        <v>96539</v>
      </c>
      <c r="L196" s="350">
        <v>90</v>
      </c>
      <c r="M196" s="350">
        <f>K196*L196</f>
        <v>8688510</v>
      </c>
      <c r="N196" s="350">
        <f>M196*35%</f>
        <v>3040978.5</v>
      </c>
      <c r="O196" s="350">
        <f>N196/M196*100</f>
        <v>35</v>
      </c>
    </row>
    <row r="197" spans="1:15" x14ac:dyDescent="0.25">
      <c r="A197" s="349"/>
      <c r="B197" s="375"/>
      <c r="C197" s="349"/>
      <c r="D197" s="53" t="s">
        <v>90</v>
      </c>
      <c r="E197" s="43" t="s">
        <v>4</v>
      </c>
      <c r="F197" s="50"/>
      <c r="G197" s="55"/>
      <c r="H197" s="48"/>
      <c r="I197" s="349"/>
      <c r="J197" s="349"/>
      <c r="K197" s="350"/>
      <c r="L197" s="350"/>
      <c r="M197" s="350"/>
      <c r="N197" s="350"/>
      <c r="O197" s="350"/>
    </row>
    <row r="198" spans="1:15" ht="30.95" customHeight="1" x14ac:dyDescent="0.25">
      <c r="A198" s="349"/>
      <c r="B198" s="375"/>
      <c r="C198" s="349"/>
      <c r="D198" s="53" t="s">
        <v>91</v>
      </c>
      <c r="E198" s="43" t="s">
        <v>6</v>
      </c>
      <c r="F198" s="50"/>
      <c r="G198" s="43"/>
      <c r="H198" s="48"/>
      <c r="I198" s="349"/>
      <c r="J198" s="349"/>
      <c r="K198" s="350"/>
      <c r="L198" s="350"/>
      <c r="M198" s="350"/>
      <c r="N198" s="350"/>
      <c r="O198" s="350"/>
    </row>
    <row r="199" spans="1:15" ht="32.450000000000003" customHeight="1" x14ac:dyDescent="0.25">
      <c r="A199" s="349"/>
      <c r="B199" s="375"/>
      <c r="C199" s="349"/>
      <c r="D199" s="53" t="s">
        <v>92</v>
      </c>
      <c r="E199" s="43" t="s">
        <v>6</v>
      </c>
      <c r="F199" s="50"/>
      <c r="G199" s="43"/>
      <c r="H199" s="48"/>
      <c r="I199" s="349"/>
      <c r="J199" s="349"/>
      <c r="K199" s="350"/>
      <c r="L199" s="350"/>
      <c r="M199" s="350"/>
      <c r="N199" s="350"/>
      <c r="O199" s="350"/>
    </row>
    <row r="200" spans="1:15" ht="20.25" customHeight="1" x14ac:dyDescent="0.25">
      <c r="A200" s="349"/>
      <c r="B200" s="375"/>
      <c r="C200" s="349"/>
      <c r="D200" s="53" t="s">
        <v>93</v>
      </c>
      <c r="E200" s="43" t="s">
        <v>6</v>
      </c>
      <c r="F200" s="50"/>
      <c r="G200" s="43"/>
      <c r="H200" s="48"/>
      <c r="I200" s="349"/>
      <c r="J200" s="349"/>
      <c r="K200" s="350"/>
      <c r="L200" s="350"/>
      <c r="M200" s="350"/>
      <c r="N200" s="350"/>
      <c r="O200" s="350"/>
    </row>
    <row r="201" spans="1:15" s="1" customFormat="1" ht="41.45" customHeight="1" x14ac:dyDescent="0.25">
      <c r="A201" s="380">
        <f>A196+1</f>
        <v>39</v>
      </c>
      <c r="B201" s="399" t="s">
        <v>1044</v>
      </c>
      <c r="C201" s="380">
        <v>5</v>
      </c>
      <c r="D201" s="53" t="s">
        <v>1799</v>
      </c>
      <c r="E201" s="43" t="s">
        <v>4</v>
      </c>
      <c r="F201" s="50"/>
      <c r="G201" s="43"/>
      <c r="H201" s="48"/>
      <c r="I201" s="380"/>
      <c r="J201" s="380"/>
      <c r="K201" s="350">
        <v>96539</v>
      </c>
      <c r="L201" s="350">
        <v>90</v>
      </c>
      <c r="M201" s="350">
        <f t="shared" ref="M201" si="18">K201*L201</f>
        <v>8688510</v>
      </c>
      <c r="N201" s="350">
        <f t="shared" ref="N201" si="19">M201*35%</f>
        <v>3040978.5</v>
      </c>
      <c r="O201" s="350">
        <f t="shared" ref="O201" si="20">N201/M201*100</f>
        <v>35</v>
      </c>
    </row>
    <row r="202" spans="1:15" s="1" customFormat="1" ht="30" x14ac:dyDescent="0.25">
      <c r="A202" s="381"/>
      <c r="B202" s="402"/>
      <c r="C202" s="381"/>
      <c r="D202" s="53" t="s">
        <v>549</v>
      </c>
      <c r="E202" s="43" t="s">
        <v>3</v>
      </c>
      <c r="F202" s="50"/>
      <c r="G202" s="43"/>
      <c r="H202" s="48"/>
      <c r="I202" s="381"/>
      <c r="J202" s="381"/>
      <c r="K202" s="350"/>
      <c r="L202" s="350"/>
      <c r="M202" s="350"/>
      <c r="N202" s="350"/>
      <c r="O202" s="350"/>
    </row>
    <row r="203" spans="1:15" s="1" customFormat="1" ht="30" x14ac:dyDescent="0.25">
      <c r="A203" s="381"/>
      <c r="B203" s="402"/>
      <c r="C203" s="381"/>
      <c r="D203" s="53" t="s">
        <v>550</v>
      </c>
      <c r="E203" s="43" t="s">
        <v>6</v>
      </c>
      <c r="F203" s="50"/>
      <c r="G203" s="43"/>
      <c r="H203" s="48"/>
      <c r="I203" s="381"/>
      <c r="J203" s="381"/>
      <c r="K203" s="350"/>
      <c r="L203" s="350"/>
      <c r="M203" s="350"/>
      <c r="N203" s="350"/>
      <c r="O203" s="350"/>
    </row>
    <row r="204" spans="1:15" s="1" customFormat="1" ht="33" customHeight="1" x14ac:dyDescent="0.25">
      <c r="A204" s="381"/>
      <c r="B204" s="402"/>
      <c r="C204" s="381"/>
      <c r="D204" s="53" t="s">
        <v>854</v>
      </c>
      <c r="E204" s="43" t="s">
        <v>6</v>
      </c>
      <c r="F204" s="50"/>
      <c r="G204" s="43"/>
      <c r="H204" s="48"/>
      <c r="I204" s="381"/>
      <c r="J204" s="381"/>
      <c r="K204" s="350"/>
      <c r="L204" s="350"/>
      <c r="M204" s="350"/>
      <c r="N204" s="350"/>
      <c r="O204" s="350"/>
    </row>
    <row r="205" spans="1:15" s="1" customFormat="1" ht="42" customHeight="1" x14ac:dyDescent="0.25">
      <c r="A205" s="382"/>
      <c r="B205" s="403"/>
      <c r="C205" s="382"/>
      <c r="D205" s="53" t="s">
        <v>855</v>
      </c>
      <c r="E205" s="43" t="s">
        <v>6</v>
      </c>
      <c r="F205" s="50"/>
      <c r="G205" s="43"/>
      <c r="H205" s="48"/>
      <c r="I205" s="382"/>
      <c r="J205" s="382"/>
      <c r="K205" s="350"/>
      <c r="L205" s="350"/>
      <c r="M205" s="350">
        <f t="shared" ref="M205" si="21">K205*L205</f>
        <v>0</v>
      </c>
      <c r="N205" s="350">
        <f t="shared" ref="N205" si="22">M205*35%</f>
        <v>0</v>
      </c>
      <c r="O205" s="350" t="e">
        <f t="shared" ref="O205" si="23">N205/M205*100</f>
        <v>#DIV/0!</v>
      </c>
    </row>
    <row r="206" spans="1:15" ht="47.45" customHeight="1" x14ac:dyDescent="0.25">
      <c r="A206" s="349">
        <f>A201+1</f>
        <v>40</v>
      </c>
      <c r="B206" s="375" t="s">
        <v>1045</v>
      </c>
      <c r="C206" s="349">
        <v>5</v>
      </c>
      <c r="D206" s="53" t="s">
        <v>1800</v>
      </c>
      <c r="E206" s="43" t="s">
        <v>3</v>
      </c>
      <c r="F206" s="50"/>
      <c r="G206" s="55"/>
      <c r="H206" s="48"/>
      <c r="I206" s="349"/>
      <c r="J206" s="349"/>
      <c r="K206" s="350">
        <v>96539</v>
      </c>
      <c r="L206" s="350">
        <v>90</v>
      </c>
      <c r="M206" s="350">
        <f t="shared" ref="M206" si="24">K206*L206</f>
        <v>8688510</v>
      </c>
      <c r="N206" s="350">
        <f t="shared" ref="N206" si="25">M206*35%</f>
        <v>3040978.5</v>
      </c>
      <c r="O206" s="350">
        <f t="shared" ref="O206" si="26">N206/M206*100</f>
        <v>35</v>
      </c>
    </row>
    <row r="207" spans="1:15" ht="30" x14ac:dyDescent="0.25">
      <c r="A207" s="349"/>
      <c r="B207" s="375"/>
      <c r="C207" s="349"/>
      <c r="D207" s="53" t="s">
        <v>94</v>
      </c>
      <c r="E207" s="43" t="s">
        <v>4</v>
      </c>
      <c r="F207" s="50"/>
      <c r="G207" s="55"/>
      <c r="H207" s="48"/>
      <c r="I207" s="349"/>
      <c r="J207" s="349"/>
      <c r="K207" s="350"/>
      <c r="L207" s="350"/>
      <c r="M207" s="350"/>
      <c r="N207" s="350"/>
      <c r="O207" s="350"/>
    </row>
    <row r="208" spans="1:15" ht="30" x14ac:dyDescent="0.25">
      <c r="A208" s="349"/>
      <c r="B208" s="375"/>
      <c r="C208" s="349"/>
      <c r="D208" s="53" t="s">
        <v>95</v>
      </c>
      <c r="E208" s="43" t="s">
        <v>5</v>
      </c>
      <c r="F208" s="50"/>
      <c r="G208" s="43"/>
      <c r="H208" s="48"/>
      <c r="I208" s="349"/>
      <c r="J208" s="349"/>
      <c r="K208" s="350"/>
      <c r="L208" s="350"/>
      <c r="M208" s="350"/>
      <c r="N208" s="350"/>
      <c r="O208" s="350"/>
    </row>
    <row r="209" spans="1:15" x14ac:dyDescent="0.25">
      <c r="A209" s="349"/>
      <c r="B209" s="375"/>
      <c r="C209" s="349"/>
      <c r="D209" s="53" t="s">
        <v>96</v>
      </c>
      <c r="E209" s="43" t="s">
        <v>5</v>
      </c>
      <c r="F209" s="50"/>
      <c r="G209" s="43"/>
      <c r="H209" s="48"/>
      <c r="I209" s="349"/>
      <c r="J209" s="349"/>
      <c r="K209" s="350"/>
      <c r="L209" s="350"/>
      <c r="M209" s="350"/>
      <c r="N209" s="350"/>
      <c r="O209" s="350"/>
    </row>
    <row r="210" spans="1:15" ht="30" x14ac:dyDescent="0.25">
      <c r="A210" s="349"/>
      <c r="B210" s="375"/>
      <c r="C210" s="349"/>
      <c r="D210" s="53" t="s">
        <v>97</v>
      </c>
      <c r="E210" s="43" t="s">
        <v>5</v>
      </c>
      <c r="F210" s="50"/>
      <c r="G210" s="43"/>
      <c r="H210" s="48"/>
      <c r="I210" s="349"/>
      <c r="J210" s="349"/>
      <c r="K210" s="350"/>
      <c r="L210" s="350"/>
      <c r="M210" s="350">
        <f t="shared" ref="M210" si="27">K210*L210</f>
        <v>0</v>
      </c>
      <c r="N210" s="350">
        <f t="shared" ref="N210" si="28">M210*35%</f>
        <v>0</v>
      </c>
      <c r="O210" s="350" t="e">
        <f t="shared" ref="O210" si="29">N210/M210*100</f>
        <v>#DIV/0!</v>
      </c>
    </row>
    <row r="211" spans="1:15" ht="45.95" customHeight="1" x14ac:dyDescent="0.25">
      <c r="A211" s="349">
        <f>A206+1</f>
        <v>41</v>
      </c>
      <c r="B211" s="375" t="s">
        <v>1047</v>
      </c>
      <c r="C211" s="349">
        <v>5</v>
      </c>
      <c r="D211" s="53" t="s">
        <v>1046</v>
      </c>
      <c r="E211" s="43" t="s">
        <v>3</v>
      </c>
      <c r="F211" s="50"/>
      <c r="G211" s="55"/>
      <c r="H211" s="48"/>
      <c r="I211" s="349"/>
      <c r="J211" s="349"/>
      <c r="K211" s="350">
        <v>96539</v>
      </c>
      <c r="L211" s="350">
        <v>90</v>
      </c>
      <c r="M211" s="350">
        <f>K211*L211</f>
        <v>8688510</v>
      </c>
      <c r="N211" s="350">
        <f>M211*35%</f>
        <v>3040978.5</v>
      </c>
      <c r="O211" s="350">
        <f>N211/M211*100</f>
        <v>35</v>
      </c>
    </row>
    <row r="212" spans="1:15" ht="30" customHeight="1" x14ac:dyDescent="0.25">
      <c r="A212" s="349"/>
      <c r="B212" s="375"/>
      <c r="C212" s="349"/>
      <c r="D212" s="53" t="s">
        <v>99</v>
      </c>
      <c r="E212" s="43" t="s">
        <v>4</v>
      </c>
      <c r="F212" s="50"/>
      <c r="G212" s="55"/>
      <c r="H212" s="48"/>
      <c r="I212" s="349"/>
      <c r="J212" s="349"/>
      <c r="K212" s="350"/>
      <c r="L212" s="350"/>
      <c r="M212" s="350"/>
      <c r="N212" s="350"/>
      <c r="O212" s="350"/>
    </row>
    <row r="213" spans="1:15" ht="30" x14ac:dyDescent="0.25">
      <c r="A213" s="349"/>
      <c r="B213" s="375"/>
      <c r="C213" s="349"/>
      <c r="D213" s="53" t="s">
        <v>100</v>
      </c>
      <c r="E213" s="43" t="s">
        <v>5</v>
      </c>
      <c r="F213" s="50"/>
      <c r="G213" s="43"/>
      <c r="H213" s="48"/>
      <c r="I213" s="349"/>
      <c r="J213" s="349"/>
      <c r="K213" s="350"/>
      <c r="L213" s="350"/>
      <c r="M213" s="350"/>
      <c r="N213" s="350"/>
      <c r="O213" s="350"/>
    </row>
    <row r="214" spans="1:15" x14ac:dyDescent="0.25">
      <c r="A214" s="349"/>
      <c r="B214" s="375"/>
      <c r="C214" s="349"/>
      <c r="D214" s="53" t="s">
        <v>101</v>
      </c>
      <c r="E214" s="43" t="s">
        <v>6</v>
      </c>
      <c r="F214" s="50"/>
      <c r="G214" s="43"/>
      <c r="H214" s="48"/>
      <c r="I214" s="349"/>
      <c r="J214" s="349"/>
      <c r="K214" s="350"/>
      <c r="L214" s="350"/>
      <c r="M214" s="350"/>
      <c r="N214" s="350"/>
      <c r="O214" s="350"/>
    </row>
    <row r="215" spans="1:15" ht="30" x14ac:dyDescent="0.25">
      <c r="A215" s="349"/>
      <c r="B215" s="375"/>
      <c r="C215" s="349"/>
      <c r="D215" s="54" t="s">
        <v>102</v>
      </c>
      <c r="E215" s="36" t="s">
        <v>5</v>
      </c>
      <c r="F215" s="39"/>
      <c r="G215" s="36"/>
      <c r="H215" s="49"/>
      <c r="I215" s="349"/>
      <c r="J215" s="349"/>
      <c r="K215" s="350"/>
      <c r="L215" s="350"/>
      <c r="M215" s="350"/>
      <c r="N215" s="350"/>
      <c r="O215" s="350"/>
    </row>
    <row r="216" spans="1:15" s="5" customFormat="1" ht="45.6" customHeight="1" x14ac:dyDescent="0.25">
      <c r="A216" s="380">
        <f>A211+1</f>
        <v>42</v>
      </c>
      <c r="B216" s="399" t="s">
        <v>1048</v>
      </c>
      <c r="C216" s="380">
        <v>5</v>
      </c>
      <c r="D216" s="57" t="s">
        <v>1801</v>
      </c>
      <c r="E216" s="43" t="s">
        <v>7</v>
      </c>
      <c r="F216" s="6"/>
      <c r="G216" s="55"/>
      <c r="H216" s="66"/>
      <c r="I216" s="380"/>
      <c r="J216" s="380"/>
      <c r="K216" s="383">
        <v>96539</v>
      </c>
      <c r="L216" s="383">
        <v>90</v>
      </c>
      <c r="M216" s="383">
        <f>K216*L216</f>
        <v>8688510</v>
      </c>
      <c r="N216" s="383">
        <f>M216*35%</f>
        <v>3040978.5</v>
      </c>
      <c r="O216" s="383">
        <f>N216/M216*100</f>
        <v>35</v>
      </c>
    </row>
    <row r="217" spans="1:15" s="5" customFormat="1" ht="36.950000000000003" customHeight="1" x14ac:dyDescent="0.25">
      <c r="A217" s="381"/>
      <c r="B217" s="402"/>
      <c r="C217" s="381"/>
      <c r="D217" s="57" t="s">
        <v>575</v>
      </c>
      <c r="E217" s="43" t="s">
        <v>6</v>
      </c>
      <c r="F217" s="6"/>
      <c r="G217" s="43"/>
      <c r="H217" s="66"/>
      <c r="I217" s="381"/>
      <c r="J217" s="381"/>
      <c r="K217" s="389"/>
      <c r="L217" s="389"/>
      <c r="M217" s="389"/>
      <c r="N217" s="389"/>
      <c r="O217" s="389"/>
    </row>
    <row r="218" spans="1:15" s="5" customFormat="1" ht="48.6" customHeight="1" x14ac:dyDescent="0.25">
      <c r="A218" s="381"/>
      <c r="B218" s="402"/>
      <c r="C218" s="381"/>
      <c r="D218" s="142" t="s">
        <v>576</v>
      </c>
      <c r="E218" s="140" t="s">
        <v>5</v>
      </c>
      <c r="F218" s="6"/>
      <c r="G218" s="140"/>
      <c r="H218" s="66"/>
      <c r="I218" s="381"/>
      <c r="J218" s="381"/>
      <c r="K218" s="389"/>
      <c r="L218" s="389"/>
      <c r="M218" s="389"/>
      <c r="N218" s="389"/>
      <c r="O218" s="389"/>
    </row>
    <row r="219" spans="1:15" s="5" customFormat="1" ht="45.6" customHeight="1" x14ac:dyDescent="0.25">
      <c r="A219" s="381"/>
      <c r="B219" s="402"/>
      <c r="C219" s="381"/>
      <c r="D219" s="58" t="s">
        <v>665</v>
      </c>
      <c r="E219" s="141" t="s">
        <v>6</v>
      </c>
      <c r="F219" s="7"/>
      <c r="G219" s="141"/>
      <c r="H219" s="66"/>
      <c r="I219" s="381"/>
      <c r="J219" s="381"/>
      <c r="K219" s="389"/>
      <c r="L219" s="389"/>
      <c r="M219" s="389"/>
      <c r="N219" s="389"/>
      <c r="O219" s="389"/>
    </row>
    <row r="220" spans="1:15" s="5" customFormat="1" ht="30" x14ac:dyDescent="0.25">
      <c r="A220" s="382"/>
      <c r="B220" s="403"/>
      <c r="C220" s="382"/>
      <c r="D220" s="58" t="s">
        <v>1566</v>
      </c>
      <c r="E220" s="317" t="s">
        <v>6</v>
      </c>
      <c r="F220" s="7"/>
      <c r="G220" s="317"/>
      <c r="H220" s="66"/>
      <c r="I220" s="382"/>
      <c r="J220" s="382"/>
      <c r="K220" s="390"/>
      <c r="L220" s="390"/>
      <c r="M220" s="390"/>
      <c r="N220" s="390"/>
      <c r="O220" s="390"/>
    </row>
    <row r="221" spans="1:15" s="5" customFormat="1" ht="30" x14ac:dyDescent="0.25">
      <c r="A221" s="380">
        <f>A216+1</f>
        <v>43</v>
      </c>
      <c r="B221" s="399" t="s">
        <v>1049</v>
      </c>
      <c r="C221" s="404">
        <v>4</v>
      </c>
      <c r="D221" s="57" t="s">
        <v>1802</v>
      </c>
      <c r="E221" s="43" t="s">
        <v>7</v>
      </c>
      <c r="F221" s="6"/>
      <c r="G221" s="55"/>
      <c r="H221" s="66"/>
      <c r="I221" s="380"/>
      <c r="J221" s="380"/>
      <c r="K221" s="383">
        <v>96539</v>
      </c>
      <c r="L221" s="383">
        <v>72</v>
      </c>
      <c r="M221" s="383">
        <f>K221*L221</f>
        <v>6950808</v>
      </c>
      <c r="N221" s="383">
        <f>M221*35%</f>
        <v>2432782.7999999998</v>
      </c>
      <c r="O221" s="383">
        <f>N221/M221*100</f>
        <v>35</v>
      </c>
    </row>
    <row r="222" spans="1:15" s="5" customFormat="1" ht="30" x14ac:dyDescent="0.25">
      <c r="A222" s="381"/>
      <c r="B222" s="402"/>
      <c r="C222" s="405"/>
      <c r="D222" s="57" t="s">
        <v>577</v>
      </c>
      <c r="E222" s="43" t="s">
        <v>6</v>
      </c>
      <c r="F222" s="6"/>
      <c r="G222" s="43"/>
      <c r="H222" s="66"/>
      <c r="I222" s="381"/>
      <c r="J222" s="381"/>
      <c r="K222" s="389"/>
      <c r="L222" s="389"/>
      <c r="M222" s="389"/>
      <c r="N222" s="389"/>
      <c r="O222" s="389"/>
    </row>
    <row r="223" spans="1:15" s="5" customFormat="1" x14ac:dyDescent="0.25">
      <c r="A223" s="381"/>
      <c r="B223" s="402"/>
      <c r="C223" s="405"/>
      <c r="D223" s="57" t="s">
        <v>578</v>
      </c>
      <c r="E223" s="43" t="s">
        <v>5</v>
      </c>
      <c r="F223" s="6"/>
      <c r="G223" s="43"/>
      <c r="H223" s="66"/>
      <c r="I223" s="381"/>
      <c r="J223" s="381"/>
      <c r="K223" s="389"/>
      <c r="L223" s="389"/>
      <c r="M223" s="389"/>
      <c r="N223" s="389"/>
      <c r="O223" s="389"/>
    </row>
    <row r="224" spans="1:15" s="5" customFormat="1" x14ac:dyDescent="0.25">
      <c r="A224" s="382"/>
      <c r="B224" s="403"/>
      <c r="C224" s="406"/>
      <c r="D224" s="58" t="s">
        <v>579</v>
      </c>
      <c r="E224" s="43" t="s">
        <v>6</v>
      </c>
      <c r="F224" s="6"/>
      <c r="G224" s="36"/>
      <c r="H224" s="67"/>
      <c r="I224" s="382"/>
      <c r="J224" s="382"/>
      <c r="K224" s="390"/>
      <c r="L224" s="390"/>
      <c r="M224" s="390"/>
      <c r="N224" s="390"/>
      <c r="O224" s="390"/>
    </row>
    <row r="225" spans="1:15" s="5" customFormat="1" ht="30" x14ac:dyDescent="0.25">
      <c r="A225" s="380">
        <f>A221+1</f>
        <v>44</v>
      </c>
      <c r="B225" s="375" t="s">
        <v>1050</v>
      </c>
      <c r="C225" s="404">
        <v>6</v>
      </c>
      <c r="D225" s="57" t="s">
        <v>1803</v>
      </c>
      <c r="E225" s="47" t="s">
        <v>3</v>
      </c>
      <c r="F225" s="50"/>
      <c r="G225" s="55"/>
      <c r="H225" s="66"/>
      <c r="I225" s="349"/>
      <c r="J225" s="349"/>
      <c r="K225" s="350">
        <v>96539</v>
      </c>
      <c r="L225" s="350">
        <v>108</v>
      </c>
      <c r="M225" s="350">
        <f>K225*L225</f>
        <v>10426212</v>
      </c>
      <c r="N225" s="350">
        <f>M225*35%</f>
        <v>3649174.1999999997</v>
      </c>
      <c r="O225" s="350">
        <f>N225/M225*100</f>
        <v>35</v>
      </c>
    </row>
    <row r="226" spans="1:15" s="5" customFormat="1" x14ac:dyDescent="0.25">
      <c r="A226" s="381"/>
      <c r="B226" s="375"/>
      <c r="C226" s="405"/>
      <c r="D226" s="57" t="s">
        <v>584</v>
      </c>
      <c r="E226" s="47" t="s">
        <v>4</v>
      </c>
      <c r="F226" s="50"/>
      <c r="G226" s="55"/>
      <c r="H226" s="66"/>
      <c r="I226" s="349"/>
      <c r="J226" s="349"/>
      <c r="K226" s="350"/>
      <c r="L226" s="350"/>
      <c r="M226" s="350"/>
      <c r="N226" s="350"/>
      <c r="O226" s="350"/>
    </row>
    <row r="227" spans="1:15" s="5" customFormat="1" ht="30" x14ac:dyDescent="0.25">
      <c r="A227" s="381"/>
      <c r="B227" s="375"/>
      <c r="C227" s="405"/>
      <c r="D227" s="57" t="s">
        <v>585</v>
      </c>
      <c r="E227" s="46" t="s">
        <v>6</v>
      </c>
      <c r="F227" s="41"/>
      <c r="G227" s="38"/>
      <c r="H227" s="68"/>
      <c r="I227" s="349"/>
      <c r="J227" s="349"/>
      <c r="K227" s="350"/>
      <c r="L227" s="350"/>
      <c r="M227" s="350"/>
      <c r="N227" s="350"/>
      <c r="O227" s="350"/>
    </row>
    <row r="228" spans="1:15" s="5" customFormat="1" ht="30" x14ac:dyDescent="0.25">
      <c r="A228" s="381"/>
      <c r="B228" s="375"/>
      <c r="C228" s="405"/>
      <c r="D228" s="53" t="s">
        <v>586</v>
      </c>
      <c r="E228" s="43" t="s">
        <v>5</v>
      </c>
      <c r="F228" s="50"/>
      <c r="G228" s="43"/>
      <c r="H228" s="48"/>
      <c r="I228" s="349"/>
      <c r="J228" s="349"/>
      <c r="K228" s="350"/>
      <c r="L228" s="350"/>
      <c r="M228" s="350"/>
      <c r="N228" s="350"/>
      <c r="O228" s="350"/>
    </row>
    <row r="229" spans="1:15" s="5" customFormat="1" x14ac:dyDescent="0.25">
      <c r="A229" s="381"/>
      <c r="B229" s="375"/>
      <c r="C229" s="405"/>
      <c r="D229" s="53" t="s">
        <v>690</v>
      </c>
      <c r="E229" s="43" t="s">
        <v>6</v>
      </c>
      <c r="F229" s="50"/>
      <c r="G229" s="43"/>
      <c r="H229" s="48"/>
      <c r="I229" s="349"/>
      <c r="J229" s="349"/>
      <c r="K229" s="350"/>
      <c r="L229" s="350"/>
      <c r="M229" s="350"/>
      <c r="N229" s="350"/>
      <c r="O229" s="350"/>
    </row>
    <row r="230" spans="1:15" s="5" customFormat="1" ht="30" x14ac:dyDescent="0.25">
      <c r="A230" s="382"/>
      <c r="B230" s="375"/>
      <c r="C230" s="406"/>
      <c r="D230" s="53" t="s">
        <v>691</v>
      </c>
      <c r="E230" s="43" t="s">
        <v>5</v>
      </c>
      <c r="F230" s="50"/>
      <c r="G230" s="43"/>
      <c r="H230" s="48"/>
      <c r="I230" s="349"/>
      <c r="J230" s="349"/>
      <c r="K230" s="350"/>
      <c r="L230" s="350"/>
      <c r="M230" s="350"/>
      <c r="N230" s="350"/>
      <c r="O230" s="350"/>
    </row>
    <row r="231" spans="1:15" s="5" customFormat="1" ht="30" x14ac:dyDescent="0.25">
      <c r="A231" s="380">
        <f>SUM(A225+1)</f>
        <v>45</v>
      </c>
      <c r="B231" s="399" t="s">
        <v>1051</v>
      </c>
      <c r="C231" s="404">
        <v>5</v>
      </c>
      <c r="D231" s="53" t="s">
        <v>1804</v>
      </c>
      <c r="E231" s="9" t="s">
        <v>3</v>
      </c>
      <c r="F231" s="10"/>
      <c r="G231" s="55"/>
      <c r="H231" s="48"/>
      <c r="I231" s="360"/>
      <c r="J231" s="380"/>
      <c r="K231" s="383">
        <v>96539</v>
      </c>
      <c r="L231" s="383">
        <v>90</v>
      </c>
      <c r="M231" s="383">
        <f>K231*L231</f>
        <v>8688510</v>
      </c>
      <c r="N231" s="383">
        <f>M231*35%</f>
        <v>3040978.5</v>
      </c>
      <c r="O231" s="383">
        <f>N231/M231*100</f>
        <v>35</v>
      </c>
    </row>
    <row r="232" spans="1:15" s="5" customFormat="1" ht="21" customHeight="1" x14ac:dyDescent="0.25">
      <c r="A232" s="381"/>
      <c r="B232" s="402"/>
      <c r="C232" s="405"/>
      <c r="D232" s="53" t="s">
        <v>594</v>
      </c>
      <c r="E232" s="9" t="s">
        <v>4</v>
      </c>
      <c r="F232" s="10"/>
      <c r="G232" s="55"/>
      <c r="H232" s="48"/>
      <c r="I232" s="361"/>
      <c r="J232" s="381"/>
      <c r="K232" s="389"/>
      <c r="L232" s="389"/>
      <c r="M232" s="389"/>
      <c r="N232" s="389"/>
      <c r="O232" s="389"/>
    </row>
    <row r="233" spans="1:15" s="5" customFormat="1" x14ac:dyDescent="0.25">
      <c r="A233" s="381"/>
      <c r="B233" s="402"/>
      <c r="C233" s="405"/>
      <c r="D233" s="53" t="s">
        <v>595</v>
      </c>
      <c r="E233" s="15" t="s">
        <v>6</v>
      </c>
      <c r="F233" s="10"/>
      <c r="G233" s="43"/>
      <c r="H233" s="48"/>
      <c r="I233" s="361"/>
      <c r="J233" s="381"/>
      <c r="K233" s="389"/>
      <c r="L233" s="389"/>
      <c r="M233" s="389"/>
      <c r="N233" s="389"/>
      <c r="O233" s="389"/>
    </row>
    <row r="234" spans="1:15" s="5" customFormat="1" x14ac:dyDescent="0.25">
      <c r="A234" s="381"/>
      <c r="B234" s="402"/>
      <c r="C234" s="405"/>
      <c r="D234" s="54" t="s">
        <v>596</v>
      </c>
      <c r="E234" s="17" t="s">
        <v>5</v>
      </c>
      <c r="F234" s="11"/>
      <c r="G234" s="36"/>
      <c r="H234" s="49"/>
      <c r="I234" s="361"/>
      <c r="J234" s="381"/>
      <c r="K234" s="389"/>
      <c r="L234" s="389"/>
      <c r="M234" s="389"/>
      <c r="N234" s="389"/>
      <c r="O234" s="389"/>
    </row>
    <row r="235" spans="1:15" s="5" customFormat="1" x14ac:dyDescent="0.25">
      <c r="A235" s="382"/>
      <c r="B235" s="403"/>
      <c r="C235" s="406"/>
      <c r="D235" s="54" t="s">
        <v>937</v>
      </c>
      <c r="E235" s="12" t="s">
        <v>6</v>
      </c>
      <c r="F235" s="11"/>
      <c r="G235" s="36"/>
      <c r="H235" s="49"/>
      <c r="I235" s="362"/>
      <c r="J235" s="382"/>
      <c r="K235" s="390"/>
      <c r="L235" s="390"/>
      <c r="M235" s="390"/>
      <c r="N235" s="390"/>
      <c r="O235" s="390"/>
    </row>
    <row r="236" spans="1:15" s="5" customFormat="1" ht="33.6" customHeight="1" x14ac:dyDescent="0.25">
      <c r="A236" s="380">
        <f>SUM(A231+1)</f>
        <v>46</v>
      </c>
      <c r="B236" s="399" t="s">
        <v>1052</v>
      </c>
      <c r="C236" s="404">
        <v>7</v>
      </c>
      <c r="D236" s="53" t="s">
        <v>1805</v>
      </c>
      <c r="E236" s="43" t="s">
        <v>3</v>
      </c>
      <c r="F236" s="50"/>
      <c r="G236" s="55"/>
      <c r="H236" s="48"/>
      <c r="I236" s="380"/>
      <c r="J236" s="380"/>
      <c r="K236" s="350">
        <v>96539</v>
      </c>
      <c r="L236" s="350">
        <v>126</v>
      </c>
      <c r="M236" s="350">
        <f>K236*L236</f>
        <v>12163914</v>
      </c>
      <c r="N236" s="350">
        <f>M236*35%</f>
        <v>4257369.8999999994</v>
      </c>
      <c r="O236" s="350">
        <f>N236/M236*100</f>
        <v>35</v>
      </c>
    </row>
    <row r="237" spans="1:15" s="5" customFormat="1" ht="34.5" customHeight="1" x14ac:dyDescent="0.25">
      <c r="A237" s="381"/>
      <c r="B237" s="381"/>
      <c r="C237" s="405"/>
      <c r="D237" s="53" t="s">
        <v>597</v>
      </c>
      <c r="E237" s="43" t="s">
        <v>4</v>
      </c>
      <c r="F237" s="50"/>
      <c r="G237" s="55"/>
      <c r="H237" s="48"/>
      <c r="I237" s="381"/>
      <c r="J237" s="381"/>
      <c r="K237" s="350"/>
      <c r="L237" s="350"/>
      <c r="M237" s="350"/>
      <c r="N237" s="350"/>
      <c r="O237" s="350"/>
    </row>
    <row r="238" spans="1:15" s="5" customFormat="1" ht="32.450000000000003" customHeight="1" x14ac:dyDescent="0.25">
      <c r="A238" s="381"/>
      <c r="B238" s="381"/>
      <c r="C238" s="405"/>
      <c r="D238" s="53" t="s">
        <v>598</v>
      </c>
      <c r="E238" s="43" t="s">
        <v>5</v>
      </c>
      <c r="F238" s="50"/>
      <c r="G238" s="43"/>
      <c r="H238" s="48"/>
      <c r="I238" s="381"/>
      <c r="J238" s="381"/>
      <c r="K238" s="350"/>
      <c r="L238" s="350"/>
      <c r="M238" s="350"/>
      <c r="N238" s="350"/>
      <c r="O238" s="350"/>
    </row>
    <row r="239" spans="1:15" s="5" customFormat="1" ht="46.5" customHeight="1" x14ac:dyDescent="0.25">
      <c r="A239" s="381"/>
      <c r="B239" s="381"/>
      <c r="C239" s="405"/>
      <c r="D239" s="53" t="s">
        <v>599</v>
      </c>
      <c r="E239" s="43" t="s">
        <v>5</v>
      </c>
      <c r="F239" s="50"/>
      <c r="G239" s="43"/>
      <c r="H239" s="48"/>
      <c r="I239" s="381"/>
      <c r="J239" s="381"/>
      <c r="K239" s="350"/>
      <c r="L239" s="350"/>
      <c r="M239" s="350"/>
      <c r="N239" s="350"/>
      <c r="O239" s="350"/>
    </row>
    <row r="240" spans="1:15" s="5" customFormat="1" ht="51.75" customHeight="1" x14ac:dyDescent="0.25">
      <c r="A240" s="381"/>
      <c r="B240" s="381"/>
      <c r="C240" s="405"/>
      <c r="D240" s="214" t="s">
        <v>600</v>
      </c>
      <c r="E240" s="43" t="s">
        <v>6</v>
      </c>
      <c r="F240" s="50"/>
      <c r="G240" s="43"/>
      <c r="H240" s="48"/>
      <c r="I240" s="381"/>
      <c r="J240" s="381"/>
      <c r="K240" s="350"/>
      <c r="L240" s="350"/>
      <c r="M240" s="350"/>
      <c r="N240" s="350"/>
      <c r="O240" s="350"/>
    </row>
    <row r="241" spans="1:15" s="5" customFormat="1" ht="51.75" customHeight="1" x14ac:dyDescent="0.25">
      <c r="A241" s="381"/>
      <c r="B241" s="381"/>
      <c r="C241" s="405"/>
      <c r="D241" s="215" t="s">
        <v>601</v>
      </c>
      <c r="E241" s="211" t="s">
        <v>5</v>
      </c>
      <c r="F241" s="213"/>
      <c r="G241" s="211"/>
      <c r="H241" s="212"/>
      <c r="I241" s="381"/>
      <c r="J241" s="381"/>
      <c r="K241" s="350"/>
      <c r="L241" s="350"/>
      <c r="M241" s="350"/>
      <c r="N241" s="350"/>
      <c r="O241" s="350"/>
    </row>
    <row r="242" spans="1:15" s="5" customFormat="1" ht="30" x14ac:dyDescent="0.25">
      <c r="A242" s="382"/>
      <c r="B242" s="382"/>
      <c r="C242" s="406"/>
      <c r="D242" s="319" t="s">
        <v>1723</v>
      </c>
      <c r="E242" s="317" t="s">
        <v>5</v>
      </c>
      <c r="F242" s="320"/>
      <c r="G242" s="317"/>
      <c r="H242" s="318"/>
      <c r="I242" s="381"/>
      <c r="J242" s="382"/>
      <c r="K242" s="350"/>
      <c r="L242" s="350"/>
      <c r="M242" s="350"/>
      <c r="N242" s="350"/>
      <c r="O242" s="350"/>
    </row>
    <row r="243" spans="1:15" s="5" customFormat="1" ht="42.95" customHeight="1" x14ac:dyDescent="0.25">
      <c r="A243" s="380">
        <f>A236+1</f>
        <v>47</v>
      </c>
      <c r="B243" s="360" t="s">
        <v>1053</v>
      </c>
      <c r="C243" s="404">
        <v>5</v>
      </c>
      <c r="D243" s="54" t="s">
        <v>1806</v>
      </c>
      <c r="E243" s="36" t="s">
        <v>3</v>
      </c>
      <c r="F243" s="39"/>
      <c r="G243" s="51"/>
      <c r="H243" s="49"/>
      <c r="I243" s="380"/>
      <c r="J243" s="380"/>
      <c r="K243" s="350">
        <v>96539</v>
      </c>
      <c r="L243" s="350">
        <v>90</v>
      </c>
      <c r="M243" s="350">
        <f>K243*L243</f>
        <v>8688510</v>
      </c>
      <c r="N243" s="350">
        <f>M243*35%</f>
        <v>3040978.5</v>
      </c>
      <c r="O243" s="350">
        <f>N243/M243*100</f>
        <v>35</v>
      </c>
    </row>
    <row r="244" spans="1:15" s="5" customFormat="1" ht="45" customHeight="1" x14ac:dyDescent="0.25">
      <c r="A244" s="381"/>
      <c r="B244" s="361"/>
      <c r="C244" s="405"/>
      <c r="D244" s="53" t="s">
        <v>603</v>
      </c>
      <c r="E244" s="43" t="s">
        <v>4</v>
      </c>
      <c r="F244" s="50"/>
      <c r="G244" s="55"/>
      <c r="H244" s="48"/>
      <c r="I244" s="381"/>
      <c r="J244" s="381"/>
      <c r="K244" s="350"/>
      <c r="L244" s="350"/>
      <c r="M244" s="350"/>
      <c r="N244" s="350"/>
      <c r="O244" s="350"/>
    </row>
    <row r="245" spans="1:15" s="5" customFormat="1" ht="32.450000000000003" customHeight="1" x14ac:dyDescent="0.25">
      <c r="A245" s="381"/>
      <c r="B245" s="361"/>
      <c r="C245" s="405"/>
      <c r="D245" s="59" t="s">
        <v>604</v>
      </c>
      <c r="E245" s="37" t="s">
        <v>5</v>
      </c>
      <c r="F245" s="40"/>
      <c r="G245" s="37"/>
      <c r="H245" s="20"/>
      <c r="I245" s="381"/>
      <c r="J245" s="381"/>
      <c r="K245" s="350"/>
      <c r="L245" s="350"/>
      <c r="M245" s="350"/>
      <c r="N245" s="350"/>
      <c r="O245" s="350"/>
    </row>
    <row r="246" spans="1:15" s="5" customFormat="1" ht="44.45" customHeight="1" x14ac:dyDescent="0.25">
      <c r="A246" s="381"/>
      <c r="B246" s="361"/>
      <c r="C246" s="405"/>
      <c r="D246" s="53" t="s">
        <v>605</v>
      </c>
      <c r="E246" s="43" t="s">
        <v>5</v>
      </c>
      <c r="F246" s="50"/>
      <c r="G246" s="43"/>
      <c r="H246" s="48"/>
      <c r="I246" s="381"/>
      <c r="J246" s="381"/>
      <c r="K246" s="350"/>
      <c r="L246" s="350"/>
      <c r="M246" s="350"/>
      <c r="N246" s="350"/>
      <c r="O246" s="350"/>
    </row>
    <row r="247" spans="1:15" s="5" customFormat="1" ht="43.5" customHeight="1" x14ac:dyDescent="0.25">
      <c r="A247" s="382"/>
      <c r="B247" s="362"/>
      <c r="C247" s="406"/>
      <c r="D247" s="59" t="s">
        <v>606</v>
      </c>
      <c r="E247" s="37" t="s">
        <v>5</v>
      </c>
      <c r="F247" s="40"/>
      <c r="G247" s="37"/>
      <c r="H247" s="20"/>
      <c r="I247" s="381"/>
      <c r="J247" s="381"/>
      <c r="K247" s="350"/>
      <c r="L247" s="350"/>
      <c r="M247" s="350"/>
      <c r="N247" s="350"/>
      <c r="O247" s="350"/>
    </row>
    <row r="248" spans="1:15" s="5" customFormat="1" ht="43.9" customHeight="1" x14ac:dyDescent="0.25">
      <c r="A248" s="380">
        <f>A243+1</f>
        <v>48</v>
      </c>
      <c r="B248" s="360" t="s">
        <v>1054</v>
      </c>
      <c r="C248" s="404">
        <v>6</v>
      </c>
      <c r="D248" s="53" t="s">
        <v>1807</v>
      </c>
      <c r="E248" s="43" t="s">
        <v>3</v>
      </c>
      <c r="F248" s="50"/>
      <c r="G248" s="55"/>
      <c r="H248" s="48"/>
      <c r="I248" s="349"/>
      <c r="J248" s="349"/>
      <c r="K248" s="350">
        <v>96539</v>
      </c>
      <c r="L248" s="350">
        <v>108</v>
      </c>
      <c r="M248" s="350">
        <f>K248*L248</f>
        <v>10426212</v>
      </c>
      <c r="N248" s="350">
        <f>M248*35%</f>
        <v>3649174.1999999997</v>
      </c>
      <c r="O248" s="350">
        <f>N248/M248*100</f>
        <v>35</v>
      </c>
    </row>
    <row r="249" spans="1:15" s="5" customFormat="1" ht="40.9" customHeight="1" x14ac:dyDescent="0.25">
      <c r="A249" s="381"/>
      <c r="B249" s="361"/>
      <c r="C249" s="405"/>
      <c r="D249" s="53" t="s">
        <v>607</v>
      </c>
      <c r="E249" s="43" t="s">
        <v>4</v>
      </c>
      <c r="F249" s="50"/>
      <c r="G249" s="55"/>
      <c r="H249" s="48"/>
      <c r="I249" s="349"/>
      <c r="J249" s="349"/>
      <c r="K249" s="350"/>
      <c r="L249" s="350"/>
      <c r="M249" s="350"/>
      <c r="N249" s="350"/>
      <c r="O249" s="350"/>
    </row>
    <row r="250" spans="1:15" s="5" customFormat="1" ht="40.9" customHeight="1" x14ac:dyDescent="0.25">
      <c r="A250" s="381"/>
      <c r="B250" s="361"/>
      <c r="C250" s="405"/>
      <c r="D250" s="53" t="s">
        <v>608</v>
      </c>
      <c r="E250" s="43" t="s">
        <v>6</v>
      </c>
      <c r="F250" s="50"/>
      <c r="G250" s="43"/>
      <c r="H250" s="48"/>
      <c r="I250" s="349"/>
      <c r="J250" s="349"/>
      <c r="K250" s="350"/>
      <c r="L250" s="350"/>
      <c r="M250" s="350"/>
      <c r="N250" s="350"/>
      <c r="O250" s="350"/>
    </row>
    <row r="251" spans="1:15" s="5" customFormat="1" ht="31.5" customHeight="1" x14ac:dyDescent="0.25">
      <c r="A251" s="381"/>
      <c r="B251" s="361"/>
      <c r="C251" s="405"/>
      <c r="D251" s="53" t="s">
        <v>609</v>
      </c>
      <c r="E251" s="43" t="s">
        <v>6</v>
      </c>
      <c r="F251" s="50"/>
      <c r="G251" s="43"/>
      <c r="H251" s="48"/>
      <c r="I251" s="349"/>
      <c r="J251" s="349"/>
      <c r="K251" s="350"/>
      <c r="L251" s="350"/>
      <c r="M251" s="350"/>
      <c r="N251" s="350"/>
      <c r="O251" s="350"/>
    </row>
    <row r="252" spans="1:15" s="5" customFormat="1" ht="47.25" customHeight="1" x14ac:dyDescent="0.25">
      <c r="A252" s="381"/>
      <c r="B252" s="361"/>
      <c r="C252" s="405"/>
      <c r="D252" s="160" t="s">
        <v>610</v>
      </c>
      <c r="E252" s="157" t="s">
        <v>6</v>
      </c>
      <c r="F252" s="159"/>
      <c r="G252" s="158"/>
      <c r="H252" s="161"/>
      <c r="I252" s="380"/>
      <c r="J252" s="380"/>
      <c r="K252" s="350"/>
      <c r="L252" s="350"/>
      <c r="M252" s="350"/>
      <c r="N252" s="350"/>
      <c r="O252" s="350"/>
    </row>
    <row r="253" spans="1:15" s="5" customFormat="1" ht="49.5" customHeight="1" x14ac:dyDescent="0.25">
      <c r="A253" s="382"/>
      <c r="B253" s="362"/>
      <c r="C253" s="406"/>
      <c r="D253" s="54" t="s">
        <v>1628</v>
      </c>
      <c r="E253" s="43" t="s">
        <v>5</v>
      </c>
      <c r="F253" s="39"/>
      <c r="G253" s="36"/>
      <c r="H253" s="49"/>
      <c r="I253" s="380"/>
      <c r="J253" s="380"/>
      <c r="K253" s="350"/>
      <c r="L253" s="350"/>
      <c r="M253" s="350"/>
      <c r="N253" s="350"/>
      <c r="O253" s="350"/>
    </row>
    <row r="254" spans="1:15" s="5" customFormat="1" x14ac:dyDescent="0.25">
      <c r="A254" s="380">
        <f>A248+1</f>
        <v>49</v>
      </c>
      <c r="B254" s="380" t="s">
        <v>1055</v>
      </c>
      <c r="C254" s="351">
        <v>5</v>
      </c>
      <c r="D254" s="53" t="s">
        <v>1808</v>
      </c>
      <c r="E254" s="43" t="s">
        <v>3</v>
      </c>
      <c r="F254" s="50"/>
      <c r="G254" s="55"/>
      <c r="H254" s="52"/>
      <c r="I254" s="404"/>
      <c r="J254" s="380"/>
      <c r="K254" s="350">
        <v>96539</v>
      </c>
      <c r="L254" s="350">
        <v>90</v>
      </c>
      <c r="M254" s="350">
        <f>K254*L254</f>
        <v>8688510</v>
      </c>
      <c r="N254" s="350">
        <f>M254*35%</f>
        <v>3040978.5</v>
      </c>
      <c r="O254" s="350">
        <f>N254/M254*100</f>
        <v>35</v>
      </c>
    </row>
    <row r="255" spans="1:15" s="5" customFormat="1" ht="42.6" customHeight="1" x14ac:dyDescent="0.25">
      <c r="A255" s="381"/>
      <c r="B255" s="381"/>
      <c r="C255" s="352"/>
      <c r="D255" s="53" t="s">
        <v>614</v>
      </c>
      <c r="E255" s="43" t="s">
        <v>4</v>
      </c>
      <c r="F255" s="50"/>
      <c r="G255" s="55"/>
      <c r="H255" s="52"/>
      <c r="I255" s="405"/>
      <c r="J255" s="381"/>
      <c r="K255" s="350"/>
      <c r="L255" s="350"/>
      <c r="M255" s="350"/>
      <c r="N255" s="350"/>
      <c r="O255" s="350"/>
    </row>
    <row r="256" spans="1:15" s="5" customFormat="1" ht="42.6" customHeight="1" x14ac:dyDescent="0.25">
      <c r="A256" s="381"/>
      <c r="B256" s="381"/>
      <c r="C256" s="352"/>
      <c r="D256" s="53" t="s">
        <v>807</v>
      </c>
      <c r="E256" s="43" t="s">
        <v>6</v>
      </c>
      <c r="F256" s="50"/>
      <c r="G256" s="43"/>
      <c r="H256" s="52"/>
      <c r="I256" s="405"/>
      <c r="J256" s="381"/>
      <c r="K256" s="350"/>
      <c r="L256" s="350"/>
      <c r="M256" s="350"/>
      <c r="N256" s="350"/>
      <c r="O256" s="350"/>
    </row>
    <row r="257" spans="1:15" s="5" customFormat="1" ht="42.6" customHeight="1" x14ac:dyDescent="0.25">
      <c r="A257" s="381"/>
      <c r="B257" s="381"/>
      <c r="C257" s="352"/>
      <c r="D257" s="53" t="s">
        <v>615</v>
      </c>
      <c r="E257" s="43" t="s">
        <v>5</v>
      </c>
      <c r="F257" s="50"/>
      <c r="G257" s="43"/>
      <c r="H257" s="52"/>
      <c r="I257" s="405"/>
      <c r="J257" s="381"/>
      <c r="K257" s="350"/>
      <c r="L257" s="350"/>
      <c r="M257" s="350"/>
      <c r="N257" s="350"/>
      <c r="O257" s="350"/>
    </row>
    <row r="258" spans="1:15" s="5" customFormat="1" ht="42.6" customHeight="1" x14ac:dyDescent="0.25">
      <c r="A258" s="382"/>
      <c r="B258" s="382"/>
      <c r="C258" s="353"/>
      <c r="D258" s="54" t="s">
        <v>616</v>
      </c>
      <c r="E258" s="36" t="s">
        <v>5</v>
      </c>
      <c r="F258" s="39"/>
      <c r="G258" s="36"/>
      <c r="H258" s="19"/>
      <c r="I258" s="405"/>
      <c r="J258" s="381"/>
      <c r="K258" s="350"/>
      <c r="L258" s="350"/>
      <c r="M258" s="350"/>
      <c r="N258" s="350"/>
      <c r="O258" s="350"/>
    </row>
    <row r="259" spans="1:15" s="5" customFormat="1" ht="28.5" customHeight="1" x14ac:dyDescent="0.25">
      <c r="A259" s="380">
        <f>A254+1</f>
        <v>50</v>
      </c>
      <c r="B259" s="360" t="s">
        <v>1056</v>
      </c>
      <c r="C259" s="404">
        <v>6</v>
      </c>
      <c r="D259" s="53" t="s">
        <v>1809</v>
      </c>
      <c r="E259" s="9" t="s">
        <v>3</v>
      </c>
      <c r="F259" s="10"/>
      <c r="G259" s="55"/>
      <c r="H259" s="52"/>
      <c r="I259" s="349"/>
      <c r="J259" s="349"/>
      <c r="K259" s="350">
        <v>96539</v>
      </c>
      <c r="L259" s="350">
        <v>108</v>
      </c>
      <c r="M259" s="350">
        <f>K259*L259</f>
        <v>10426212</v>
      </c>
      <c r="N259" s="350">
        <f>M259*35%</f>
        <v>3649174.1999999997</v>
      </c>
      <c r="O259" s="350">
        <f>N259/M259*100</f>
        <v>35</v>
      </c>
    </row>
    <row r="260" spans="1:15" s="5" customFormat="1" ht="30" x14ac:dyDescent="0.25">
      <c r="A260" s="381"/>
      <c r="B260" s="361"/>
      <c r="C260" s="405"/>
      <c r="D260" s="53" t="s">
        <v>620</v>
      </c>
      <c r="E260" s="9" t="s">
        <v>4</v>
      </c>
      <c r="F260" s="10"/>
      <c r="G260" s="55"/>
      <c r="H260" s="52"/>
      <c r="I260" s="349"/>
      <c r="J260" s="349"/>
      <c r="K260" s="350"/>
      <c r="L260" s="350"/>
      <c r="M260" s="350"/>
      <c r="N260" s="350"/>
      <c r="O260" s="350"/>
    </row>
    <row r="261" spans="1:15" s="5" customFormat="1" ht="42" customHeight="1" x14ac:dyDescent="0.25">
      <c r="A261" s="381"/>
      <c r="B261" s="361"/>
      <c r="C261" s="405"/>
      <c r="D261" s="53" t="s">
        <v>621</v>
      </c>
      <c r="E261" s="9" t="s">
        <v>5</v>
      </c>
      <c r="F261" s="10"/>
      <c r="G261" s="43"/>
      <c r="H261" s="52"/>
      <c r="I261" s="349"/>
      <c r="J261" s="349"/>
      <c r="K261" s="350"/>
      <c r="L261" s="350"/>
      <c r="M261" s="350"/>
      <c r="N261" s="350"/>
      <c r="O261" s="350"/>
    </row>
    <row r="262" spans="1:15" s="5" customFormat="1" ht="42" customHeight="1" x14ac:dyDescent="0.25">
      <c r="A262" s="381"/>
      <c r="B262" s="361"/>
      <c r="C262" s="405"/>
      <c r="D262" s="53" t="s">
        <v>622</v>
      </c>
      <c r="E262" s="9" t="s">
        <v>5</v>
      </c>
      <c r="F262" s="10"/>
      <c r="G262" s="43"/>
      <c r="H262" s="52"/>
      <c r="I262" s="349"/>
      <c r="J262" s="349"/>
      <c r="K262" s="350"/>
      <c r="L262" s="350"/>
      <c r="M262" s="350"/>
      <c r="N262" s="350"/>
      <c r="O262" s="350"/>
    </row>
    <row r="263" spans="1:15" s="5" customFormat="1" ht="42.6" customHeight="1" x14ac:dyDescent="0.25">
      <c r="A263" s="381"/>
      <c r="B263" s="361"/>
      <c r="C263" s="405"/>
      <c r="D263" s="54" t="s">
        <v>623</v>
      </c>
      <c r="E263" s="9" t="s">
        <v>5</v>
      </c>
      <c r="F263" s="11"/>
      <c r="G263" s="36"/>
      <c r="H263" s="19"/>
      <c r="I263" s="349"/>
      <c r="J263" s="349"/>
      <c r="K263" s="350"/>
      <c r="L263" s="350"/>
      <c r="M263" s="350"/>
      <c r="N263" s="350"/>
      <c r="O263" s="350"/>
    </row>
    <row r="264" spans="1:15" s="5" customFormat="1" ht="43.5" customHeight="1" x14ac:dyDescent="0.25">
      <c r="A264" s="382"/>
      <c r="B264" s="362"/>
      <c r="C264" s="406"/>
      <c r="D264" s="54" t="s">
        <v>831</v>
      </c>
      <c r="E264" s="9" t="s">
        <v>5</v>
      </c>
      <c r="F264" s="11"/>
      <c r="G264" s="36"/>
      <c r="H264" s="19"/>
      <c r="I264" s="380"/>
      <c r="J264" s="380"/>
      <c r="K264" s="350"/>
      <c r="L264" s="350"/>
      <c r="M264" s="350"/>
      <c r="N264" s="350"/>
      <c r="O264" s="350"/>
    </row>
    <row r="265" spans="1:15" s="5" customFormat="1" ht="45.6" customHeight="1" x14ac:dyDescent="0.25">
      <c r="A265" s="380">
        <f xml:space="preserve"> SUM(A259+1)</f>
        <v>51</v>
      </c>
      <c r="B265" s="360" t="s">
        <v>1057</v>
      </c>
      <c r="C265" s="404">
        <v>5</v>
      </c>
      <c r="D265" s="53" t="s">
        <v>1810</v>
      </c>
      <c r="E265" s="43" t="s">
        <v>3</v>
      </c>
      <c r="F265" s="50"/>
      <c r="G265" s="55"/>
      <c r="H265" s="52"/>
      <c r="I265" s="349"/>
      <c r="J265" s="349"/>
      <c r="K265" s="350">
        <v>96539</v>
      </c>
      <c r="L265" s="350">
        <v>90</v>
      </c>
      <c r="M265" s="350">
        <f>K265*L265</f>
        <v>8688510</v>
      </c>
      <c r="N265" s="350">
        <f>M265*35%</f>
        <v>3040978.5</v>
      </c>
      <c r="O265" s="350">
        <f>N265/M265*100</f>
        <v>35</v>
      </c>
    </row>
    <row r="266" spans="1:15" s="5" customFormat="1" ht="30" x14ac:dyDescent="0.25">
      <c r="A266" s="381"/>
      <c r="B266" s="361"/>
      <c r="C266" s="405"/>
      <c r="D266" s="53" t="s">
        <v>624</v>
      </c>
      <c r="E266" s="43" t="s">
        <v>4</v>
      </c>
      <c r="F266" s="50"/>
      <c r="G266" s="43"/>
      <c r="H266" s="52"/>
      <c r="I266" s="349"/>
      <c r="J266" s="349"/>
      <c r="K266" s="350"/>
      <c r="L266" s="350"/>
      <c r="M266" s="350"/>
      <c r="N266" s="350"/>
      <c r="O266" s="350"/>
    </row>
    <row r="267" spans="1:15" s="5" customFormat="1" ht="32.1" customHeight="1" x14ac:dyDescent="0.25">
      <c r="A267" s="381"/>
      <c r="B267" s="361"/>
      <c r="C267" s="405"/>
      <c r="D267" s="53" t="s">
        <v>625</v>
      </c>
      <c r="E267" s="43" t="s">
        <v>6</v>
      </c>
      <c r="F267" s="50"/>
      <c r="G267" s="43"/>
      <c r="H267" s="52"/>
      <c r="I267" s="349"/>
      <c r="J267" s="349"/>
      <c r="K267" s="350"/>
      <c r="L267" s="350"/>
      <c r="M267" s="350"/>
      <c r="N267" s="350"/>
      <c r="O267" s="350"/>
    </row>
    <row r="268" spans="1:15" s="5" customFormat="1" ht="30.6" customHeight="1" x14ac:dyDescent="0.25">
      <c r="A268" s="381"/>
      <c r="B268" s="361"/>
      <c r="C268" s="405"/>
      <c r="D268" s="53" t="s">
        <v>626</v>
      </c>
      <c r="E268" s="43" t="s">
        <v>5</v>
      </c>
      <c r="F268" s="50"/>
      <c r="G268" s="43"/>
      <c r="H268" s="52"/>
      <c r="I268" s="349"/>
      <c r="J268" s="349"/>
      <c r="K268" s="350"/>
      <c r="L268" s="350"/>
      <c r="M268" s="350"/>
      <c r="N268" s="350"/>
      <c r="O268" s="350"/>
    </row>
    <row r="269" spans="1:15" s="5" customFormat="1" ht="29.45" customHeight="1" x14ac:dyDescent="0.25">
      <c r="A269" s="382"/>
      <c r="B269" s="362"/>
      <c r="C269" s="406"/>
      <c r="D269" s="54" t="s">
        <v>627</v>
      </c>
      <c r="E269" s="36" t="s">
        <v>6</v>
      </c>
      <c r="F269" s="39"/>
      <c r="G269" s="36"/>
      <c r="H269" s="19"/>
      <c r="I269" s="349"/>
      <c r="J269" s="349"/>
      <c r="K269" s="350"/>
      <c r="L269" s="350"/>
      <c r="M269" s="350"/>
      <c r="N269" s="350"/>
      <c r="O269" s="350"/>
    </row>
    <row r="270" spans="1:15" s="5" customFormat="1" ht="30.95" customHeight="1" x14ac:dyDescent="0.25">
      <c r="A270" s="380">
        <f xml:space="preserve">  SUM(A265+1)</f>
        <v>52</v>
      </c>
      <c r="B270" s="360" t="s">
        <v>1058</v>
      </c>
      <c r="C270" s="404">
        <v>5</v>
      </c>
      <c r="D270" s="53" t="s">
        <v>1811</v>
      </c>
      <c r="E270" s="43" t="s">
        <v>3</v>
      </c>
      <c r="F270" s="50"/>
      <c r="G270" s="55"/>
      <c r="H270" s="52"/>
      <c r="I270" s="404"/>
      <c r="J270" s="380"/>
      <c r="K270" s="350">
        <v>96539</v>
      </c>
      <c r="L270" s="350">
        <v>90</v>
      </c>
      <c r="M270" s="350">
        <f>K270*L270</f>
        <v>8688510</v>
      </c>
      <c r="N270" s="350">
        <f>M270*35%</f>
        <v>3040978.5</v>
      </c>
      <c r="O270" s="350">
        <f>N270/M270*100</f>
        <v>35</v>
      </c>
    </row>
    <row r="271" spans="1:15" s="5" customFormat="1" ht="29.45" customHeight="1" x14ac:dyDescent="0.25">
      <c r="A271" s="381"/>
      <c r="B271" s="361"/>
      <c r="C271" s="405"/>
      <c r="D271" s="53" t="s">
        <v>641</v>
      </c>
      <c r="E271" s="43" t="s">
        <v>4</v>
      </c>
      <c r="F271" s="50"/>
      <c r="G271" s="55"/>
      <c r="H271" s="52"/>
      <c r="I271" s="405"/>
      <c r="J271" s="381"/>
      <c r="K271" s="350"/>
      <c r="L271" s="350"/>
      <c r="M271" s="350"/>
      <c r="N271" s="350"/>
      <c r="O271" s="350"/>
    </row>
    <row r="272" spans="1:15" s="5" customFormat="1" ht="43.5" customHeight="1" x14ac:dyDescent="0.25">
      <c r="A272" s="381"/>
      <c r="B272" s="361"/>
      <c r="C272" s="405"/>
      <c r="D272" s="53" t="s">
        <v>642</v>
      </c>
      <c r="E272" s="43" t="s">
        <v>5</v>
      </c>
      <c r="F272" s="50"/>
      <c r="G272" s="43"/>
      <c r="H272" s="52"/>
      <c r="I272" s="405"/>
      <c r="J272" s="381"/>
      <c r="K272" s="350"/>
      <c r="L272" s="350"/>
      <c r="M272" s="350"/>
      <c r="N272" s="350"/>
      <c r="O272" s="350"/>
    </row>
    <row r="273" spans="1:15" s="5" customFormat="1" ht="42.6" customHeight="1" x14ac:dyDescent="0.25">
      <c r="A273" s="381"/>
      <c r="B273" s="361"/>
      <c r="C273" s="405"/>
      <c r="D273" s="53" t="s">
        <v>643</v>
      </c>
      <c r="E273" s="43" t="s">
        <v>5</v>
      </c>
      <c r="F273" s="50"/>
      <c r="G273" s="43"/>
      <c r="H273" s="52"/>
      <c r="I273" s="405"/>
      <c r="J273" s="381"/>
      <c r="K273" s="350"/>
      <c r="L273" s="350"/>
      <c r="M273" s="350"/>
      <c r="N273" s="350"/>
      <c r="O273" s="350"/>
    </row>
    <row r="274" spans="1:15" s="5" customFormat="1" ht="42" customHeight="1" x14ac:dyDescent="0.25">
      <c r="A274" s="382"/>
      <c r="B274" s="362"/>
      <c r="C274" s="406"/>
      <c r="D274" s="54" t="s">
        <v>644</v>
      </c>
      <c r="E274" s="36" t="s">
        <v>6</v>
      </c>
      <c r="F274" s="39"/>
      <c r="G274" s="36"/>
      <c r="H274" s="19"/>
      <c r="I274" s="405"/>
      <c r="J274" s="381"/>
      <c r="K274" s="350"/>
      <c r="L274" s="350"/>
      <c r="M274" s="350"/>
      <c r="N274" s="350"/>
      <c r="O274" s="350"/>
    </row>
    <row r="275" spans="1:15" s="5" customFormat="1" ht="44.45" customHeight="1" x14ac:dyDescent="0.25">
      <c r="A275" s="380">
        <f>A270+1</f>
        <v>53</v>
      </c>
      <c r="B275" s="360" t="s">
        <v>1059</v>
      </c>
      <c r="C275" s="404">
        <v>5</v>
      </c>
      <c r="D275" s="53" t="s">
        <v>1812</v>
      </c>
      <c r="E275" s="43" t="s">
        <v>4</v>
      </c>
      <c r="F275" s="50"/>
      <c r="G275" s="55"/>
      <c r="H275" s="52"/>
      <c r="I275" s="397"/>
      <c r="J275" s="349"/>
      <c r="K275" s="350">
        <v>96539</v>
      </c>
      <c r="L275" s="350">
        <v>90</v>
      </c>
      <c r="M275" s="350">
        <f>K275*L275</f>
        <v>8688510</v>
      </c>
      <c r="N275" s="350">
        <f>M275*35%</f>
        <v>3040978.5</v>
      </c>
      <c r="O275" s="350">
        <f>N275/M275*100</f>
        <v>35</v>
      </c>
    </row>
    <row r="276" spans="1:15" s="5" customFormat="1" ht="45.95" customHeight="1" x14ac:dyDescent="0.25">
      <c r="A276" s="381"/>
      <c r="B276" s="361"/>
      <c r="C276" s="405"/>
      <c r="D276" s="53" t="s">
        <v>645</v>
      </c>
      <c r="E276" s="43" t="s">
        <v>3</v>
      </c>
      <c r="F276" s="50"/>
      <c r="G276" s="55"/>
      <c r="H276" s="52"/>
      <c r="I276" s="397"/>
      <c r="J276" s="349"/>
      <c r="K276" s="350"/>
      <c r="L276" s="350"/>
      <c r="M276" s="350"/>
      <c r="N276" s="350"/>
      <c r="O276" s="350"/>
    </row>
    <row r="277" spans="1:15" s="5" customFormat="1" ht="33.6" customHeight="1" x14ac:dyDescent="0.25">
      <c r="A277" s="381"/>
      <c r="B277" s="361"/>
      <c r="C277" s="405"/>
      <c r="D277" s="53" t="s">
        <v>646</v>
      </c>
      <c r="E277" s="43" t="s">
        <v>6</v>
      </c>
      <c r="F277" s="50"/>
      <c r="G277" s="43"/>
      <c r="H277" s="52"/>
      <c r="I277" s="397"/>
      <c r="J277" s="349"/>
      <c r="K277" s="350"/>
      <c r="L277" s="350"/>
      <c r="M277" s="350"/>
      <c r="N277" s="350"/>
      <c r="O277" s="350"/>
    </row>
    <row r="278" spans="1:15" s="5" customFormat="1" ht="28.5" customHeight="1" x14ac:dyDescent="0.25">
      <c r="A278" s="381"/>
      <c r="B278" s="361"/>
      <c r="C278" s="405"/>
      <c r="D278" s="53" t="s">
        <v>647</v>
      </c>
      <c r="E278" s="43" t="s">
        <v>6</v>
      </c>
      <c r="F278" s="50"/>
      <c r="G278" s="43"/>
      <c r="H278" s="52"/>
      <c r="I278" s="397"/>
      <c r="J278" s="349"/>
      <c r="K278" s="350"/>
      <c r="L278" s="350"/>
      <c r="M278" s="350"/>
      <c r="N278" s="350"/>
      <c r="O278" s="350"/>
    </row>
    <row r="279" spans="1:15" s="5" customFormat="1" ht="42.95" customHeight="1" x14ac:dyDescent="0.25">
      <c r="A279" s="382"/>
      <c r="B279" s="362"/>
      <c r="C279" s="406"/>
      <c r="D279" s="54" t="s">
        <v>648</v>
      </c>
      <c r="E279" s="36" t="s">
        <v>5</v>
      </c>
      <c r="F279" s="39"/>
      <c r="G279" s="36"/>
      <c r="H279" s="19"/>
      <c r="I279" s="398"/>
      <c r="J279" s="380"/>
      <c r="K279" s="350"/>
      <c r="L279" s="350"/>
      <c r="M279" s="350"/>
      <c r="N279" s="350"/>
      <c r="O279" s="350"/>
    </row>
    <row r="280" spans="1:15" s="13" customFormat="1" ht="42.6" customHeight="1" x14ac:dyDescent="0.25">
      <c r="A280" s="351">
        <f>A275+1</f>
        <v>54</v>
      </c>
      <c r="B280" s="380" t="s">
        <v>1060</v>
      </c>
      <c r="C280" s="351">
        <v>5</v>
      </c>
      <c r="D280" s="53" t="s">
        <v>1813</v>
      </c>
      <c r="E280" s="43" t="s">
        <v>4</v>
      </c>
      <c r="F280" s="50"/>
      <c r="G280" s="55"/>
      <c r="H280" s="52"/>
      <c r="I280" s="404"/>
      <c r="J280" s="380"/>
      <c r="K280" s="350">
        <v>96539</v>
      </c>
      <c r="L280" s="350">
        <v>72</v>
      </c>
      <c r="M280" s="350">
        <f>K280*L280</f>
        <v>6950808</v>
      </c>
      <c r="N280" s="350">
        <f>M280*35%</f>
        <v>2432782.7999999998</v>
      </c>
      <c r="O280" s="350">
        <f>N280/M280*100</f>
        <v>35</v>
      </c>
    </row>
    <row r="281" spans="1:15" s="13" customFormat="1" ht="46.5" customHeight="1" x14ac:dyDescent="0.25">
      <c r="A281" s="352"/>
      <c r="B281" s="381"/>
      <c r="C281" s="352"/>
      <c r="D281" s="53" t="s">
        <v>638</v>
      </c>
      <c r="E281" s="43" t="s">
        <v>3</v>
      </c>
      <c r="F281" s="50"/>
      <c r="G281" s="55"/>
      <c r="H281" s="52"/>
      <c r="I281" s="405"/>
      <c r="J281" s="381"/>
      <c r="K281" s="350"/>
      <c r="L281" s="350"/>
      <c r="M281" s="350"/>
      <c r="N281" s="350"/>
      <c r="O281" s="350"/>
    </row>
    <row r="282" spans="1:15" s="13" customFormat="1" ht="46.5" customHeight="1" x14ac:dyDescent="0.25">
      <c r="A282" s="352"/>
      <c r="B282" s="381"/>
      <c r="C282" s="352"/>
      <c r="D282" s="53" t="s">
        <v>639</v>
      </c>
      <c r="E282" s="43" t="s">
        <v>6</v>
      </c>
      <c r="F282" s="50"/>
      <c r="G282" s="43"/>
      <c r="H282" s="52"/>
      <c r="I282" s="405"/>
      <c r="J282" s="381"/>
      <c r="K282" s="350"/>
      <c r="L282" s="350"/>
      <c r="M282" s="350"/>
      <c r="N282" s="350"/>
      <c r="O282" s="350"/>
    </row>
    <row r="283" spans="1:15" s="13" customFormat="1" ht="45" customHeight="1" x14ac:dyDescent="0.25">
      <c r="A283" s="352"/>
      <c r="B283" s="381"/>
      <c r="C283" s="352"/>
      <c r="D283" s="54" t="s">
        <v>640</v>
      </c>
      <c r="E283" s="36" t="s">
        <v>6</v>
      </c>
      <c r="F283" s="39"/>
      <c r="G283" s="36"/>
      <c r="H283" s="19"/>
      <c r="I283" s="405"/>
      <c r="J283" s="381"/>
      <c r="K283" s="350"/>
      <c r="L283" s="350"/>
      <c r="M283" s="350"/>
      <c r="N283" s="350"/>
      <c r="O283" s="350"/>
    </row>
    <row r="284" spans="1:15" s="13" customFormat="1" ht="45.6" customHeight="1" x14ac:dyDescent="0.25">
      <c r="A284" s="353"/>
      <c r="B284" s="382"/>
      <c r="C284" s="353"/>
      <c r="D284" s="54" t="s">
        <v>783</v>
      </c>
      <c r="E284" s="36" t="s">
        <v>6</v>
      </c>
      <c r="F284" s="39"/>
      <c r="G284" s="36"/>
      <c r="H284" s="19"/>
      <c r="I284" s="405"/>
      <c r="J284" s="381"/>
      <c r="K284" s="350"/>
      <c r="L284" s="350"/>
      <c r="M284" s="350"/>
      <c r="N284" s="350"/>
      <c r="O284" s="350"/>
    </row>
    <row r="285" spans="1:15" s="5" customFormat="1" ht="42.6" customHeight="1" x14ac:dyDescent="0.25">
      <c r="A285" s="380">
        <f>A280+1</f>
        <v>55</v>
      </c>
      <c r="B285" s="380" t="s">
        <v>1061</v>
      </c>
      <c r="C285" s="404">
        <v>6</v>
      </c>
      <c r="D285" s="53" t="s">
        <v>1814</v>
      </c>
      <c r="E285" s="43" t="s">
        <v>3</v>
      </c>
      <c r="F285" s="50"/>
      <c r="G285" s="55"/>
      <c r="H285" s="52"/>
      <c r="I285" s="404"/>
      <c r="J285" s="380"/>
      <c r="K285" s="350">
        <v>96539</v>
      </c>
      <c r="L285" s="350">
        <v>108</v>
      </c>
      <c r="M285" s="350">
        <f>K285*L285</f>
        <v>10426212</v>
      </c>
      <c r="N285" s="350">
        <f>M285*35%</f>
        <v>3649174.1999999997</v>
      </c>
      <c r="O285" s="350">
        <f>N285/M285*100</f>
        <v>35</v>
      </c>
    </row>
    <row r="286" spans="1:15" s="5" customFormat="1" ht="30" customHeight="1" x14ac:dyDescent="0.25">
      <c r="A286" s="381"/>
      <c r="B286" s="381"/>
      <c r="C286" s="405"/>
      <c r="D286" s="53" t="s">
        <v>655</v>
      </c>
      <c r="E286" s="43" t="s">
        <v>4</v>
      </c>
      <c r="F286" s="50"/>
      <c r="G286" s="55"/>
      <c r="H286" s="52"/>
      <c r="I286" s="405"/>
      <c r="J286" s="381"/>
      <c r="K286" s="350"/>
      <c r="L286" s="350"/>
      <c r="M286" s="350"/>
      <c r="N286" s="350"/>
      <c r="O286" s="350"/>
    </row>
    <row r="287" spans="1:15" s="5" customFormat="1" ht="43.5" customHeight="1" x14ac:dyDescent="0.25">
      <c r="A287" s="381"/>
      <c r="B287" s="381"/>
      <c r="C287" s="405"/>
      <c r="D287" s="53" t="s">
        <v>656</v>
      </c>
      <c r="E287" s="43" t="s">
        <v>5</v>
      </c>
      <c r="F287" s="50"/>
      <c r="G287" s="43"/>
      <c r="H287" s="52"/>
      <c r="I287" s="405"/>
      <c r="J287" s="381"/>
      <c r="K287" s="350"/>
      <c r="L287" s="350"/>
      <c r="M287" s="350"/>
      <c r="N287" s="350"/>
      <c r="O287" s="350"/>
    </row>
    <row r="288" spans="1:15" s="5" customFormat="1" ht="42.6" customHeight="1" x14ac:dyDescent="0.25">
      <c r="A288" s="381"/>
      <c r="B288" s="381"/>
      <c r="C288" s="405"/>
      <c r="D288" s="53" t="s">
        <v>657</v>
      </c>
      <c r="E288" s="43" t="s">
        <v>6</v>
      </c>
      <c r="F288" s="50"/>
      <c r="G288" s="43"/>
      <c r="H288" s="52"/>
      <c r="I288" s="405"/>
      <c r="J288" s="381"/>
      <c r="K288" s="350"/>
      <c r="L288" s="350"/>
      <c r="M288" s="350"/>
      <c r="N288" s="350"/>
      <c r="O288" s="350"/>
    </row>
    <row r="289" spans="1:15" s="5" customFormat="1" ht="43.5" customHeight="1" x14ac:dyDescent="0.25">
      <c r="A289" s="381"/>
      <c r="B289" s="381"/>
      <c r="C289" s="405"/>
      <c r="D289" s="53" t="s">
        <v>658</v>
      </c>
      <c r="E289" s="43" t="s">
        <v>5</v>
      </c>
      <c r="F289" s="50"/>
      <c r="G289" s="43"/>
      <c r="H289" s="52"/>
      <c r="I289" s="405"/>
      <c r="J289" s="381"/>
      <c r="K289" s="350"/>
      <c r="L289" s="350"/>
      <c r="M289" s="350"/>
      <c r="N289" s="350"/>
      <c r="O289" s="350"/>
    </row>
    <row r="290" spans="1:15" s="5" customFormat="1" ht="43.5" customHeight="1" x14ac:dyDescent="0.25">
      <c r="A290" s="382"/>
      <c r="B290" s="382"/>
      <c r="C290" s="406"/>
      <c r="D290" s="54" t="s">
        <v>659</v>
      </c>
      <c r="E290" s="36" t="s">
        <v>5</v>
      </c>
      <c r="F290" s="39"/>
      <c r="G290" s="36"/>
      <c r="H290" s="19"/>
      <c r="I290" s="405"/>
      <c r="J290" s="381"/>
      <c r="K290" s="350"/>
      <c r="L290" s="350"/>
      <c r="M290" s="350"/>
      <c r="N290" s="350"/>
      <c r="O290" s="350"/>
    </row>
    <row r="291" spans="1:15" s="1" customFormat="1" ht="48" customHeight="1" x14ac:dyDescent="0.25">
      <c r="A291" s="351">
        <f>A285+1</f>
        <v>56</v>
      </c>
      <c r="B291" s="380" t="s">
        <v>1326</v>
      </c>
      <c r="C291" s="351">
        <v>4</v>
      </c>
      <c r="D291" s="314" t="s">
        <v>1815</v>
      </c>
      <c r="E291" s="309" t="s">
        <v>7</v>
      </c>
      <c r="F291" s="310"/>
      <c r="G291" s="156"/>
      <c r="H291" s="313"/>
      <c r="I291" s="351"/>
      <c r="J291" s="351"/>
      <c r="K291" s="350">
        <v>96539</v>
      </c>
      <c r="L291" s="351">
        <v>72</v>
      </c>
      <c r="M291" s="350">
        <f>K291*L291</f>
        <v>6950808</v>
      </c>
      <c r="N291" s="350">
        <f>M291*35%</f>
        <v>2432782.7999999998</v>
      </c>
      <c r="O291" s="351">
        <f>N291/M291*100</f>
        <v>35</v>
      </c>
    </row>
    <row r="292" spans="1:15" s="1" customFormat="1" ht="33.6" customHeight="1" x14ac:dyDescent="0.25">
      <c r="A292" s="352"/>
      <c r="B292" s="381"/>
      <c r="C292" s="352"/>
      <c r="D292" s="314" t="s">
        <v>666</v>
      </c>
      <c r="E292" s="309" t="s">
        <v>5</v>
      </c>
      <c r="F292" s="310"/>
      <c r="G292" s="309"/>
      <c r="H292" s="313"/>
      <c r="I292" s="352"/>
      <c r="J292" s="352"/>
      <c r="K292" s="350"/>
      <c r="L292" s="352"/>
      <c r="M292" s="350"/>
      <c r="N292" s="350"/>
      <c r="O292" s="352"/>
    </row>
    <row r="293" spans="1:15" s="1" customFormat="1" ht="56.25" customHeight="1" x14ac:dyDescent="0.25">
      <c r="A293" s="352"/>
      <c r="B293" s="381"/>
      <c r="C293" s="352"/>
      <c r="D293" s="315" t="s">
        <v>667</v>
      </c>
      <c r="E293" s="308" t="s">
        <v>5</v>
      </c>
      <c r="F293" s="311"/>
      <c r="G293" s="308"/>
      <c r="H293" s="312"/>
      <c r="I293" s="352"/>
      <c r="J293" s="352"/>
      <c r="K293" s="350"/>
      <c r="L293" s="352"/>
      <c r="M293" s="350"/>
      <c r="N293" s="350"/>
      <c r="O293" s="352"/>
    </row>
    <row r="294" spans="1:15" s="1" customFormat="1" ht="44.45" customHeight="1" x14ac:dyDescent="0.25">
      <c r="A294" s="353"/>
      <c r="B294" s="382"/>
      <c r="C294" s="353"/>
      <c r="D294" s="315" t="s">
        <v>1734</v>
      </c>
      <c r="E294" s="308" t="s">
        <v>6</v>
      </c>
      <c r="F294" s="311"/>
      <c r="G294" s="308"/>
      <c r="H294" s="312"/>
      <c r="I294" s="352"/>
      <c r="J294" s="352"/>
      <c r="K294" s="350"/>
      <c r="L294" s="353"/>
      <c r="M294" s="350"/>
      <c r="N294" s="350"/>
      <c r="O294" s="353"/>
    </row>
    <row r="295" spans="1:15" s="5" customFormat="1" ht="44.1" customHeight="1" x14ac:dyDescent="0.25">
      <c r="A295" s="380">
        <f>A291+1</f>
        <v>57</v>
      </c>
      <c r="B295" s="380" t="s">
        <v>1062</v>
      </c>
      <c r="C295" s="404">
        <v>4</v>
      </c>
      <c r="D295" s="179" t="s">
        <v>1816</v>
      </c>
      <c r="E295" s="178" t="s">
        <v>3</v>
      </c>
      <c r="F295" s="180"/>
      <c r="G295" s="156"/>
      <c r="H295" s="181"/>
      <c r="I295" s="349"/>
      <c r="J295" s="349"/>
      <c r="K295" s="350">
        <v>96539</v>
      </c>
      <c r="L295" s="350">
        <v>72</v>
      </c>
      <c r="M295" s="350">
        <f>K295*L295</f>
        <v>6950808</v>
      </c>
      <c r="N295" s="350">
        <f>M295*35%</f>
        <v>2432782.7999999998</v>
      </c>
      <c r="O295" s="350">
        <f>N295/M295*100</f>
        <v>35</v>
      </c>
    </row>
    <row r="296" spans="1:15" s="5" customFormat="1" ht="44.45" customHeight="1" x14ac:dyDescent="0.25">
      <c r="A296" s="381"/>
      <c r="B296" s="381"/>
      <c r="C296" s="405"/>
      <c r="D296" s="53" t="s">
        <v>1817</v>
      </c>
      <c r="E296" s="43" t="s">
        <v>6</v>
      </c>
      <c r="F296" s="50"/>
      <c r="G296" s="43"/>
      <c r="H296" s="52"/>
      <c r="I296" s="349"/>
      <c r="J296" s="349"/>
      <c r="K296" s="350"/>
      <c r="L296" s="350"/>
      <c r="M296" s="350"/>
      <c r="N296" s="350"/>
      <c r="O296" s="350"/>
    </row>
    <row r="297" spans="1:15" s="5" customFormat="1" ht="42.95" customHeight="1" x14ac:dyDescent="0.25">
      <c r="A297" s="381"/>
      <c r="B297" s="381"/>
      <c r="C297" s="405"/>
      <c r="D297" s="53" t="s">
        <v>1818</v>
      </c>
      <c r="E297" s="43" t="s">
        <v>5</v>
      </c>
      <c r="F297" s="50"/>
      <c r="G297" s="43"/>
      <c r="H297" s="52"/>
      <c r="I297" s="349"/>
      <c r="J297" s="349"/>
      <c r="K297" s="350"/>
      <c r="L297" s="350"/>
      <c r="M297" s="350"/>
      <c r="N297" s="350"/>
      <c r="O297" s="350"/>
    </row>
    <row r="298" spans="1:15" s="5" customFormat="1" ht="45.6" customHeight="1" x14ac:dyDescent="0.25">
      <c r="A298" s="382"/>
      <c r="B298" s="382"/>
      <c r="C298" s="406"/>
      <c r="D298" s="54" t="s">
        <v>1819</v>
      </c>
      <c r="E298" s="36" t="s">
        <v>5</v>
      </c>
      <c r="F298" s="39"/>
      <c r="G298" s="36"/>
      <c r="H298" s="19"/>
      <c r="I298" s="349"/>
      <c r="J298" s="349"/>
      <c r="K298" s="350"/>
      <c r="L298" s="350"/>
      <c r="M298" s="350"/>
      <c r="N298" s="350"/>
      <c r="O298" s="350"/>
    </row>
    <row r="299" spans="1:15" s="5" customFormat="1" ht="43.5" customHeight="1" x14ac:dyDescent="0.25">
      <c r="A299" s="380">
        <f>A295+1</f>
        <v>58</v>
      </c>
      <c r="B299" s="380" t="s">
        <v>1063</v>
      </c>
      <c r="C299" s="404">
        <v>4</v>
      </c>
      <c r="D299" s="53" t="s">
        <v>1820</v>
      </c>
      <c r="E299" s="43" t="s">
        <v>7</v>
      </c>
      <c r="F299" s="50"/>
      <c r="G299" s="55"/>
      <c r="H299" s="48"/>
      <c r="I299" s="380"/>
      <c r="J299" s="380"/>
      <c r="K299" s="383">
        <v>96539</v>
      </c>
      <c r="L299" s="350">
        <v>72</v>
      </c>
      <c r="M299" s="350">
        <f>K299*L299</f>
        <v>6950808</v>
      </c>
      <c r="N299" s="350">
        <f>M299*35%</f>
        <v>2432782.7999999998</v>
      </c>
      <c r="O299" s="350">
        <f>N299/M299*100</f>
        <v>35</v>
      </c>
    </row>
    <row r="300" spans="1:15" s="5" customFormat="1" ht="42.95" customHeight="1" x14ac:dyDescent="0.25">
      <c r="A300" s="381"/>
      <c r="B300" s="381"/>
      <c r="C300" s="405"/>
      <c r="D300" s="53" t="s">
        <v>674</v>
      </c>
      <c r="E300" s="43" t="s">
        <v>6</v>
      </c>
      <c r="F300" s="50"/>
      <c r="G300" s="43"/>
      <c r="H300" s="48"/>
      <c r="I300" s="381"/>
      <c r="J300" s="381"/>
      <c r="K300" s="389"/>
      <c r="L300" s="350"/>
      <c r="M300" s="350"/>
      <c r="N300" s="350"/>
      <c r="O300" s="350"/>
    </row>
    <row r="301" spans="1:15" s="5" customFormat="1" ht="45.95" customHeight="1" x14ac:dyDescent="0.25">
      <c r="A301" s="381"/>
      <c r="B301" s="381"/>
      <c r="C301" s="405"/>
      <c r="D301" s="53" t="s">
        <v>675</v>
      </c>
      <c r="E301" s="43" t="s">
        <v>6</v>
      </c>
      <c r="F301" s="50"/>
      <c r="G301" s="43"/>
      <c r="H301" s="48"/>
      <c r="I301" s="381"/>
      <c r="J301" s="381"/>
      <c r="K301" s="389"/>
      <c r="L301" s="350"/>
      <c r="M301" s="350"/>
      <c r="N301" s="350"/>
      <c r="O301" s="350"/>
    </row>
    <row r="302" spans="1:15" s="5" customFormat="1" x14ac:dyDescent="0.25">
      <c r="A302" s="382"/>
      <c r="B302" s="381"/>
      <c r="C302" s="406"/>
      <c r="D302" s="54" t="s">
        <v>676</v>
      </c>
      <c r="E302" s="36" t="s">
        <v>6</v>
      </c>
      <c r="F302" s="39"/>
      <c r="G302" s="36"/>
      <c r="H302" s="49"/>
      <c r="I302" s="381"/>
      <c r="J302" s="381"/>
      <c r="K302" s="390"/>
      <c r="L302" s="350"/>
      <c r="M302" s="350"/>
      <c r="N302" s="350"/>
      <c r="O302" s="350"/>
    </row>
    <row r="303" spans="1:15" s="5" customFormat="1" x14ac:dyDescent="0.25">
      <c r="A303" s="380">
        <f>A299+1</f>
        <v>59</v>
      </c>
      <c r="B303" s="380" t="s">
        <v>1064</v>
      </c>
      <c r="C303" s="404">
        <v>5</v>
      </c>
      <c r="D303" s="53" t="s">
        <v>1821</v>
      </c>
      <c r="E303" s="43" t="s">
        <v>4</v>
      </c>
      <c r="F303" s="50"/>
      <c r="G303" s="55"/>
      <c r="H303" s="52"/>
      <c r="I303" s="404"/>
      <c r="J303" s="380"/>
      <c r="K303" s="350">
        <v>96539</v>
      </c>
      <c r="L303" s="350">
        <v>90</v>
      </c>
      <c r="M303" s="350">
        <f>K303*L303</f>
        <v>8688510</v>
      </c>
      <c r="N303" s="350">
        <f>M303*35%</f>
        <v>3040978.5</v>
      </c>
      <c r="O303" s="350">
        <f>N303/M303*100</f>
        <v>35</v>
      </c>
    </row>
    <row r="304" spans="1:15" s="5" customFormat="1" ht="45.95" customHeight="1" x14ac:dyDescent="0.25">
      <c r="A304" s="381"/>
      <c r="B304" s="381"/>
      <c r="C304" s="405"/>
      <c r="D304" s="53" t="s">
        <v>683</v>
      </c>
      <c r="E304" s="43" t="s">
        <v>3</v>
      </c>
      <c r="F304" s="50"/>
      <c r="G304" s="55"/>
      <c r="H304" s="52"/>
      <c r="I304" s="405"/>
      <c r="J304" s="381"/>
      <c r="K304" s="350"/>
      <c r="L304" s="350"/>
      <c r="M304" s="350"/>
      <c r="N304" s="350"/>
      <c r="O304" s="350"/>
    </row>
    <row r="305" spans="1:15" s="5" customFormat="1" ht="30" x14ac:dyDescent="0.25">
      <c r="A305" s="381"/>
      <c r="B305" s="381"/>
      <c r="C305" s="405"/>
      <c r="D305" s="53" t="s">
        <v>684</v>
      </c>
      <c r="E305" s="43" t="s">
        <v>5</v>
      </c>
      <c r="F305" s="50"/>
      <c r="G305" s="43"/>
      <c r="H305" s="52"/>
      <c r="I305" s="405"/>
      <c r="J305" s="381"/>
      <c r="K305" s="350"/>
      <c r="L305" s="350"/>
      <c r="M305" s="350"/>
      <c r="N305" s="350"/>
      <c r="O305" s="350"/>
    </row>
    <row r="306" spans="1:15" s="5" customFormat="1" ht="43.5" customHeight="1" x14ac:dyDescent="0.25">
      <c r="A306" s="381"/>
      <c r="B306" s="381"/>
      <c r="C306" s="405"/>
      <c r="D306" s="53" t="s">
        <v>685</v>
      </c>
      <c r="E306" s="43" t="s">
        <v>6</v>
      </c>
      <c r="F306" s="50"/>
      <c r="G306" s="43"/>
      <c r="H306" s="52"/>
      <c r="I306" s="405"/>
      <c r="J306" s="381"/>
      <c r="K306" s="350"/>
      <c r="L306" s="350"/>
      <c r="M306" s="350"/>
      <c r="N306" s="350"/>
      <c r="O306" s="350"/>
    </row>
    <row r="307" spans="1:15" s="5" customFormat="1" ht="44.1" customHeight="1" x14ac:dyDescent="0.25">
      <c r="A307" s="382"/>
      <c r="B307" s="382"/>
      <c r="C307" s="406"/>
      <c r="D307" s="54" t="s">
        <v>686</v>
      </c>
      <c r="E307" s="36" t="s">
        <v>5</v>
      </c>
      <c r="F307" s="39"/>
      <c r="G307" s="36"/>
      <c r="H307" s="19"/>
      <c r="I307" s="406"/>
      <c r="J307" s="382"/>
      <c r="K307" s="350"/>
      <c r="L307" s="350"/>
      <c r="M307" s="350"/>
      <c r="N307" s="350"/>
      <c r="O307" s="350"/>
    </row>
    <row r="308" spans="1:15" s="5" customFormat="1" ht="42" customHeight="1" x14ac:dyDescent="0.25">
      <c r="A308" s="380">
        <f>A303+1</f>
        <v>60</v>
      </c>
      <c r="B308" s="380" t="s">
        <v>1065</v>
      </c>
      <c r="C308" s="404">
        <v>4</v>
      </c>
      <c r="D308" s="53" t="s">
        <v>1822</v>
      </c>
      <c r="E308" s="43" t="s">
        <v>7</v>
      </c>
      <c r="F308" s="50"/>
      <c r="G308" s="55"/>
      <c r="H308" s="48"/>
      <c r="I308" s="380"/>
      <c r="J308" s="380"/>
      <c r="K308" s="383">
        <v>96539</v>
      </c>
      <c r="L308" s="350">
        <v>72</v>
      </c>
      <c r="M308" s="350">
        <f>K308*L308</f>
        <v>6950808</v>
      </c>
      <c r="N308" s="350">
        <f>M308*35%</f>
        <v>2432782.7999999998</v>
      </c>
      <c r="O308" s="350">
        <f>N308/M308*100</f>
        <v>35</v>
      </c>
    </row>
    <row r="309" spans="1:15" s="5" customFormat="1" ht="44.1" customHeight="1" x14ac:dyDescent="0.25">
      <c r="A309" s="381"/>
      <c r="B309" s="381"/>
      <c r="C309" s="405"/>
      <c r="D309" s="53" t="s">
        <v>700</v>
      </c>
      <c r="E309" s="43" t="s">
        <v>6</v>
      </c>
      <c r="F309" s="50"/>
      <c r="G309" s="43"/>
      <c r="H309" s="48"/>
      <c r="I309" s="381"/>
      <c r="J309" s="381"/>
      <c r="K309" s="389"/>
      <c r="L309" s="350"/>
      <c r="M309" s="350"/>
      <c r="N309" s="350"/>
      <c r="O309" s="350"/>
    </row>
    <row r="310" spans="1:15" s="5" customFormat="1" ht="45.75" customHeight="1" x14ac:dyDescent="0.25">
      <c r="A310" s="381"/>
      <c r="B310" s="381"/>
      <c r="C310" s="405"/>
      <c r="D310" s="53" t="s">
        <v>701</v>
      </c>
      <c r="E310" s="43" t="s">
        <v>6</v>
      </c>
      <c r="F310" s="50"/>
      <c r="G310" s="43"/>
      <c r="H310" s="48"/>
      <c r="I310" s="381"/>
      <c r="J310" s="381"/>
      <c r="K310" s="389"/>
      <c r="L310" s="350"/>
      <c r="M310" s="350"/>
      <c r="N310" s="350"/>
      <c r="O310" s="350"/>
    </row>
    <row r="311" spans="1:15" s="5" customFormat="1" ht="42.95" customHeight="1" x14ac:dyDescent="0.25">
      <c r="A311" s="382"/>
      <c r="B311" s="382"/>
      <c r="C311" s="406"/>
      <c r="D311" s="53" t="s">
        <v>702</v>
      </c>
      <c r="E311" s="43" t="s">
        <v>6</v>
      </c>
      <c r="F311" s="50"/>
      <c r="G311" s="43"/>
      <c r="H311" s="48"/>
      <c r="I311" s="381"/>
      <c r="J311" s="381"/>
      <c r="K311" s="390"/>
      <c r="L311" s="350"/>
      <c r="M311" s="350"/>
      <c r="N311" s="350"/>
      <c r="O311" s="350"/>
    </row>
    <row r="312" spans="1:15" s="5" customFormat="1" ht="45" customHeight="1" x14ac:dyDescent="0.25">
      <c r="A312" s="380">
        <f xml:space="preserve"> SUM(A308+1)</f>
        <v>61</v>
      </c>
      <c r="B312" s="380" t="s">
        <v>1066</v>
      </c>
      <c r="C312" s="404">
        <v>5</v>
      </c>
      <c r="D312" s="53" t="s">
        <v>1823</v>
      </c>
      <c r="E312" s="43" t="s">
        <v>3</v>
      </c>
      <c r="F312" s="50"/>
      <c r="G312" s="55"/>
      <c r="H312" s="52"/>
      <c r="I312" s="404"/>
      <c r="J312" s="380"/>
      <c r="K312" s="350">
        <v>96539</v>
      </c>
      <c r="L312" s="350">
        <v>90</v>
      </c>
      <c r="M312" s="350">
        <f>K312*L312</f>
        <v>8688510</v>
      </c>
      <c r="N312" s="350">
        <f>M312*35%</f>
        <v>3040978.5</v>
      </c>
      <c r="O312" s="350">
        <f>N312/M312*100</f>
        <v>35</v>
      </c>
    </row>
    <row r="313" spans="1:15" s="5" customFormat="1" ht="43.5" customHeight="1" x14ac:dyDescent="0.25">
      <c r="A313" s="381"/>
      <c r="B313" s="381"/>
      <c r="C313" s="405"/>
      <c r="D313" s="53" t="s">
        <v>721</v>
      </c>
      <c r="E313" s="43" t="s">
        <v>4</v>
      </c>
      <c r="F313" s="50"/>
      <c r="G313" s="55"/>
      <c r="H313" s="52"/>
      <c r="I313" s="405"/>
      <c r="J313" s="381"/>
      <c r="K313" s="350"/>
      <c r="L313" s="350"/>
      <c r="M313" s="350"/>
      <c r="N313" s="350"/>
      <c r="O313" s="350"/>
    </row>
    <row r="314" spans="1:15" s="5" customFormat="1" ht="45" customHeight="1" x14ac:dyDescent="0.25">
      <c r="A314" s="381"/>
      <c r="B314" s="381"/>
      <c r="C314" s="405"/>
      <c r="D314" s="53" t="s">
        <v>722</v>
      </c>
      <c r="E314" s="43" t="s">
        <v>6</v>
      </c>
      <c r="F314" s="50"/>
      <c r="G314" s="43"/>
      <c r="H314" s="52"/>
      <c r="I314" s="405"/>
      <c r="J314" s="381"/>
      <c r="K314" s="350"/>
      <c r="L314" s="350"/>
      <c r="M314" s="350"/>
      <c r="N314" s="350"/>
      <c r="O314" s="350"/>
    </row>
    <row r="315" spans="1:15" s="5" customFormat="1" ht="44.45" customHeight="1" x14ac:dyDescent="0.25">
      <c r="A315" s="381"/>
      <c r="B315" s="381"/>
      <c r="C315" s="405"/>
      <c r="D315" s="53" t="s">
        <v>723</v>
      </c>
      <c r="E315" s="43" t="s">
        <v>5</v>
      </c>
      <c r="F315" s="50"/>
      <c r="G315" s="43"/>
      <c r="H315" s="52"/>
      <c r="I315" s="405"/>
      <c r="J315" s="381"/>
      <c r="K315" s="350"/>
      <c r="L315" s="350"/>
      <c r="M315" s="350"/>
      <c r="N315" s="350"/>
      <c r="O315" s="350"/>
    </row>
    <row r="316" spans="1:15" s="5" customFormat="1" ht="44.45" customHeight="1" x14ac:dyDescent="0.25">
      <c r="A316" s="382"/>
      <c r="B316" s="382"/>
      <c r="C316" s="406"/>
      <c r="D316" s="54" t="s">
        <v>724</v>
      </c>
      <c r="E316" s="36" t="s">
        <v>6</v>
      </c>
      <c r="F316" s="39"/>
      <c r="G316" s="36"/>
      <c r="H316" s="19"/>
      <c r="I316" s="405"/>
      <c r="J316" s="381"/>
      <c r="K316" s="350"/>
      <c r="L316" s="350"/>
      <c r="M316" s="350"/>
      <c r="N316" s="350"/>
      <c r="O316" s="350"/>
    </row>
    <row r="317" spans="1:15" s="5" customFormat="1" ht="42.95" customHeight="1" x14ac:dyDescent="0.25">
      <c r="A317" s="380">
        <f xml:space="preserve"> SUM(A312+1)</f>
        <v>62</v>
      </c>
      <c r="B317" s="380" t="s">
        <v>1067</v>
      </c>
      <c r="C317" s="404">
        <v>4</v>
      </c>
      <c r="D317" s="54" t="s">
        <v>1824</v>
      </c>
      <c r="E317" s="36" t="s">
        <v>7</v>
      </c>
      <c r="F317" s="39"/>
      <c r="G317" s="36"/>
      <c r="H317" s="49"/>
      <c r="I317" s="380"/>
      <c r="J317" s="380"/>
      <c r="K317" s="350">
        <v>96539</v>
      </c>
      <c r="L317" s="350">
        <v>72</v>
      </c>
      <c r="M317" s="350">
        <f>K317*L317</f>
        <v>6950808</v>
      </c>
      <c r="N317" s="350">
        <f>M317*35%</f>
        <v>2432782.7999999998</v>
      </c>
      <c r="O317" s="350">
        <f>N317/M317*100</f>
        <v>35</v>
      </c>
    </row>
    <row r="318" spans="1:15" s="5" customFormat="1" ht="42" customHeight="1" x14ac:dyDescent="0.25">
      <c r="A318" s="381"/>
      <c r="B318" s="381"/>
      <c r="C318" s="405"/>
      <c r="D318" s="54" t="s">
        <v>729</v>
      </c>
      <c r="E318" s="36" t="s">
        <v>6</v>
      </c>
      <c r="F318" s="39"/>
      <c r="G318" s="36"/>
      <c r="H318" s="49"/>
      <c r="I318" s="381"/>
      <c r="J318" s="381"/>
      <c r="K318" s="350"/>
      <c r="L318" s="350"/>
      <c r="M318" s="350"/>
      <c r="N318" s="350"/>
      <c r="O318" s="350"/>
    </row>
    <row r="319" spans="1:15" s="5" customFormat="1" ht="42" customHeight="1" x14ac:dyDescent="0.25">
      <c r="A319" s="381"/>
      <c r="B319" s="381"/>
      <c r="C319" s="405"/>
      <c r="D319" s="54" t="s">
        <v>730</v>
      </c>
      <c r="E319" s="36" t="s">
        <v>6</v>
      </c>
      <c r="F319" s="39"/>
      <c r="G319" s="36"/>
      <c r="H319" s="49"/>
      <c r="I319" s="381"/>
      <c r="J319" s="381"/>
      <c r="K319" s="350"/>
      <c r="L319" s="350"/>
      <c r="M319" s="350"/>
      <c r="N319" s="350"/>
      <c r="O319" s="350"/>
    </row>
    <row r="320" spans="1:15" s="5" customFormat="1" ht="44.45" customHeight="1" x14ac:dyDescent="0.25">
      <c r="A320" s="382"/>
      <c r="B320" s="382"/>
      <c r="C320" s="406"/>
      <c r="D320" s="54" t="s">
        <v>731</v>
      </c>
      <c r="E320" s="36" t="s">
        <v>6</v>
      </c>
      <c r="F320" s="39"/>
      <c r="G320" s="36"/>
      <c r="H320" s="49"/>
      <c r="I320" s="381"/>
      <c r="J320" s="381"/>
      <c r="K320" s="350"/>
      <c r="L320" s="350"/>
      <c r="M320" s="350"/>
      <c r="N320" s="350"/>
      <c r="O320" s="350"/>
    </row>
    <row r="321" spans="1:15" s="5" customFormat="1" ht="44.45" customHeight="1" x14ac:dyDescent="0.25">
      <c r="A321" s="380">
        <f xml:space="preserve"> SUM(A317+1)</f>
        <v>63</v>
      </c>
      <c r="B321" s="380" t="s">
        <v>1068</v>
      </c>
      <c r="C321" s="404">
        <v>6</v>
      </c>
      <c r="D321" s="53" t="s">
        <v>1825</v>
      </c>
      <c r="E321" s="9" t="s">
        <v>3</v>
      </c>
      <c r="F321" s="10"/>
      <c r="G321" s="14"/>
      <c r="H321" s="69"/>
      <c r="I321" s="349"/>
      <c r="J321" s="349"/>
      <c r="K321" s="350">
        <v>96539</v>
      </c>
      <c r="L321" s="350">
        <v>108</v>
      </c>
      <c r="M321" s="350">
        <f>K321*L321</f>
        <v>10426212</v>
      </c>
      <c r="N321" s="350">
        <f>M321*35%</f>
        <v>3649174.1999999997</v>
      </c>
      <c r="O321" s="350">
        <f>N321/M321*100</f>
        <v>35</v>
      </c>
    </row>
    <row r="322" spans="1:15" s="5" customFormat="1" ht="44.45" customHeight="1" x14ac:dyDescent="0.25">
      <c r="A322" s="381"/>
      <c r="B322" s="381"/>
      <c r="C322" s="405"/>
      <c r="D322" s="53" t="s">
        <v>733</v>
      </c>
      <c r="E322" s="9" t="s">
        <v>4</v>
      </c>
      <c r="F322" s="10"/>
      <c r="G322" s="14"/>
      <c r="H322" s="69"/>
      <c r="I322" s="349"/>
      <c r="J322" s="349"/>
      <c r="K322" s="350"/>
      <c r="L322" s="350"/>
      <c r="M322" s="350"/>
      <c r="N322" s="350"/>
      <c r="O322" s="350"/>
    </row>
    <row r="323" spans="1:15" s="5" customFormat="1" ht="47.45" customHeight="1" x14ac:dyDescent="0.25">
      <c r="A323" s="381"/>
      <c r="B323" s="381"/>
      <c r="C323" s="405"/>
      <c r="D323" s="53" t="s">
        <v>734</v>
      </c>
      <c r="E323" s="9" t="s">
        <v>5</v>
      </c>
      <c r="F323" s="10"/>
      <c r="G323" s="47"/>
      <c r="H323" s="52"/>
      <c r="I323" s="349"/>
      <c r="J323" s="349"/>
      <c r="K323" s="350"/>
      <c r="L323" s="350"/>
      <c r="M323" s="350"/>
      <c r="N323" s="350"/>
      <c r="O323" s="350"/>
    </row>
    <row r="324" spans="1:15" s="5" customFormat="1" ht="43.5" customHeight="1" x14ac:dyDescent="0.25">
      <c r="A324" s="381"/>
      <c r="B324" s="381"/>
      <c r="C324" s="405"/>
      <c r="D324" s="53" t="s">
        <v>735</v>
      </c>
      <c r="E324" s="9" t="s">
        <v>6</v>
      </c>
      <c r="F324" s="10"/>
      <c r="G324" s="47"/>
      <c r="H324" s="52"/>
      <c r="I324" s="349"/>
      <c r="J324" s="349"/>
      <c r="K324" s="350"/>
      <c r="L324" s="350"/>
      <c r="M324" s="350"/>
      <c r="N324" s="350"/>
      <c r="O324" s="350"/>
    </row>
    <row r="325" spans="1:15" s="5" customFormat="1" ht="43.5" customHeight="1" x14ac:dyDescent="0.25">
      <c r="A325" s="381"/>
      <c r="B325" s="381"/>
      <c r="C325" s="405"/>
      <c r="D325" s="103" t="s">
        <v>736</v>
      </c>
      <c r="E325" s="9" t="s">
        <v>5</v>
      </c>
      <c r="F325" s="11"/>
      <c r="G325" s="104"/>
      <c r="H325" s="105"/>
      <c r="I325" s="380"/>
      <c r="J325" s="380"/>
      <c r="K325" s="350"/>
      <c r="L325" s="350"/>
      <c r="M325" s="350"/>
      <c r="N325" s="350"/>
      <c r="O325" s="350"/>
    </row>
    <row r="326" spans="1:15" s="5" customFormat="1" ht="43.5" customHeight="1" x14ac:dyDescent="0.25">
      <c r="A326" s="382"/>
      <c r="B326" s="382"/>
      <c r="C326" s="406"/>
      <c r="D326" s="319" t="s">
        <v>1476</v>
      </c>
      <c r="E326" s="9" t="s">
        <v>5</v>
      </c>
      <c r="F326" s="11"/>
      <c r="G326" s="321"/>
      <c r="H326" s="322"/>
      <c r="I326" s="380"/>
      <c r="J326" s="380"/>
      <c r="K326" s="350"/>
      <c r="L326" s="350"/>
      <c r="M326" s="350"/>
      <c r="N326" s="350"/>
      <c r="O326" s="350"/>
    </row>
    <row r="327" spans="1:15" s="5" customFormat="1" ht="44.45" customHeight="1" x14ac:dyDescent="0.25">
      <c r="A327" s="380">
        <f>A321+1</f>
        <v>64</v>
      </c>
      <c r="B327" s="380" t="s">
        <v>1069</v>
      </c>
      <c r="C327" s="404">
        <v>6</v>
      </c>
      <c r="D327" s="53" t="s">
        <v>1826</v>
      </c>
      <c r="E327" s="9" t="s">
        <v>3</v>
      </c>
      <c r="F327" s="50"/>
      <c r="G327" s="55"/>
      <c r="H327" s="52"/>
      <c r="I327" s="349"/>
      <c r="J327" s="349"/>
      <c r="K327" s="380">
        <v>96539</v>
      </c>
      <c r="L327" s="350">
        <v>108</v>
      </c>
      <c r="M327" s="350">
        <f>K327*L327</f>
        <v>10426212</v>
      </c>
      <c r="N327" s="350">
        <f>M327*35%</f>
        <v>3649174.1999999997</v>
      </c>
      <c r="O327" s="350">
        <f>N327/M327*100</f>
        <v>35</v>
      </c>
    </row>
    <row r="328" spans="1:15" s="5" customFormat="1" ht="44.45" customHeight="1" x14ac:dyDescent="0.25">
      <c r="A328" s="381"/>
      <c r="B328" s="381"/>
      <c r="C328" s="405"/>
      <c r="D328" s="53" t="s">
        <v>737</v>
      </c>
      <c r="E328" s="9" t="s">
        <v>4</v>
      </c>
      <c r="F328" s="50"/>
      <c r="G328" s="55"/>
      <c r="H328" s="52"/>
      <c r="I328" s="349"/>
      <c r="J328" s="349"/>
      <c r="K328" s="381"/>
      <c r="L328" s="350"/>
      <c r="M328" s="350"/>
      <c r="N328" s="350"/>
      <c r="O328" s="350"/>
    </row>
    <row r="329" spans="1:15" s="5" customFormat="1" ht="48.95" customHeight="1" x14ac:dyDescent="0.25">
      <c r="A329" s="381"/>
      <c r="B329" s="381"/>
      <c r="C329" s="405"/>
      <c r="D329" s="53" t="s">
        <v>738</v>
      </c>
      <c r="E329" s="9" t="s">
        <v>5</v>
      </c>
      <c r="F329" s="50"/>
      <c r="G329" s="43"/>
      <c r="H329" s="52"/>
      <c r="I329" s="349"/>
      <c r="J329" s="349"/>
      <c r="K329" s="381"/>
      <c r="L329" s="350"/>
      <c r="M329" s="350"/>
      <c r="N329" s="350"/>
      <c r="O329" s="350"/>
    </row>
    <row r="330" spans="1:15" s="5" customFormat="1" ht="44.1" customHeight="1" x14ac:dyDescent="0.25">
      <c r="A330" s="381"/>
      <c r="B330" s="381"/>
      <c r="C330" s="405"/>
      <c r="D330" s="53" t="s">
        <v>739</v>
      </c>
      <c r="E330" s="9" t="s">
        <v>5</v>
      </c>
      <c r="F330" s="50"/>
      <c r="G330" s="43"/>
      <c r="H330" s="52"/>
      <c r="I330" s="349"/>
      <c r="J330" s="349"/>
      <c r="K330" s="381"/>
      <c r="L330" s="350"/>
      <c r="M330" s="350"/>
      <c r="N330" s="350"/>
      <c r="O330" s="350"/>
    </row>
    <row r="331" spans="1:15" s="5" customFormat="1" ht="46.5" customHeight="1" x14ac:dyDescent="0.25">
      <c r="A331" s="381"/>
      <c r="B331" s="381"/>
      <c r="C331" s="405"/>
      <c r="D331" s="53" t="s">
        <v>740</v>
      </c>
      <c r="E331" s="9" t="s">
        <v>5</v>
      </c>
      <c r="F331" s="50"/>
      <c r="G331" s="43"/>
      <c r="H331" s="52"/>
      <c r="I331" s="349"/>
      <c r="J331" s="349"/>
      <c r="K331" s="381"/>
      <c r="L331" s="350"/>
      <c r="M331" s="350"/>
      <c r="N331" s="350"/>
      <c r="O331" s="350"/>
    </row>
    <row r="332" spans="1:15" s="5" customFormat="1" ht="44.1" customHeight="1" x14ac:dyDescent="0.25">
      <c r="A332" s="382"/>
      <c r="B332" s="382"/>
      <c r="C332" s="406"/>
      <c r="D332" s="54" t="s">
        <v>741</v>
      </c>
      <c r="E332" s="12" t="s">
        <v>6</v>
      </c>
      <c r="F332" s="39"/>
      <c r="G332" s="36"/>
      <c r="H332" s="19"/>
      <c r="I332" s="380"/>
      <c r="J332" s="380"/>
      <c r="K332" s="381"/>
      <c r="L332" s="350"/>
      <c r="M332" s="350"/>
      <c r="N332" s="350"/>
      <c r="O332" s="350"/>
    </row>
    <row r="333" spans="1:15" s="5" customFormat="1" ht="47.45" customHeight="1" x14ac:dyDescent="0.25">
      <c r="A333" s="380">
        <f>A327+1</f>
        <v>65</v>
      </c>
      <c r="B333" s="380" t="s">
        <v>1070</v>
      </c>
      <c r="C333" s="404">
        <v>5</v>
      </c>
      <c r="D333" s="53" t="s">
        <v>1827</v>
      </c>
      <c r="E333" s="43" t="s">
        <v>3</v>
      </c>
      <c r="F333" s="50"/>
      <c r="G333" s="55"/>
      <c r="H333" s="52"/>
      <c r="I333" s="349"/>
      <c r="J333" s="349"/>
      <c r="K333" s="350">
        <v>96539</v>
      </c>
      <c r="L333" s="350">
        <v>90</v>
      </c>
      <c r="M333" s="350">
        <f>K333*L333</f>
        <v>8688510</v>
      </c>
      <c r="N333" s="350">
        <f>M333*35%</f>
        <v>3040978.5</v>
      </c>
      <c r="O333" s="350">
        <f>N333/M333*100</f>
        <v>35</v>
      </c>
    </row>
    <row r="334" spans="1:15" s="5" customFormat="1" ht="45" customHeight="1" x14ac:dyDescent="0.25">
      <c r="A334" s="381"/>
      <c r="B334" s="381"/>
      <c r="C334" s="405"/>
      <c r="D334" s="53" t="s">
        <v>755</v>
      </c>
      <c r="E334" s="43" t="s">
        <v>4</v>
      </c>
      <c r="F334" s="50"/>
      <c r="G334" s="55"/>
      <c r="H334" s="52"/>
      <c r="I334" s="349"/>
      <c r="J334" s="349"/>
      <c r="K334" s="350"/>
      <c r="L334" s="350"/>
      <c r="M334" s="350"/>
      <c r="N334" s="350"/>
      <c r="O334" s="350"/>
    </row>
    <row r="335" spans="1:15" s="5" customFormat="1" ht="44.1" customHeight="1" x14ac:dyDescent="0.25">
      <c r="A335" s="381"/>
      <c r="B335" s="381"/>
      <c r="C335" s="405"/>
      <c r="D335" s="53" t="s">
        <v>756</v>
      </c>
      <c r="E335" s="43" t="s">
        <v>5</v>
      </c>
      <c r="F335" s="50"/>
      <c r="G335" s="43"/>
      <c r="H335" s="52"/>
      <c r="I335" s="349"/>
      <c r="J335" s="349"/>
      <c r="K335" s="350"/>
      <c r="L335" s="350"/>
      <c r="M335" s="350"/>
      <c r="N335" s="350"/>
      <c r="O335" s="350"/>
    </row>
    <row r="336" spans="1:15" s="5" customFormat="1" ht="48.6" customHeight="1" x14ac:dyDescent="0.25">
      <c r="A336" s="381"/>
      <c r="B336" s="381"/>
      <c r="C336" s="405"/>
      <c r="D336" s="53" t="s">
        <v>757</v>
      </c>
      <c r="E336" s="43" t="s">
        <v>6</v>
      </c>
      <c r="F336" s="50"/>
      <c r="G336" s="43"/>
      <c r="H336" s="52"/>
      <c r="I336" s="349"/>
      <c r="J336" s="349"/>
      <c r="K336" s="350"/>
      <c r="L336" s="350"/>
      <c r="M336" s="350"/>
      <c r="N336" s="350"/>
      <c r="O336" s="350"/>
    </row>
    <row r="337" spans="1:15" s="5" customFormat="1" ht="47.45" customHeight="1" x14ac:dyDescent="0.25">
      <c r="A337" s="382"/>
      <c r="B337" s="382"/>
      <c r="C337" s="406"/>
      <c r="D337" s="54" t="s">
        <v>758</v>
      </c>
      <c r="E337" s="36" t="s">
        <v>6</v>
      </c>
      <c r="F337" s="39"/>
      <c r="G337" s="36"/>
      <c r="H337" s="19"/>
      <c r="I337" s="349"/>
      <c r="J337" s="349"/>
      <c r="K337" s="350"/>
      <c r="L337" s="350"/>
      <c r="M337" s="350"/>
      <c r="N337" s="350"/>
      <c r="O337" s="350"/>
    </row>
    <row r="338" spans="1:15" s="5" customFormat="1" ht="44.1" customHeight="1" x14ac:dyDescent="0.25">
      <c r="A338" s="380">
        <f>A333+1</f>
        <v>66</v>
      </c>
      <c r="B338" s="380" t="s">
        <v>1072</v>
      </c>
      <c r="C338" s="404">
        <v>4</v>
      </c>
      <c r="D338" s="53" t="s">
        <v>1071</v>
      </c>
      <c r="E338" s="43" t="s">
        <v>7</v>
      </c>
      <c r="F338" s="50"/>
      <c r="G338" s="55"/>
      <c r="H338" s="48"/>
      <c r="I338" s="380"/>
      <c r="J338" s="380"/>
      <c r="K338" s="390">
        <v>96539</v>
      </c>
      <c r="L338" s="350">
        <v>72</v>
      </c>
      <c r="M338" s="350">
        <f>K338*L338</f>
        <v>6950808</v>
      </c>
      <c r="N338" s="350">
        <f>M338*35%</f>
        <v>2432782.7999999998</v>
      </c>
      <c r="O338" s="350">
        <f>N338/M338*100</f>
        <v>35</v>
      </c>
    </row>
    <row r="339" spans="1:15" s="5" customFormat="1" ht="45.6" customHeight="1" x14ac:dyDescent="0.25">
      <c r="A339" s="381"/>
      <c r="B339" s="381"/>
      <c r="C339" s="405"/>
      <c r="D339" s="53" t="s">
        <v>759</v>
      </c>
      <c r="E339" s="43" t="s">
        <v>5</v>
      </c>
      <c r="F339" s="50"/>
      <c r="G339" s="43"/>
      <c r="H339" s="48"/>
      <c r="I339" s="381"/>
      <c r="J339" s="381"/>
      <c r="K339" s="350"/>
      <c r="L339" s="350"/>
      <c r="M339" s="350"/>
      <c r="N339" s="350"/>
      <c r="O339" s="350"/>
    </row>
    <row r="340" spans="1:15" s="5" customFormat="1" ht="47.45" customHeight="1" x14ac:dyDescent="0.25">
      <c r="A340" s="381"/>
      <c r="B340" s="381"/>
      <c r="C340" s="405"/>
      <c r="D340" s="53" t="s">
        <v>760</v>
      </c>
      <c r="E340" s="43" t="s">
        <v>6</v>
      </c>
      <c r="F340" s="50"/>
      <c r="G340" s="43"/>
      <c r="H340" s="48"/>
      <c r="I340" s="381"/>
      <c r="J340" s="381"/>
      <c r="K340" s="350"/>
      <c r="L340" s="350"/>
      <c r="M340" s="350"/>
      <c r="N340" s="350"/>
      <c r="O340" s="350"/>
    </row>
    <row r="341" spans="1:15" s="5" customFormat="1" ht="45.6" customHeight="1" x14ac:dyDescent="0.25">
      <c r="A341" s="382"/>
      <c r="B341" s="382"/>
      <c r="C341" s="406"/>
      <c r="D341" s="54" t="s">
        <v>761</v>
      </c>
      <c r="E341" s="36" t="s">
        <v>6</v>
      </c>
      <c r="F341" s="39"/>
      <c r="G341" s="36"/>
      <c r="H341" s="49"/>
      <c r="I341" s="381"/>
      <c r="J341" s="381"/>
      <c r="K341" s="350"/>
      <c r="L341" s="350"/>
      <c r="M341" s="350"/>
      <c r="N341" s="350"/>
      <c r="O341" s="350"/>
    </row>
    <row r="342" spans="1:15" s="5" customFormat="1" ht="42.95" customHeight="1" x14ac:dyDescent="0.25">
      <c r="A342" s="380">
        <f>A338+1</f>
        <v>67</v>
      </c>
      <c r="B342" s="380" t="s">
        <v>1073</v>
      </c>
      <c r="C342" s="380">
        <v>5</v>
      </c>
      <c r="D342" s="53" t="s">
        <v>1828</v>
      </c>
      <c r="E342" s="43" t="s">
        <v>3</v>
      </c>
      <c r="F342" s="50"/>
      <c r="G342" s="55"/>
      <c r="H342" s="52"/>
      <c r="I342" s="380"/>
      <c r="J342" s="380"/>
      <c r="K342" s="350">
        <v>96539</v>
      </c>
      <c r="L342" s="350">
        <v>90</v>
      </c>
      <c r="M342" s="350">
        <f>K342*L342</f>
        <v>8688510</v>
      </c>
      <c r="N342" s="350">
        <f>M342*35%</f>
        <v>3040978.5</v>
      </c>
      <c r="O342" s="350">
        <f>N342/M342*100</f>
        <v>35</v>
      </c>
    </row>
    <row r="343" spans="1:15" s="5" customFormat="1" ht="30.6" customHeight="1" x14ac:dyDescent="0.25">
      <c r="A343" s="381"/>
      <c r="B343" s="381"/>
      <c r="C343" s="381"/>
      <c r="D343" s="53" t="s">
        <v>776</v>
      </c>
      <c r="E343" s="43" t="s">
        <v>6</v>
      </c>
      <c r="F343" s="50"/>
      <c r="G343" s="43"/>
      <c r="H343" s="52"/>
      <c r="I343" s="381"/>
      <c r="J343" s="381"/>
      <c r="K343" s="350"/>
      <c r="L343" s="350"/>
      <c r="M343" s="350"/>
      <c r="N343" s="350"/>
      <c r="O343" s="350"/>
    </row>
    <row r="344" spans="1:15" s="5" customFormat="1" ht="46.5" customHeight="1" x14ac:dyDescent="0.25">
      <c r="A344" s="381"/>
      <c r="B344" s="381"/>
      <c r="C344" s="381"/>
      <c r="D344" s="53" t="s">
        <v>777</v>
      </c>
      <c r="E344" s="43" t="s">
        <v>5</v>
      </c>
      <c r="F344" s="50"/>
      <c r="G344" s="43"/>
      <c r="H344" s="52"/>
      <c r="I344" s="381"/>
      <c r="J344" s="381"/>
      <c r="K344" s="350"/>
      <c r="L344" s="350"/>
      <c r="M344" s="350"/>
      <c r="N344" s="350"/>
      <c r="O344" s="350"/>
    </row>
    <row r="345" spans="1:15" s="5" customFormat="1" ht="44.1" customHeight="1" x14ac:dyDescent="0.25">
      <c r="A345" s="381"/>
      <c r="B345" s="381"/>
      <c r="C345" s="381"/>
      <c r="D345" s="54" t="s">
        <v>778</v>
      </c>
      <c r="E345" s="36" t="s">
        <v>5</v>
      </c>
      <c r="F345" s="39"/>
      <c r="G345" s="36"/>
      <c r="H345" s="19"/>
      <c r="I345" s="381"/>
      <c r="J345" s="381"/>
      <c r="K345" s="350"/>
      <c r="L345" s="350"/>
      <c r="M345" s="350"/>
      <c r="N345" s="350"/>
      <c r="O345" s="350"/>
    </row>
    <row r="346" spans="1:15" s="5" customFormat="1" ht="44.1" customHeight="1" x14ac:dyDescent="0.25">
      <c r="A346" s="382"/>
      <c r="B346" s="382"/>
      <c r="C346" s="382"/>
      <c r="D346" s="54" t="s">
        <v>1003</v>
      </c>
      <c r="E346" s="36" t="s">
        <v>6</v>
      </c>
      <c r="F346" s="39"/>
      <c r="G346" s="36"/>
      <c r="H346" s="19"/>
      <c r="I346" s="381"/>
      <c r="J346" s="381"/>
      <c r="K346" s="350"/>
      <c r="L346" s="350"/>
      <c r="M346" s="350"/>
      <c r="N346" s="350"/>
      <c r="O346" s="350"/>
    </row>
    <row r="347" spans="1:15" s="5" customFormat="1" ht="46.5" customHeight="1" x14ac:dyDescent="0.25">
      <c r="A347" s="380">
        <f xml:space="preserve"> SUM(A342+1)</f>
        <v>68</v>
      </c>
      <c r="B347" s="380" t="s">
        <v>1074</v>
      </c>
      <c r="C347" s="404">
        <v>5</v>
      </c>
      <c r="D347" s="53" t="s">
        <v>1829</v>
      </c>
      <c r="E347" s="43" t="s">
        <v>4</v>
      </c>
      <c r="F347" s="50"/>
      <c r="G347" s="55"/>
      <c r="H347" s="52"/>
      <c r="I347" s="349"/>
      <c r="J347" s="349"/>
      <c r="K347" s="350">
        <v>96539</v>
      </c>
      <c r="L347" s="350">
        <v>90</v>
      </c>
      <c r="M347" s="350">
        <f>K347*L347</f>
        <v>8688510</v>
      </c>
      <c r="N347" s="350">
        <f>M347*35%</f>
        <v>3040978.5</v>
      </c>
      <c r="O347" s="350">
        <f>N347/M347*100</f>
        <v>35</v>
      </c>
    </row>
    <row r="348" spans="1:15" s="5" customFormat="1" ht="44.45" customHeight="1" x14ac:dyDescent="0.25">
      <c r="A348" s="381"/>
      <c r="B348" s="381"/>
      <c r="C348" s="405"/>
      <c r="D348" s="53" t="s">
        <v>790</v>
      </c>
      <c r="E348" s="43" t="s">
        <v>3</v>
      </c>
      <c r="F348" s="50"/>
      <c r="G348" s="55"/>
      <c r="H348" s="52"/>
      <c r="I348" s="349"/>
      <c r="J348" s="349"/>
      <c r="K348" s="350"/>
      <c r="L348" s="350"/>
      <c r="M348" s="350"/>
      <c r="N348" s="350"/>
      <c r="O348" s="350"/>
    </row>
    <row r="349" spans="1:15" s="5" customFormat="1" ht="42.95" customHeight="1" x14ac:dyDescent="0.25">
      <c r="A349" s="381"/>
      <c r="B349" s="381"/>
      <c r="C349" s="405"/>
      <c r="D349" s="53" t="s">
        <v>791</v>
      </c>
      <c r="E349" s="43" t="s">
        <v>5</v>
      </c>
      <c r="F349" s="50"/>
      <c r="G349" s="43"/>
      <c r="H349" s="52"/>
      <c r="I349" s="349"/>
      <c r="J349" s="349"/>
      <c r="K349" s="350"/>
      <c r="L349" s="350"/>
      <c r="M349" s="350"/>
      <c r="N349" s="350"/>
      <c r="O349" s="350"/>
    </row>
    <row r="350" spans="1:15" s="5" customFormat="1" ht="45.6" customHeight="1" x14ac:dyDescent="0.25">
      <c r="A350" s="381"/>
      <c r="B350" s="381"/>
      <c r="C350" s="405"/>
      <c r="D350" s="53" t="s">
        <v>792</v>
      </c>
      <c r="E350" s="43" t="s">
        <v>6</v>
      </c>
      <c r="F350" s="50"/>
      <c r="G350" s="43"/>
      <c r="H350" s="52"/>
      <c r="I350" s="349"/>
      <c r="J350" s="349"/>
      <c r="K350" s="350"/>
      <c r="L350" s="350"/>
      <c r="M350" s="350"/>
      <c r="N350" s="350"/>
      <c r="O350" s="350"/>
    </row>
    <row r="351" spans="1:15" s="5" customFormat="1" ht="45.95" customHeight="1" x14ac:dyDescent="0.25">
      <c r="A351" s="382"/>
      <c r="B351" s="382"/>
      <c r="C351" s="406"/>
      <c r="D351" s="54" t="s">
        <v>793</v>
      </c>
      <c r="E351" s="36" t="s">
        <v>5</v>
      </c>
      <c r="F351" s="39"/>
      <c r="G351" s="36"/>
      <c r="H351" s="19"/>
      <c r="I351" s="380"/>
      <c r="J351" s="380"/>
      <c r="K351" s="350"/>
      <c r="L351" s="350"/>
      <c r="M351" s="350"/>
      <c r="N351" s="350"/>
      <c r="O351" s="350"/>
    </row>
    <row r="352" spans="1:15" s="5" customFormat="1" ht="45.6" customHeight="1" x14ac:dyDescent="0.25">
      <c r="A352" s="380">
        <f>A347+1</f>
        <v>69</v>
      </c>
      <c r="B352" s="380" t="s">
        <v>1075</v>
      </c>
      <c r="C352" s="404">
        <v>5</v>
      </c>
      <c r="D352" s="53" t="s">
        <v>1830</v>
      </c>
      <c r="E352" s="43" t="s">
        <v>3</v>
      </c>
      <c r="F352" s="50"/>
      <c r="G352" s="55"/>
      <c r="H352" s="52"/>
      <c r="I352" s="380"/>
      <c r="J352" s="380"/>
      <c r="K352" s="350">
        <v>96539</v>
      </c>
      <c r="L352" s="350">
        <v>90</v>
      </c>
      <c r="M352" s="350">
        <f>K352*L352</f>
        <v>8688510</v>
      </c>
      <c r="N352" s="350">
        <f>M352*35%</f>
        <v>3040978.5</v>
      </c>
      <c r="O352" s="350">
        <f>N352/M352*100</f>
        <v>35</v>
      </c>
    </row>
    <row r="353" spans="1:15" s="5" customFormat="1" ht="45.6" customHeight="1" x14ac:dyDescent="0.25">
      <c r="A353" s="381"/>
      <c r="B353" s="381"/>
      <c r="C353" s="405"/>
      <c r="D353" s="53" t="s">
        <v>802</v>
      </c>
      <c r="E353" s="43" t="s">
        <v>4</v>
      </c>
      <c r="F353" s="50"/>
      <c r="G353" s="55"/>
      <c r="H353" s="52"/>
      <c r="I353" s="381"/>
      <c r="J353" s="381"/>
      <c r="K353" s="350"/>
      <c r="L353" s="350"/>
      <c r="M353" s="350"/>
      <c r="N353" s="350"/>
      <c r="O353" s="350"/>
    </row>
    <row r="354" spans="1:15" s="5" customFormat="1" ht="44.45" customHeight="1" x14ac:dyDescent="0.25">
      <c r="A354" s="381"/>
      <c r="B354" s="381"/>
      <c r="C354" s="405"/>
      <c r="D354" s="53" t="s">
        <v>803</v>
      </c>
      <c r="E354" s="43" t="s">
        <v>6</v>
      </c>
      <c r="F354" s="50"/>
      <c r="G354" s="43"/>
      <c r="H354" s="52"/>
      <c r="I354" s="381"/>
      <c r="J354" s="381"/>
      <c r="K354" s="350"/>
      <c r="L354" s="350"/>
      <c r="M354" s="350"/>
      <c r="N354" s="350"/>
      <c r="O354" s="350"/>
    </row>
    <row r="355" spans="1:15" s="5" customFormat="1" ht="44.1" customHeight="1" x14ac:dyDescent="0.25">
      <c r="A355" s="381"/>
      <c r="B355" s="381"/>
      <c r="C355" s="405"/>
      <c r="D355" s="53" t="s">
        <v>804</v>
      </c>
      <c r="E355" s="43" t="s">
        <v>5</v>
      </c>
      <c r="F355" s="50"/>
      <c r="G355" s="43"/>
      <c r="H355" s="52"/>
      <c r="I355" s="381"/>
      <c r="J355" s="381"/>
      <c r="K355" s="350"/>
      <c r="L355" s="350"/>
      <c r="M355" s="350"/>
      <c r="N355" s="350"/>
      <c r="O355" s="350"/>
    </row>
    <row r="356" spans="1:15" s="5" customFormat="1" ht="45" customHeight="1" x14ac:dyDescent="0.25">
      <c r="A356" s="382"/>
      <c r="B356" s="382"/>
      <c r="C356" s="406"/>
      <c r="D356" s="54" t="s">
        <v>805</v>
      </c>
      <c r="E356" s="36" t="s">
        <v>6</v>
      </c>
      <c r="F356" s="39"/>
      <c r="G356" s="36"/>
      <c r="H356" s="19"/>
      <c r="I356" s="381"/>
      <c r="J356" s="381"/>
      <c r="K356" s="350"/>
      <c r="L356" s="350"/>
      <c r="M356" s="350"/>
      <c r="N356" s="350"/>
      <c r="O356" s="350"/>
    </row>
    <row r="357" spans="1:15" s="5" customFormat="1" ht="35.450000000000003" customHeight="1" x14ac:dyDescent="0.25">
      <c r="A357" s="380">
        <f>A352+1</f>
        <v>70</v>
      </c>
      <c r="B357" s="380" t="s">
        <v>1076</v>
      </c>
      <c r="C357" s="404">
        <v>5</v>
      </c>
      <c r="D357" s="53" t="s">
        <v>1831</v>
      </c>
      <c r="E357" s="43" t="s">
        <v>3</v>
      </c>
      <c r="F357" s="50"/>
      <c r="G357" s="55"/>
      <c r="H357" s="52"/>
      <c r="I357" s="349"/>
      <c r="J357" s="349"/>
      <c r="K357" s="350">
        <v>96539</v>
      </c>
      <c r="L357" s="350">
        <v>90</v>
      </c>
      <c r="M357" s="350">
        <f>K357*L357</f>
        <v>8688510</v>
      </c>
      <c r="N357" s="350">
        <f>M357*35%</f>
        <v>3040978.5</v>
      </c>
      <c r="O357" s="350">
        <f>N357/M357*100</f>
        <v>35</v>
      </c>
    </row>
    <row r="358" spans="1:15" s="5" customFormat="1" ht="45" customHeight="1" x14ac:dyDescent="0.25">
      <c r="A358" s="381"/>
      <c r="B358" s="381"/>
      <c r="C358" s="405"/>
      <c r="D358" s="53" t="s">
        <v>811</v>
      </c>
      <c r="E358" s="43" t="s">
        <v>4</v>
      </c>
      <c r="F358" s="50"/>
      <c r="G358" s="55"/>
      <c r="H358" s="52"/>
      <c r="I358" s="349"/>
      <c r="J358" s="349"/>
      <c r="K358" s="350"/>
      <c r="L358" s="350"/>
      <c r="M358" s="350"/>
      <c r="N358" s="350"/>
      <c r="O358" s="350"/>
    </row>
    <row r="359" spans="1:15" s="5" customFormat="1" ht="45" customHeight="1" x14ac:dyDescent="0.25">
      <c r="A359" s="381"/>
      <c r="B359" s="381"/>
      <c r="C359" s="405"/>
      <c r="D359" s="53" t="s">
        <v>812</v>
      </c>
      <c r="E359" s="43" t="s">
        <v>6</v>
      </c>
      <c r="F359" s="50"/>
      <c r="G359" s="43"/>
      <c r="H359" s="52"/>
      <c r="I359" s="349"/>
      <c r="J359" s="349"/>
      <c r="K359" s="350"/>
      <c r="L359" s="350"/>
      <c r="M359" s="350"/>
      <c r="N359" s="350"/>
      <c r="O359" s="350"/>
    </row>
    <row r="360" spans="1:15" s="5" customFormat="1" ht="45" customHeight="1" x14ac:dyDescent="0.25">
      <c r="A360" s="381"/>
      <c r="B360" s="381"/>
      <c r="C360" s="405"/>
      <c r="D360" s="53" t="s">
        <v>813</v>
      </c>
      <c r="E360" s="43" t="s">
        <v>5</v>
      </c>
      <c r="F360" s="50"/>
      <c r="G360" s="43"/>
      <c r="H360" s="52"/>
      <c r="I360" s="349"/>
      <c r="J360" s="349"/>
      <c r="K360" s="350"/>
      <c r="L360" s="350"/>
      <c r="M360" s="350"/>
      <c r="N360" s="350"/>
      <c r="O360" s="350"/>
    </row>
    <row r="361" spans="1:15" s="5" customFormat="1" ht="45" customHeight="1" x14ac:dyDescent="0.25">
      <c r="A361" s="382"/>
      <c r="B361" s="382"/>
      <c r="C361" s="406"/>
      <c r="D361" s="53" t="s">
        <v>814</v>
      </c>
      <c r="E361" s="43" t="s">
        <v>6</v>
      </c>
      <c r="F361" s="50"/>
      <c r="G361" s="43"/>
      <c r="H361" s="52"/>
      <c r="I361" s="349"/>
      <c r="J361" s="349"/>
      <c r="K361" s="350"/>
      <c r="L361" s="350"/>
      <c r="M361" s="350"/>
      <c r="N361" s="350"/>
      <c r="O361" s="350"/>
    </row>
    <row r="362" spans="1:15" s="5" customFormat="1" ht="32.450000000000003" customHeight="1" x14ac:dyDescent="0.25">
      <c r="A362" s="380">
        <f xml:space="preserve"> SUM(A357+1)</f>
        <v>71</v>
      </c>
      <c r="B362" s="380" t="s">
        <v>1078</v>
      </c>
      <c r="C362" s="404">
        <v>5</v>
      </c>
      <c r="D362" s="62" t="s">
        <v>1832</v>
      </c>
      <c r="E362" s="74" t="s">
        <v>4</v>
      </c>
      <c r="F362" s="75"/>
      <c r="G362" s="76"/>
      <c r="H362" s="77"/>
      <c r="I362" s="392"/>
      <c r="J362" s="392"/>
      <c r="K362" s="350">
        <v>96539</v>
      </c>
      <c r="L362" s="350">
        <v>90</v>
      </c>
      <c r="M362" s="350">
        <f>K362*L362</f>
        <v>8688510</v>
      </c>
      <c r="N362" s="350">
        <f>M362*35%</f>
        <v>3040978.5</v>
      </c>
      <c r="O362" s="350">
        <f>N362/M362*100</f>
        <v>35</v>
      </c>
    </row>
    <row r="363" spans="1:15" s="5" customFormat="1" ht="39.6" customHeight="1" x14ac:dyDescent="0.25">
      <c r="A363" s="381"/>
      <c r="B363" s="381"/>
      <c r="C363" s="405"/>
      <c r="D363" s="62" t="s">
        <v>856</v>
      </c>
      <c r="E363" s="74" t="s">
        <v>3</v>
      </c>
      <c r="F363" s="75"/>
      <c r="G363" s="76"/>
      <c r="H363" s="77"/>
      <c r="I363" s="392"/>
      <c r="J363" s="392"/>
      <c r="K363" s="350"/>
      <c r="L363" s="350"/>
      <c r="M363" s="350"/>
      <c r="N363" s="350"/>
      <c r="O363" s="350"/>
    </row>
    <row r="364" spans="1:15" s="5" customFormat="1" ht="41.45" customHeight="1" x14ac:dyDescent="0.25">
      <c r="A364" s="381"/>
      <c r="B364" s="381"/>
      <c r="C364" s="405"/>
      <c r="D364" s="62" t="s">
        <v>857</v>
      </c>
      <c r="E364" s="74" t="s">
        <v>5</v>
      </c>
      <c r="F364" s="75"/>
      <c r="G364" s="74"/>
      <c r="H364" s="77"/>
      <c r="I364" s="392"/>
      <c r="J364" s="392"/>
      <c r="K364" s="350"/>
      <c r="L364" s="350"/>
      <c r="M364" s="350"/>
      <c r="N364" s="350"/>
      <c r="O364" s="350"/>
    </row>
    <row r="365" spans="1:15" s="5" customFormat="1" ht="39.6" customHeight="1" x14ac:dyDescent="0.25">
      <c r="A365" s="381"/>
      <c r="B365" s="381"/>
      <c r="C365" s="405"/>
      <c r="D365" s="62" t="s">
        <v>858</v>
      </c>
      <c r="E365" s="74" t="s">
        <v>5</v>
      </c>
      <c r="F365" s="75"/>
      <c r="G365" s="74"/>
      <c r="H365" s="77"/>
      <c r="I365" s="392"/>
      <c r="J365" s="392"/>
      <c r="K365" s="350"/>
      <c r="L365" s="350"/>
      <c r="M365" s="350"/>
      <c r="N365" s="350"/>
      <c r="O365" s="350"/>
    </row>
    <row r="366" spans="1:15" s="5" customFormat="1" ht="40.9" customHeight="1" x14ac:dyDescent="0.25">
      <c r="A366" s="382"/>
      <c r="B366" s="382"/>
      <c r="C366" s="406"/>
      <c r="D366" s="63" t="s">
        <v>859</v>
      </c>
      <c r="E366" s="78" t="s">
        <v>6</v>
      </c>
      <c r="F366" s="79"/>
      <c r="G366" s="78"/>
      <c r="H366" s="80"/>
      <c r="I366" s="363"/>
      <c r="J366" s="363"/>
      <c r="K366" s="350"/>
      <c r="L366" s="350"/>
      <c r="M366" s="350"/>
      <c r="N366" s="350"/>
      <c r="O366" s="350"/>
    </row>
    <row r="367" spans="1:15" s="35" customFormat="1" ht="45" customHeight="1" x14ac:dyDescent="0.25">
      <c r="A367" s="380">
        <f xml:space="preserve"> A362+1</f>
        <v>72</v>
      </c>
      <c r="B367" s="380" t="s">
        <v>1079</v>
      </c>
      <c r="C367" s="404">
        <v>5</v>
      </c>
      <c r="D367" s="53" t="s">
        <v>1833</v>
      </c>
      <c r="E367" s="43" t="s">
        <v>4</v>
      </c>
      <c r="F367" s="50"/>
      <c r="G367" s="55"/>
      <c r="H367" s="52"/>
      <c r="I367" s="349"/>
      <c r="J367" s="349"/>
      <c r="K367" s="350">
        <v>96539</v>
      </c>
      <c r="L367" s="350">
        <v>90</v>
      </c>
      <c r="M367" s="350">
        <f>K367*L367</f>
        <v>8688510</v>
      </c>
      <c r="N367" s="350">
        <f>M367*35%</f>
        <v>3040978.5</v>
      </c>
      <c r="O367" s="350">
        <f>N367/M367*100</f>
        <v>35</v>
      </c>
    </row>
    <row r="368" spans="1:15" s="35" customFormat="1" ht="45" customHeight="1" x14ac:dyDescent="0.25">
      <c r="A368" s="381"/>
      <c r="B368" s="381"/>
      <c r="C368" s="405"/>
      <c r="D368" s="53" t="s">
        <v>868</v>
      </c>
      <c r="E368" s="43" t="s">
        <v>3</v>
      </c>
      <c r="F368" s="50"/>
      <c r="G368" s="55"/>
      <c r="H368" s="52"/>
      <c r="I368" s="349"/>
      <c r="J368" s="349"/>
      <c r="K368" s="350"/>
      <c r="L368" s="350"/>
      <c r="M368" s="350"/>
      <c r="N368" s="350"/>
      <c r="O368" s="350"/>
    </row>
    <row r="369" spans="1:15" s="35" customFormat="1" ht="45" customHeight="1" x14ac:dyDescent="0.25">
      <c r="A369" s="381"/>
      <c r="B369" s="381"/>
      <c r="C369" s="405"/>
      <c r="D369" s="53" t="s">
        <v>869</v>
      </c>
      <c r="E369" s="43" t="s">
        <v>5</v>
      </c>
      <c r="F369" s="50"/>
      <c r="G369" s="43"/>
      <c r="H369" s="52"/>
      <c r="I369" s="349"/>
      <c r="J369" s="349"/>
      <c r="K369" s="350"/>
      <c r="L369" s="350"/>
      <c r="M369" s="350"/>
      <c r="N369" s="350"/>
      <c r="O369" s="350"/>
    </row>
    <row r="370" spans="1:15" s="35" customFormat="1" ht="45" customHeight="1" x14ac:dyDescent="0.25">
      <c r="A370" s="381"/>
      <c r="B370" s="381"/>
      <c r="C370" s="405"/>
      <c r="D370" s="53" t="s">
        <v>870</v>
      </c>
      <c r="E370" s="43" t="s">
        <v>5</v>
      </c>
      <c r="F370" s="50"/>
      <c r="G370" s="43"/>
      <c r="H370" s="52"/>
      <c r="I370" s="349"/>
      <c r="J370" s="349"/>
      <c r="K370" s="350"/>
      <c r="L370" s="350"/>
      <c r="M370" s="350"/>
      <c r="N370" s="350"/>
      <c r="O370" s="350"/>
    </row>
    <row r="371" spans="1:15" s="35" customFormat="1" ht="45" customHeight="1" x14ac:dyDescent="0.25">
      <c r="A371" s="382"/>
      <c r="B371" s="382"/>
      <c r="C371" s="406"/>
      <c r="D371" s="54" t="s">
        <v>871</v>
      </c>
      <c r="E371" s="36" t="s">
        <v>6</v>
      </c>
      <c r="F371" s="39"/>
      <c r="G371" s="36"/>
      <c r="H371" s="19"/>
      <c r="I371" s="380"/>
      <c r="J371" s="380"/>
      <c r="K371" s="383"/>
      <c r="L371" s="350"/>
      <c r="M371" s="350"/>
      <c r="N371" s="350"/>
      <c r="O371" s="350"/>
    </row>
    <row r="372" spans="1:15" s="1" customFormat="1" ht="29.1" customHeight="1" x14ac:dyDescent="0.25">
      <c r="A372" s="384">
        <f xml:space="preserve"> SUM(A367+1)</f>
        <v>73</v>
      </c>
      <c r="B372" s="418" t="s">
        <v>1388</v>
      </c>
      <c r="C372" s="384">
        <v>5</v>
      </c>
      <c r="D372" s="64" t="s">
        <v>1834</v>
      </c>
      <c r="E372" s="186" t="s">
        <v>4</v>
      </c>
      <c r="F372" s="189"/>
      <c r="G372" s="156"/>
      <c r="H372" s="190"/>
      <c r="I372" s="380"/>
      <c r="J372" s="380"/>
      <c r="K372" s="363">
        <v>96539</v>
      </c>
      <c r="L372" s="350">
        <v>90</v>
      </c>
      <c r="M372" s="350">
        <f>K372*L372</f>
        <v>8688510</v>
      </c>
      <c r="N372" s="350">
        <f>M372*35%</f>
        <v>3040978.5</v>
      </c>
      <c r="O372" s="350">
        <f>N372/M372*100</f>
        <v>35</v>
      </c>
    </row>
    <row r="373" spans="1:15" s="1" customFormat="1" ht="44.45" customHeight="1" x14ac:dyDescent="0.25">
      <c r="A373" s="385"/>
      <c r="B373" s="419"/>
      <c r="C373" s="385"/>
      <c r="D373" s="64" t="s">
        <v>899</v>
      </c>
      <c r="E373" s="186" t="s">
        <v>3</v>
      </c>
      <c r="F373" s="189"/>
      <c r="G373" s="156"/>
      <c r="H373" s="190"/>
      <c r="I373" s="381"/>
      <c r="J373" s="381"/>
      <c r="K373" s="364"/>
      <c r="L373" s="350"/>
      <c r="M373" s="350"/>
      <c r="N373" s="350"/>
      <c r="O373" s="350"/>
    </row>
    <row r="374" spans="1:15" s="1" customFormat="1" ht="44.45" customHeight="1" x14ac:dyDescent="0.25">
      <c r="A374" s="385"/>
      <c r="B374" s="419"/>
      <c r="C374" s="385"/>
      <c r="D374" s="64" t="s">
        <v>900</v>
      </c>
      <c r="E374" s="186" t="s">
        <v>6</v>
      </c>
      <c r="F374" s="189"/>
      <c r="G374" s="186"/>
      <c r="H374" s="190"/>
      <c r="I374" s="381"/>
      <c r="J374" s="381"/>
      <c r="K374" s="364"/>
      <c r="L374" s="350"/>
      <c r="M374" s="350"/>
      <c r="N374" s="350"/>
      <c r="O374" s="350"/>
    </row>
    <row r="375" spans="1:15" s="1" customFormat="1" ht="44.45" customHeight="1" x14ac:dyDescent="0.25">
      <c r="A375" s="385"/>
      <c r="B375" s="419"/>
      <c r="C375" s="385"/>
      <c r="D375" s="65" t="s">
        <v>901</v>
      </c>
      <c r="E375" s="187" t="s">
        <v>5</v>
      </c>
      <c r="F375" s="188"/>
      <c r="G375" s="187"/>
      <c r="H375" s="191"/>
      <c r="I375" s="381"/>
      <c r="J375" s="381"/>
      <c r="K375" s="364"/>
      <c r="L375" s="350"/>
      <c r="M375" s="350"/>
      <c r="N375" s="350"/>
      <c r="O375" s="350"/>
    </row>
    <row r="376" spans="1:15" s="1" customFormat="1" ht="46.9" customHeight="1" x14ac:dyDescent="0.25">
      <c r="A376" s="386"/>
      <c r="B376" s="420"/>
      <c r="C376" s="386"/>
      <c r="D376" s="65" t="s">
        <v>1692</v>
      </c>
      <c r="E376" s="216" t="s">
        <v>6</v>
      </c>
      <c r="F376" s="220"/>
      <c r="G376" s="216"/>
      <c r="H376" s="223"/>
      <c r="I376" s="382"/>
      <c r="J376" s="382"/>
      <c r="K376" s="365"/>
      <c r="L376" s="350"/>
      <c r="M376" s="350"/>
      <c r="N376" s="350"/>
      <c r="O376" s="350"/>
    </row>
    <row r="377" spans="1:15" s="35" customFormat="1" ht="45" customHeight="1" x14ac:dyDescent="0.25">
      <c r="A377" s="380">
        <f xml:space="preserve"> A372+1</f>
        <v>74</v>
      </c>
      <c r="B377" s="380" t="s">
        <v>1080</v>
      </c>
      <c r="C377" s="404">
        <v>5</v>
      </c>
      <c r="D377" s="53" t="s">
        <v>1835</v>
      </c>
      <c r="E377" s="43" t="s">
        <v>3</v>
      </c>
      <c r="F377" s="50"/>
      <c r="G377" s="55"/>
      <c r="H377" s="48"/>
      <c r="I377" s="416"/>
      <c r="J377" s="380"/>
      <c r="K377" s="350">
        <v>96539</v>
      </c>
      <c r="L377" s="350">
        <v>90</v>
      </c>
      <c r="M377" s="350">
        <f>K377*L377</f>
        <v>8688510</v>
      </c>
      <c r="N377" s="350">
        <f>M377*35%</f>
        <v>3040978.5</v>
      </c>
      <c r="O377" s="350">
        <f>N377/M377*100</f>
        <v>35</v>
      </c>
    </row>
    <row r="378" spans="1:15" s="35" customFormat="1" ht="45" customHeight="1" x14ac:dyDescent="0.25">
      <c r="A378" s="381"/>
      <c r="B378" s="381"/>
      <c r="C378" s="405"/>
      <c r="D378" s="53" t="s">
        <v>911</v>
      </c>
      <c r="E378" s="43" t="s">
        <v>4</v>
      </c>
      <c r="F378" s="50"/>
      <c r="G378" s="55"/>
      <c r="H378" s="48"/>
      <c r="I378" s="417"/>
      <c r="J378" s="381"/>
      <c r="K378" s="350"/>
      <c r="L378" s="350"/>
      <c r="M378" s="350"/>
      <c r="N378" s="350"/>
      <c r="O378" s="350"/>
    </row>
    <row r="379" spans="1:15" s="35" customFormat="1" ht="45" customHeight="1" x14ac:dyDescent="0.25">
      <c r="A379" s="381"/>
      <c r="B379" s="381"/>
      <c r="C379" s="405"/>
      <c r="D379" s="53" t="s">
        <v>912</v>
      </c>
      <c r="E379" s="43" t="s">
        <v>6</v>
      </c>
      <c r="F379" s="50"/>
      <c r="G379" s="43"/>
      <c r="H379" s="48"/>
      <c r="I379" s="417"/>
      <c r="J379" s="381"/>
      <c r="K379" s="350"/>
      <c r="L379" s="350"/>
      <c r="M379" s="350"/>
      <c r="N379" s="350"/>
      <c r="O379" s="350"/>
    </row>
    <row r="380" spans="1:15" s="35" customFormat="1" ht="45" customHeight="1" x14ac:dyDescent="0.25">
      <c r="A380" s="381"/>
      <c r="B380" s="381"/>
      <c r="C380" s="405"/>
      <c r="D380" s="53" t="s">
        <v>913</v>
      </c>
      <c r="E380" s="43" t="s">
        <v>5</v>
      </c>
      <c r="F380" s="50"/>
      <c r="G380" s="43"/>
      <c r="H380" s="48"/>
      <c r="I380" s="417"/>
      <c r="J380" s="381"/>
      <c r="K380" s="350"/>
      <c r="L380" s="350"/>
      <c r="M380" s="350"/>
      <c r="N380" s="350"/>
      <c r="O380" s="350"/>
    </row>
    <row r="381" spans="1:15" s="35" customFormat="1" ht="45" customHeight="1" x14ac:dyDescent="0.25">
      <c r="A381" s="382"/>
      <c r="B381" s="382"/>
      <c r="C381" s="406"/>
      <c r="D381" s="54" t="s">
        <v>914</v>
      </c>
      <c r="E381" s="36" t="s">
        <v>6</v>
      </c>
      <c r="F381" s="39"/>
      <c r="G381" s="36"/>
      <c r="H381" s="49"/>
      <c r="I381" s="417"/>
      <c r="J381" s="381"/>
      <c r="K381" s="383"/>
      <c r="L381" s="350"/>
      <c r="M381" s="350"/>
      <c r="N381" s="350"/>
      <c r="O381" s="350"/>
    </row>
    <row r="382" spans="1:15" s="35" customFormat="1" ht="45" customHeight="1" x14ac:dyDescent="0.25">
      <c r="A382" s="380">
        <f xml:space="preserve"> SUM(A377+1)</f>
        <v>75</v>
      </c>
      <c r="B382" s="380" t="s">
        <v>1081</v>
      </c>
      <c r="C382" s="404">
        <v>5</v>
      </c>
      <c r="D382" s="53" t="s">
        <v>1836</v>
      </c>
      <c r="E382" s="43" t="s">
        <v>3</v>
      </c>
      <c r="F382" s="50"/>
      <c r="G382" s="55"/>
      <c r="H382" s="52"/>
      <c r="I382" s="380"/>
      <c r="J382" s="380"/>
      <c r="K382" s="350">
        <v>96539</v>
      </c>
      <c r="L382" s="350">
        <v>90</v>
      </c>
      <c r="M382" s="350">
        <f>K382*L382</f>
        <v>8688510</v>
      </c>
      <c r="N382" s="350">
        <f>M382*35%</f>
        <v>3040978.5</v>
      </c>
      <c r="O382" s="350">
        <f>N382/M382*100</f>
        <v>35</v>
      </c>
    </row>
    <row r="383" spans="1:15" s="35" customFormat="1" ht="45" customHeight="1" x14ac:dyDescent="0.25">
      <c r="A383" s="381"/>
      <c r="B383" s="381"/>
      <c r="C383" s="405"/>
      <c r="D383" s="53" t="s">
        <v>918</v>
      </c>
      <c r="E383" s="43" t="s">
        <v>4</v>
      </c>
      <c r="F383" s="50"/>
      <c r="G383" s="55"/>
      <c r="H383" s="52"/>
      <c r="I383" s="381"/>
      <c r="J383" s="381"/>
      <c r="K383" s="350"/>
      <c r="L383" s="350"/>
      <c r="M383" s="350"/>
      <c r="N383" s="350"/>
      <c r="O383" s="350"/>
    </row>
    <row r="384" spans="1:15" s="35" customFormat="1" ht="45" customHeight="1" x14ac:dyDescent="0.25">
      <c r="A384" s="381"/>
      <c r="B384" s="381"/>
      <c r="C384" s="405"/>
      <c r="D384" s="53" t="s">
        <v>919</v>
      </c>
      <c r="E384" s="43" t="s">
        <v>5</v>
      </c>
      <c r="F384" s="50"/>
      <c r="G384" s="43"/>
      <c r="H384" s="52"/>
      <c r="I384" s="381"/>
      <c r="J384" s="381"/>
      <c r="K384" s="350"/>
      <c r="L384" s="350"/>
      <c r="M384" s="350"/>
      <c r="N384" s="350"/>
      <c r="O384" s="350"/>
    </row>
    <row r="385" spans="1:15" s="35" customFormat="1" ht="45" customHeight="1" x14ac:dyDescent="0.25">
      <c r="A385" s="381"/>
      <c r="B385" s="381"/>
      <c r="C385" s="405"/>
      <c r="D385" s="53" t="s">
        <v>920</v>
      </c>
      <c r="E385" s="43" t="s">
        <v>5</v>
      </c>
      <c r="F385" s="50"/>
      <c r="G385" s="43"/>
      <c r="H385" s="52"/>
      <c r="I385" s="381"/>
      <c r="J385" s="381"/>
      <c r="K385" s="350"/>
      <c r="L385" s="350"/>
      <c r="M385" s="350"/>
      <c r="N385" s="350"/>
      <c r="O385" s="350"/>
    </row>
    <row r="386" spans="1:15" s="35" customFormat="1" ht="45" customHeight="1" x14ac:dyDescent="0.25">
      <c r="A386" s="382"/>
      <c r="B386" s="382"/>
      <c r="C386" s="406"/>
      <c r="D386" s="54" t="s">
        <v>921</v>
      </c>
      <c r="E386" s="36" t="s">
        <v>6</v>
      </c>
      <c r="F386" s="39"/>
      <c r="G386" s="36"/>
      <c r="H386" s="19"/>
      <c r="I386" s="381"/>
      <c r="J386" s="381"/>
      <c r="K386" s="350"/>
      <c r="L386" s="350"/>
      <c r="M386" s="350"/>
      <c r="N386" s="350"/>
      <c r="O386" s="350"/>
    </row>
    <row r="387" spans="1:15" s="35" customFormat="1" ht="45" customHeight="1" x14ac:dyDescent="0.25">
      <c r="A387" s="380">
        <f xml:space="preserve"> A382+1</f>
        <v>76</v>
      </c>
      <c r="B387" s="380" t="s">
        <v>1082</v>
      </c>
      <c r="C387" s="380">
        <v>4</v>
      </c>
      <c r="D387" s="53" t="s">
        <v>1837</v>
      </c>
      <c r="E387" s="43" t="s">
        <v>3</v>
      </c>
      <c r="F387" s="50"/>
      <c r="G387" s="55"/>
      <c r="H387" s="52"/>
      <c r="I387" s="380"/>
      <c r="J387" s="380"/>
      <c r="K387" s="350">
        <v>96539</v>
      </c>
      <c r="L387" s="350">
        <v>72</v>
      </c>
      <c r="M387" s="350">
        <f>K387*L387</f>
        <v>6950808</v>
      </c>
      <c r="N387" s="350">
        <f>M387*35%</f>
        <v>2432782.7999999998</v>
      </c>
      <c r="O387" s="350">
        <f>N387/M387*100</f>
        <v>35</v>
      </c>
    </row>
    <row r="388" spans="1:15" s="35" customFormat="1" ht="45" customHeight="1" x14ac:dyDescent="0.25">
      <c r="A388" s="381"/>
      <c r="B388" s="381"/>
      <c r="C388" s="381"/>
      <c r="D388" s="53" t="s">
        <v>929</v>
      </c>
      <c r="E388" s="43" t="s">
        <v>6</v>
      </c>
      <c r="F388" s="50"/>
      <c r="G388" s="43"/>
      <c r="H388" s="52"/>
      <c r="I388" s="381"/>
      <c r="J388" s="381"/>
      <c r="K388" s="350"/>
      <c r="L388" s="350"/>
      <c r="M388" s="350"/>
      <c r="N388" s="350"/>
      <c r="O388" s="350"/>
    </row>
    <row r="389" spans="1:15" s="35" customFormat="1" ht="45" customHeight="1" x14ac:dyDescent="0.25">
      <c r="A389" s="381"/>
      <c r="B389" s="381"/>
      <c r="C389" s="381"/>
      <c r="D389" s="53" t="s">
        <v>930</v>
      </c>
      <c r="E389" s="43" t="s">
        <v>6</v>
      </c>
      <c r="F389" s="50"/>
      <c r="G389" s="43"/>
      <c r="H389" s="52"/>
      <c r="I389" s="381"/>
      <c r="J389" s="381"/>
      <c r="K389" s="350"/>
      <c r="L389" s="350"/>
      <c r="M389" s="350"/>
      <c r="N389" s="350"/>
      <c r="O389" s="350"/>
    </row>
    <row r="390" spans="1:15" s="35" customFormat="1" ht="45" customHeight="1" x14ac:dyDescent="0.25">
      <c r="A390" s="382"/>
      <c r="B390" s="382"/>
      <c r="C390" s="382"/>
      <c r="D390" s="53" t="s">
        <v>931</v>
      </c>
      <c r="E390" s="43" t="s">
        <v>6</v>
      </c>
      <c r="F390" s="50"/>
      <c r="G390" s="43"/>
      <c r="H390" s="52"/>
      <c r="I390" s="382"/>
      <c r="J390" s="382"/>
      <c r="K390" s="350"/>
      <c r="L390" s="350"/>
      <c r="M390" s="350"/>
      <c r="N390" s="350"/>
      <c r="O390" s="350"/>
    </row>
    <row r="391" spans="1:15" s="35" customFormat="1" ht="45" customHeight="1" x14ac:dyDescent="0.25">
      <c r="A391" s="380">
        <f xml:space="preserve"> SUM(A387+1)</f>
        <v>77</v>
      </c>
      <c r="B391" s="380" t="s">
        <v>1083</v>
      </c>
      <c r="C391" s="380">
        <v>5</v>
      </c>
      <c r="D391" s="53" t="s">
        <v>1838</v>
      </c>
      <c r="E391" s="43" t="s">
        <v>4</v>
      </c>
      <c r="F391" s="50"/>
      <c r="G391" s="55"/>
      <c r="H391" s="48"/>
      <c r="I391" s="349"/>
      <c r="J391" s="349"/>
      <c r="K391" s="350">
        <v>96539</v>
      </c>
      <c r="L391" s="350">
        <v>90</v>
      </c>
      <c r="M391" s="350">
        <f>K391*L391</f>
        <v>8688510</v>
      </c>
      <c r="N391" s="350">
        <f>M391*35%</f>
        <v>3040978.5</v>
      </c>
      <c r="O391" s="350">
        <f>N391/M391*100</f>
        <v>35</v>
      </c>
    </row>
    <row r="392" spans="1:15" s="35" customFormat="1" ht="45" customHeight="1" x14ac:dyDescent="0.25">
      <c r="A392" s="381"/>
      <c r="B392" s="381"/>
      <c r="C392" s="381"/>
      <c r="D392" s="53" t="s">
        <v>946</v>
      </c>
      <c r="E392" s="43" t="s">
        <v>3</v>
      </c>
      <c r="F392" s="50"/>
      <c r="G392" s="55"/>
      <c r="H392" s="48"/>
      <c r="I392" s="349"/>
      <c r="J392" s="349"/>
      <c r="K392" s="350"/>
      <c r="L392" s="350"/>
      <c r="M392" s="350"/>
      <c r="N392" s="350"/>
      <c r="O392" s="350"/>
    </row>
    <row r="393" spans="1:15" s="35" customFormat="1" ht="31.15" customHeight="1" x14ac:dyDescent="0.25">
      <c r="A393" s="381"/>
      <c r="B393" s="381"/>
      <c r="C393" s="381"/>
      <c r="D393" s="53" t="s">
        <v>947</v>
      </c>
      <c r="E393" s="43" t="s">
        <v>5</v>
      </c>
      <c r="F393" s="50"/>
      <c r="G393" s="43"/>
      <c r="H393" s="48"/>
      <c r="I393" s="349"/>
      <c r="J393" s="349"/>
      <c r="K393" s="350"/>
      <c r="L393" s="350"/>
      <c r="M393" s="350"/>
      <c r="N393" s="350"/>
      <c r="O393" s="350"/>
    </row>
    <row r="394" spans="1:15" s="35" customFormat="1" ht="45" customHeight="1" x14ac:dyDescent="0.25">
      <c r="A394" s="381"/>
      <c r="B394" s="381"/>
      <c r="C394" s="381"/>
      <c r="D394" s="53" t="s">
        <v>949</v>
      </c>
      <c r="E394" s="43" t="s">
        <v>5</v>
      </c>
      <c r="F394" s="50"/>
      <c r="G394" s="43"/>
      <c r="H394" s="48"/>
      <c r="I394" s="349"/>
      <c r="J394" s="349"/>
      <c r="K394" s="350"/>
      <c r="L394" s="350"/>
      <c r="M394" s="350"/>
      <c r="N394" s="350"/>
      <c r="O394" s="350"/>
    </row>
    <row r="395" spans="1:15" s="35" customFormat="1" ht="45" customHeight="1" x14ac:dyDescent="0.25">
      <c r="A395" s="382"/>
      <c r="B395" s="382"/>
      <c r="C395" s="382"/>
      <c r="D395" s="54" t="s">
        <v>948</v>
      </c>
      <c r="E395" s="36" t="s">
        <v>5</v>
      </c>
      <c r="F395" s="39"/>
      <c r="G395" s="36"/>
      <c r="H395" s="49"/>
      <c r="I395" s="380"/>
      <c r="J395" s="380"/>
      <c r="K395" s="383"/>
      <c r="L395" s="350"/>
      <c r="M395" s="350"/>
      <c r="N395" s="350"/>
      <c r="O395" s="350"/>
    </row>
    <row r="396" spans="1:15" s="35" customFormat="1" ht="45" customHeight="1" x14ac:dyDescent="0.25">
      <c r="A396" s="380">
        <f xml:space="preserve"> A391+1</f>
        <v>78</v>
      </c>
      <c r="B396" s="380" t="s">
        <v>1083</v>
      </c>
      <c r="C396" s="380">
        <v>6</v>
      </c>
      <c r="D396" s="53" t="s">
        <v>1839</v>
      </c>
      <c r="E396" s="43" t="s">
        <v>4</v>
      </c>
      <c r="F396" s="50"/>
      <c r="G396" s="55"/>
      <c r="H396" s="52"/>
      <c r="I396" s="349"/>
      <c r="J396" s="349"/>
      <c r="K396" s="380">
        <v>96539</v>
      </c>
      <c r="L396" s="350">
        <v>108</v>
      </c>
      <c r="M396" s="350">
        <f>K396*L396</f>
        <v>10426212</v>
      </c>
      <c r="N396" s="350">
        <f>M396*35%</f>
        <v>3649174.1999999997</v>
      </c>
      <c r="O396" s="350">
        <f>N396/M396*100</f>
        <v>35</v>
      </c>
    </row>
    <row r="397" spans="1:15" s="35" customFormat="1" ht="45" customHeight="1" x14ac:dyDescent="0.25">
      <c r="A397" s="381"/>
      <c r="B397" s="381"/>
      <c r="C397" s="381"/>
      <c r="D397" s="53" t="s">
        <v>950</v>
      </c>
      <c r="E397" s="43" t="s">
        <v>3</v>
      </c>
      <c r="F397" s="50"/>
      <c r="G397" s="55"/>
      <c r="H397" s="52"/>
      <c r="I397" s="349"/>
      <c r="J397" s="349"/>
      <c r="K397" s="381"/>
      <c r="L397" s="350"/>
      <c r="M397" s="350"/>
      <c r="N397" s="350"/>
      <c r="O397" s="350"/>
    </row>
    <row r="398" spans="1:15" s="35" customFormat="1" ht="45" customHeight="1" x14ac:dyDescent="0.25">
      <c r="A398" s="381"/>
      <c r="B398" s="381"/>
      <c r="C398" s="381"/>
      <c r="D398" s="53" t="s">
        <v>951</v>
      </c>
      <c r="E398" s="43" t="s">
        <v>6</v>
      </c>
      <c r="F398" s="50"/>
      <c r="G398" s="43"/>
      <c r="H398" s="52"/>
      <c r="I398" s="349"/>
      <c r="J398" s="349"/>
      <c r="K398" s="381"/>
      <c r="L398" s="350"/>
      <c r="M398" s="350"/>
      <c r="N398" s="350"/>
      <c r="O398" s="350"/>
    </row>
    <row r="399" spans="1:15" s="35" customFormat="1" ht="45" customHeight="1" x14ac:dyDescent="0.25">
      <c r="A399" s="381"/>
      <c r="B399" s="381"/>
      <c r="C399" s="381"/>
      <c r="D399" s="53" t="s">
        <v>952</v>
      </c>
      <c r="E399" s="43" t="s">
        <v>5</v>
      </c>
      <c r="F399" s="50"/>
      <c r="G399" s="43"/>
      <c r="H399" s="52"/>
      <c r="I399" s="349"/>
      <c r="J399" s="349"/>
      <c r="K399" s="381"/>
      <c r="L399" s="350"/>
      <c r="M399" s="350"/>
      <c r="N399" s="350"/>
      <c r="O399" s="350"/>
    </row>
    <row r="400" spans="1:15" s="35" customFormat="1" ht="45" customHeight="1" x14ac:dyDescent="0.25">
      <c r="A400" s="381"/>
      <c r="B400" s="381"/>
      <c r="C400" s="381"/>
      <c r="D400" s="53" t="s">
        <v>953</v>
      </c>
      <c r="E400" s="43" t="s">
        <v>6</v>
      </c>
      <c r="F400" s="50"/>
      <c r="G400" s="43"/>
      <c r="H400" s="52"/>
      <c r="I400" s="349"/>
      <c r="J400" s="349"/>
      <c r="K400" s="381"/>
      <c r="L400" s="350"/>
      <c r="M400" s="350"/>
      <c r="N400" s="350"/>
      <c r="O400" s="350"/>
    </row>
    <row r="401" spans="1:15" s="35" customFormat="1" ht="45" customHeight="1" x14ac:dyDescent="0.25">
      <c r="A401" s="382"/>
      <c r="B401" s="382"/>
      <c r="C401" s="382"/>
      <c r="D401" s="54" t="s">
        <v>954</v>
      </c>
      <c r="E401" s="36" t="s">
        <v>5</v>
      </c>
      <c r="F401" s="39"/>
      <c r="G401" s="36"/>
      <c r="H401" s="19"/>
      <c r="I401" s="380"/>
      <c r="J401" s="380"/>
      <c r="K401" s="381"/>
      <c r="L401" s="350"/>
      <c r="M401" s="350"/>
      <c r="N401" s="350"/>
      <c r="O401" s="350"/>
    </row>
    <row r="402" spans="1:15" s="1" customFormat="1" ht="66.75" customHeight="1" x14ac:dyDescent="0.25">
      <c r="A402" s="351">
        <f xml:space="preserve"> A396+1</f>
        <v>79</v>
      </c>
      <c r="B402" s="354" t="s">
        <v>1422</v>
      </c>
      <c r="C402" s="351">
        <v>5</v>
      </c>
      <c r="D402" s="330" t="s">
        <v>1840</v>
      </c>
      <c r="E402" s="328" t="s">
        <v>3</v>
      </c>
      <c r="F402" s="329"/>
      <c r="G402" s="156"/>
      <c r="H402" s="331"/>
      <c r="I402" s="349"/>
      <c r="J402" s="349"/>
      <c r="K402" s="363">
        <v>96539</v>
      </c>
      <c r="L402" s="350">
        <v>90</v>
      </c>
      <c r="M402" s="350">
        <f>K402*L402</f>
        <v>8688510</v>
      </c>
      <c r="N402" s="350">
        <f>M402*35%</f>
        <v>3040978.5</v>
      </c>
      <c r="O402" s="350">
        <f>N402/M402*100</f>
        <v>35</v>
      </c>
    </row>
    <row r="403" spans="1:15" s="1" customFormat="1" ht="43.5" customHeight="1" x14ac:dyDescent="0.25">
      <c r="A403" s="352"/>
      <c r="B403" s="355"/>
      <c r="C403" s="352"/>
      <c r="D403" s="330" t="s">
        <v>1841</v>
      </c>
      <c r="E403" s="328" t="s">
        <v>4</v>
      </c>
      <c r="F403" s="329"/>
      <c r="G403" s="156"/>
      <c r="H403" s="331"/>
      <c r="I403" s="349"/>
      <c r="J403" s="349"/>
      <c r="K403" s="364"/>
      <c r="L403" s="350"/>
      <c r="M403" s="350"/>
      <c r="N403" s="350"/>
      <c r="O403" s="350"/>
    </row>
    <row r="404" spans="1:15" s="1" customFormat="1" ht="29.1" customHeight="1" x14ac:dyDescent="0.25">
      <c r="A404" s="352"/>
      <c r="B404" s="355"/>
      <c r="C404" s="352"/>
      <c r="D404" s="330" t="s">
        <v>966</v>
      </c>
      <c r="E404" s="328" t="s">
        <v>6</v>
      </c>
      <c r="F404" s="329"/>
      <c r="G404" s="328"/>
      <c r="H404" s="331"/>
      <c r="I404" s="349"/>
      <c r="J404" s="349"/>
      <c r="K404" s="364"/>
      <c r="L404" s="350"/>
      <c r="M404" s="350"/>
      <c r="N404" s="350"/>
      <c r="O404" s="350"/>
    </row>
    <row r="405" spans="1:15" s="1" customFormat="1" ht="45" customHeight="1" x14ac:dyDescent="0.25">
      <c r="A405" s="352"/>
      <c r="B405" s="355"/>
      <c r="C405" s="352"/>
      <c r="D405" s="330" t="s">
        <v>967</v>
      </c>
      <c r="E405" s="328" t="s">
        <v>6</v>
      </c>
      <c r="F405" s="329"/>
      <c r="G405" s="328"/>
      <c r="H405" s="331"/>
      <c r="I405" s="349"/>
      <c r="J405" s="349"/>
      <c r="K405" s="364"/>
      <c r="L405" s="350"/>
      <c r="M405" s="350"/>
      <c r="N405" s="350"/>
      <c r="O405" s="350"/>
    </row>
    <row r="406" spans="1:15" s="1" customFormat="1" ht="54.75" customHeight="1" x14ac:dyDescent="0.25">
      <c r="A406" s="353"/>
      <c r="B406" s="356"/>
      <c r="C406" s="353"/>
      <c r="D406" s="330" t="s">
        <v>1748</v>
      </c>
      <c r="E406" s="328" t="s">
        <v>6</v>
      </c>
      <c r="F406" s="329"/>
      <c r="G406" s="328"/>
      <c r="H406" s="331"/>
      <c r="I406" s="349"/>
      <c r="J406" s="349"/>
      <c r="K406" s="365"/>
      <c r="L406" s="350"/>
      <c r="M406" s="350"/>
      <c r="N406" s="350"/>
      <c r="O406" s="350"/>
    </row>
    <row r="407" spans="1:15" s="248" customFormat="1" ht="45" customHeight="1" x14ac:dyDescent="0.25">
      <c r="A407" s="380">
        <f xml:space="preserve"> A402+1</f>
        <v>80</v>
      </c>
      <c r="B407" s="380" t="s">
        <v>1417</v>
      </c>
      <c r="C407" s="380">
        <v>5</v>
      </c>
      <c r="D407" s="240" t="s">
        <v>1842</v>
      </c>
      <c r="E407" s="228" t="s">
        <v>4</v>
      </c>
      <c r="F407" s="229"/>
      <c r="G407" s="156"/>
      <c r="H407" s="246"/>
      <c r="I407" s="380"/>
      <c r="J407" s="380"/>
      <c r="K407" s="350">
        <v>96539</v>
      </c>
      <c r="L407" s="350">
        <v>90</v>
      </c>
      <c r="M407" s="350">
        <f>K407*L407</f>
        <v>8688510</v>
      </c>
      <c r="N407" s="350">
        <f>M407*35%</f>
        <v>3040978.5</v>
      </c>
      <c r="O407" s="350">
        <f>N407/M407*100</f>
        <v>35</v>
      </c>
    </row>
    <row r="408" spans="1:15" s="248" customFormat="1" ht="45" customHeight="1" x14ac:dyDescent="0.25">
      <c r="A408" s="381"/>
      <c r="B408" s="381"/>
      <c r="C408" s="381"/>
      <c r="D408" s="240" t="s">
        <v>978</v>
      </c>
      <c r="E408" s="228" t="s">
        <v>3</v>
      </c>
      <c r="F408" s="229"/>
      <c r="G408" s="156"/>
      <c r="H408" s="246"/>
      <c r="I408" s="381"/>
      <c r="J408" s="381"/>
      <c r="K408" s="350"/>
      <c r="L408" s="350"/>
      <c r="M408" s="350"/>
      <c r="N408" s="350"/>
      <c r="O408" s="350"/>
    </row>
    <row r="409" spans="1:15" s="248" customFormat="1" ht="45" customHeight="1" x14ac:dyDescent="0.25">
      <c r="A409" s="381"/>
      <c r="B409" s="381"/>
      <c r="C409" s="381"/>
      <c r="D409" s="240" t="s">
        <v>979</v>
      </c>
      <c r="E409" s="228" t="s">
        <v>5</v>
      </c>
      <c r="F409" s="229"/>
      <c r="G409" s="228"/>
      <c r="H409" s="246"/>
      <c r="I409" s="381"/>
      <c r="J409" s="381"/>
      <c r="K409" s="350"/>
      <c r="L409" s="350"/>
      <c r="M409" s="350"/>
      <c r="N409" s="350"/>
      <c r="O409" s="350"/>
    </row>
    <row r="410" spans="1:15" s="248" customFormat="1" ht="45" customHeight="1" x14ac:dyDescent="0.25">
      <c r="A410" s="381"/>
      <c r="B410" s="381"/>
      <c r="C410" s="381"/>
      <c r="D410" s="241" t="s">
        <v>980</v>
      </c>
      <c r="E410" s="231" t="s">
        <v>6</v>
      </c>
      <c r="F410" s="233"/>
      <c r="G410" s="231"/>
      <c r="H410" s="247"/>
      <c r="I410" s="381"/>
      <c r="J410" s="381"/>
      <c r="K410" s="350"/>
      <c r="L410" s="350"/>
      <c r="M410" s="350"/>
      <c r="N410" s="350"/>
      <c r="O410" s="350"/>
    </row>
    <row r="411" spans="1:15" s="248" customFormat="1" ht="45" customHeight="1" x14ac:dyDescent="0.25">
      <c r="A411" s="382"/>
      <c r="B411" s="382"/>
      <c r="C411" s="382"/>
      <c r="D411" s="241" t="s">
        <v>1650</v>
      </c>
      <c r="E411" s="231" t="s">
        <v>5</v>
      </c>
      <c r="F411" s="233"/>
      <c r="G411" s="231"/>
      <c r="H411" s="247"/>
      <c r="I411" s="382"/>
      <c r="J411" s="382"/>
      <c r="K411" s="383"/>
      <c r="L411" s="350"/>
      <c r="M411" s="350"/>
      <c r="N411" s="350"/>
      <c r="O411" s="350"/>
    </row>
    <row r="412" spans="1:15" s="35" customFormat="1" ht="45" customHeight="1" x14ac:dyDescent="0.25">
      <c r="A412" s="380">
        <f xml:space="preserve"> A407+1</f>
        <v>81</v>
      </c>
      <c r="B412" s="380" t="s">
        <v>1084</v>
      </c>
      <c r="C412" s="404">
        <v>5</v>
      </c>
      <c r="D412" s="53" t="s">
        <v>1077</v>
      </c>
      <c r="E412" s="43" t="s">
        <v>3</v>
      </c>
      <c r="F412" s="50"/>
      <c r="G412" s="55"/>
      <c r="H412" s="52"/>
      <c r="I412" s="349"/>
      <c r="J412" s="349"/>
      <c r="K412" s="350">
        <v>96539</v>
      </c>
      <c r="L412" s="350">
        <v>90</v>
      </c>
      <c r="M412" s="350">
        <f>K412*L412</f>
        <v>8688510</v>
      </c>
      <c r="N412" s="350">
        <f>M412*35%</f>
        <v>3040978.5</v>
      </c>
      <c r="O412" s="350">
        <f>N412/M412*100</f>
        <v>35</v>
      </c>
    </row>
    <row r="413" spans="1:15" s="35" customFormat="1" ht="45" customHeight="1" x14ac:dyDescent="0.25">
      <c r="A413" s="381"/>
      <c r="B413" s="381"/>
      <c r="C413" s="405"/>
      <c r="D413" s="53" t="s">
        <v>981</v>
      </c>
      <c r="E413" s="43" t="s">
        <v>4</v>
      </c>
      <c r="F413" s="50"/>
      <c r="G413" s="55"/>
      <c r="H413" s="52"/>
      <c r="I413" s="349"/>
      <c r="J413" s="349"/>
      <c r="K413" s="350"/>
      <c r="L413" s="350"/>
      <c r="M413" s="350"/>
      <c r="N413" s="350"/>
      <c r="O413" s="350"/>
    </row>
    <row r="414" spans="1:15" s="35" customFormat="1" ht="45" customHeight="1" x14ac:dyDescent="0.25">
      <c r="A414" s="381"/>
      <c r="B414" s="381"/>
      <c r="C414" s="405"/>
      <c r="D414" s="53" t="s">
        <v>982</v>
      </c>
      <c r="E414" s="43" t="s">
        <v>6</v>
      </c>
      <c r="F414" s="50"/>
      <c r="G414" s="43"/>
      <c r="H414" s="52"/>
      <c r="I414" s="349"/>
      <c r="J414" s="349"/>
      <c r="K414" s="350"/>
      <c r="L414" s="350"/>
      <c r="M414" s="350"/>
      <c r="N414" s="350"/>
      <c r="O414" s="350"/>
    </row>
    <row r="415" spans="1:15" s="35" customFormat="1" ht="45" customHeight="1" x14ac:dyDescent="0.25">
      <c r="A415" s="381"/>
      <c r="B415" s="381"/>
      <c r="C415" s="405"/>
      <c r="D415" s="53" t="s">
        <v>983</v>
      </c>
      <c r="E415" s="43" t="s">
        <v>6</v>
      </c>
      <c r="F415" s="50"/>
      <c r="G415" s="43"/>
      <c r="H415" s="52"/>
      <c r="I415" s="349"/>
      <c r="J415" s="349"/>
      <c r="K415" s="350"/>
      <c r="L415" s="350"/>
      <c r="M415" s="350"/>
      <c r="N415" s="350"/>
      <c r="O415" s="350"/>
    </row>
    <row r="416" spans="1:15" s="35" customFormat="1" ht="45" customHeight="1" x14ac:dyDescent="0.25">
      <c r="A416" s="382"/>
      <c r="B416" s="382"/>
      <c r="C416" s="406"/>
      <c r="D416" s="54" t="s">
        <v>984</v>
      </c>
      <c r="E416" s="36" t="s">
        <v>5</v>
      </c>
      <c r="F416" s="39"/>
      <c r="G416" s="36"/>
      <c r="H416" s="19"/>
      <c r="I416" s="380"/>
      <c r="J416" s="380"/>
      <c r="K416" s="383"/>
      <c r="L416" s="350"/>
      <c r="M416" s="350"/>
      <c r="N416" s="350"/>
      <c r="O416" s="350"/>
    </row>
    <row r="417" spans="1:15" s="35" customFormat="1" ht="45" customHeight="1" x14ac:dyDescent="0.25">
      <c r="A417" s="380">
        <f xml:space="preserve"> A412+1</f>
        <v>82</v>
      </c>
      <c r="B417" s="380" t="s">
        <v>1085</v>
      </c>
      <c r="C417" s="404">
        <v>5</v>
      </c>
      <c r="D417" s="53" t="s">
        <v>1843</v>
      </c>
      <c r="E417" s="43" t="s">
        <v>3</v>
      </c>
      <c r="F417" s="50"/>
      <c r="G417" s="55"/>
      <c r="H417" s="52"/>
      <c r="I417" s="349"/>
      <c r="J417" s="349"/>
      <c r="K417" s="350">
        <v>96539</v>
      </c>
      <c r="L417" s="350">
        <v>90</v>
      </c>
      <c r="M417" s="350">
        <f>K417*L417</f>
        <v>8688510</v>
      </c>
      <c r="N417" s="350">
        <f>M417*35%</f>
        <v>3040978.5</v>
      </c>
      <c r="O417" s="350">
        <f>N417/M417*100</f>
        <v>35</v>
      </c>
    </row>
    <row r="418" spans="1:15" s="35" customFormat="1" ht="45" customHeight="1" x14ac:dyDescent="0.25">
      <c r="A418" s="381"/>
      <c r="B418" s="381"/>
      <c r="C418" s="405"/>
      <c r="D418" s="53" t="s">
        <v>986</v>
      </c>
      <c r="E418" s="43" t="s">
        <v>4</v>
      </c>
      <c r="F418" s="50"/>
      <c r="G418" s="55"/>
      <c r="H418" s="52"/>
      <c r="I418" s="349"/>
      <c r="J418" s="349"/>
      <c r="K418" s="350"/>
      <c r="L418" s="350"/>
      <c r="M418" s="350"/>
      <c r="N418" s="350"/>
      <c r="O418" s="350"/>
    </row>
    <row r="419" spans="1:15" s="35" customFormat="1" ht="45" customHeight="1" x14ac:dyDescent="0.25">
      <c r="A419" s="381"/>
      <c r="B419" s="381"/>
      <c r="C419" s="405"/>
      <c r="D419" s="53" t="s">
        <v>987</v>
      </c>
      <c r="E419" s="43" t="s">
        <v>5</v>
      </c>
      <c r="F419" s="50"/>
      <c r="G419" s="43"/>
      <c r="H419" s="52"/>
      <c r="I419" s="349"/>
      <c r="J419" s="349"/>
      <c r="K419" s="350"/>
      <c r="L419" s="350"/>
      <c r="M419" s="350"/>
      <c r="N419" s="350"/>
      <c r="O419" s="350"/>
    </row>
    <row r="420" spans="1:15" s="35" customFormat="1" ht="45" customHeight="1" x14ac:dyDescent="0.25">
      <c r="A420" s="381"/>
      <c r="B420" s="381"/>
      <c r="C420" s="405"/>
      <c r="D420" s="53" t="s">
        <v>988</v>
      </c>
      <c r="E420" s="43" t="s">
        <v>5</v>
      </c>
      <c r="F420" s="50"/>
      <c r="G420" s="43"/>
      <c r="H420" s="52"/>
      <c r="I420" s="349"/>
      <c r="J420" s="349"/>
      <c r="K420" s="350"/>
      <c r="L420" s="350"/>
      <c r="M420" s="350"/>
      <c r="N420" s="350"/>
      <c r="O420" s="350"/>
    </row>
    <row r="421" spans="1:15" s="35" customFormat="1" ht="45" customHeight="1" x14ac:dyDescent="0.25">
      <c r="A421" s="382"/>
      <c r="B421" s="382"/>
      <c r="C421" s="406"/>
      <c r="D421" s="54" t="s">
        <v>989</v>
      </c>
      <c r="E421" s="36" t="s">
        <v>6</v>
      </c>
      <c r="F421" s="39"/>
      <c r="G421" s="36"/>
      <c r="H421" s="19"/>
      <c r="I421" s="380"/>
      <c r="J421" s="380"/>
      <c r="K421" s="383"/>
      <c r="L421" s="350"/>
      <c r="M421" s="350"/>
      <c r="N421" s="350"/>
      <c r="O421" s="350"/>
    </row>
    <row r="422" spans="1:15" s="35" customFormat="1" ht="45" customHeight="1" x14ac:dyDescent="0.25">
      <c r="A422" s="380">
        <f xml:space="preserve"> A417+1</f>
        <v>83</v>
      </c>
      <c r="B422" s="380" t="s">
        <v>1413</v>
      </c>
      <c r="C422" s="380">
        <v>5</v>
      </c>
      <c r="D422" s="153" t="s">
        <v>1844</v>
      </c>
      <c r="E422" s="152" t="s">
        <v>4</v>
      </c>
      <c r="F422" s="154"/>
      <c r="G422" s="156"/>
      <c r="H422" s="155"/>
      <c r="I422" s="380"/>
      <c r="J422" s="380"/>
      <c r="K422" s="350">
        <v>96539</v>
      </c>
      <c r="L422" s="350">
        <v>90</v>
      </c>
      <c r="M422" s="350">
        <f>K422*L422</f>
        <v>8688510</v>
      </c>
      <c r="N422" s="350">
        <f>M422*35%</f>
        <v>3040978.5</v>
      </c>
      <c r="O422" s="350">
        <f>N422/M422*100</f>
        <v>35</v>
      </c>
    </row>
    <row r="423" spans="1:15" s="35" customFormat="1" ht="45" customHeight="1" x14ac:dyDescent="0.25">
      <c r="A423" s="381"/>
      <c r="B423" s="381"/>
      <c r="C423" s="381"/>
      <c r="D423" s="153" t="s">
        <v>997</v>
      </c>
      <c r="E423" s="152" t="s">
        <v>3</v>
      </c>
      <c r="F423" s="154"/>
      <c r="G423" s="156"/>
      <c r="H423" s="155"/>
      <c r="I423" s="381"/>
      <c r="J423" s="381"/>
      <c r="K423" s="350"/>
      <c r="L423" s="350"/>
      <c r="M423" s="350"/>
      <c r="N423" s="350"/>
      <c r="O423" s="350"/>
    </row>
    <row r="424" spans="1:15" s="35" customFormat="1" ht="45" customHeight="1" x14ac:dyDescent="0.25">
      <c r="A424" s="381"/>
      <c r="B424" s="381"/>
      <c r="C424" s="381"/>
      <c r="D424" s="153" t="s">
        <v>998</v>
      </c>
      <c r="E424" s="152" t="s">
        <v>5</v>
      </c>
      <c r="F424" s="154"/>
      <c r="G424" s="152"/>
      <c r="H424" s="155"/>
      <c r="I424" s="381"/>
      <c r="J424" s="381"/>
      <c r="K424" s="350"/>
      <c r="L424" s="350"/>
      <c r="M424" s="350"/>
      <c r="N424" s="350"/>
      <c r="O424" s="350"/>
    </row>
    <row r="425" spans="1:15" s="35" customFormat="1" ht="45" customHeight="1" x14ac:dyDescent="0.25">
      <c r="A425" s="381"/>
      <c r="B425" s="381"/>
      <c r="C425" s="381"/>
      <c r="D425" s="153" t="s">
        <v>999</v>
      </c>
      <c r="E425" s="152" t="s">
        <v>6</v>
      </c>
      <c r="F425" s="154"/>
      <c r="G425" s="152"/>
      <c r="H425" s="155"/>
      <c r="I425" s="381"/>
      <c r="J425" s="381"/>
      <c r="K425" s="350"/>
      <c r="L425" s="350"/>
      <c r="M425" s="350"/>
      <c r="N425" s="350"/>
      <c r="O425" s="350"/>
    </row>
    <row r="426" spans="1:15" s="35" customFormat="1" ht="45" customHeight="1" x14ac:dyDescent="0.25">
      <c r="A426" s="382"/>
      <c r="B426" s="382"/>
      <c r="C426" s="382"/>
      <c r="D426" s="219" t="s">
        <v>1618</v>
      </c>
      <c r="E426" s="216" t="s">
        <v>5</v>
      </c>
      <c r="F426" s="220"/>
      <c r="G426" s="216"/>
      <c r="H426" s="223"/>
      <c r="I426" s="382"/>
      <c r="J426" s="382"/>
      <c r="K426" s="383"/>
      <c r="L426" s="350"/>
      <c r="M426" s="350"/>
      <c r="N426" s="350"/>
      <c r="O426" s="350"/>
    </row>
    <row r="427" spans="1:15" s="35" customFormat="1" ht="36.6" customHeight="1" x14ac:dyDescent="0.25">
      <c r="A427" s="380">
        <f xml:space="preserve"> A422+1</f>
        <v>84</v>
      </c>
      <c r="B427" s="399" t="s">
        <v>1443</v>
      </c>
      <c r="C427" s="380">
        <v>5</v>
      </c>
      <c r="D427" s="53" t="s">
        <v>1845</v>
      </c>
      <c r="E427" s="43" t="s">
        <v>3</v>
      </c>
      <c r="F427" s="50"/>
      <c r="G427" s="55"/>
      <c r="H427" s="52"/>
      <c r="I427" s="349"/>
      <c r="J427" s="349"/>
      <c r="K427" s="350">
        <v>96539</v>
      </c>
      <c r="L427" s="350">
        <v>90</v>
      </c>
      <c r="M427" s="350">
        <f>K427*L427</f>
        <v>8688510</v>
      </c>
      <c r="N427" s="350">
        <f>M427*35%</f>
        <v>3040978.5</v>
      </c>
      <c r="O427" s="350">
        <f>N427/M427*100</f>
        <v>35</v>
      </c>
    </row>
    <row r="428" spans="1:15" s="35" customFormat="1" ht="45" customHeight="1" x14ac:dyDescent="0.25">
      <c r="A428" s="381"/>
      <c r="B428" s="381"/>
      <c r="C428" s="381"/>
      <c r="D428" s="53" t="s">
        <v>1439</v>
      </c>
      <c r="E428" s="43" t="s">
        <v>4</v>
      </c>
      <c r="F428" s="50"/>
      <c r="G428" s="55"/>
      <c r="H428" s="52"/>
      <c r="I428" s="349"/>
      <c r="J428" s="349"/>
      <c r="K428" s="350"/>
      <c r="L428" s="350"/>
      <c r="M428" s="350"/>
      <c r="N428" s="350"/>
      <c r="O428" s="350"/>
    </row>
    <row r="429" spans="1:15" s="35" customFormat="1" ht="45" customHeight="1" x14ac:dyDescent="0.25">
      <c r="A429" s="381"/>
      <c r="B429" s="381"/>
      <c r="C429" s="381"/>
      <c r="D429" s="53" t="s">
        <v>1440</v>
      </c>
      <c r="E429" s="43" t="s">
        <v>6</v>
      </c>
      <c r="F429" s="50"/>
      <c r="G429" s="43"/>
      <c r="H429" s="52"/>
      <c r="I429" s="349"/>
      <c r="J429" s="349"/>
      <c r="K429" s="350"/>
      <c r="L429" s="350"/>
      <c r="M429" s="350"/>
      <c r="N429" s="350"/>
      <c r="O429" s="350"/>
    </row>
    <row r="430" spans="1:15" s="35" customFormat="1" ht="45" customHeight="1" x14ac:dyDescent="0.25">
      <c r="A430" s="381"/>
      <c r="B430" s="381"/>
      <c r="C430" s="381"/>
      <c r="D430" s="53" t="s">
        <v>1441</v>
      </c>
      <c r="E430" s="43" t="s">
        <v>6</v>
      </c>
      <c r="F430" s="50"/>
      <c r="G430" s="43"/>
      <c r="H430" s="52"/>
      <c r="I430" s="349"/>
      <c r="J430" s="349"/>
      <c r="K430" s="350"/>
      <c r="L430" s="350"/>
      <c r="M430" s="350"/>
      <c r="N430" s="350"/>
      <c r="O430" s="350"/>
    </row>
    <row r="431" spans="1:15" s="35" customFormat="1" ht="45" customHeight="1" x14ac:dyDescent="0.25">
      <c r="A431" s="382"/>
      <c r="B431" s="382"/>
      <c r="C431" s="382"/>
      <c r="D431" s="100" t="s">
        <v>1442</v>
      </c>
      <c r="E431" s="97" t="s">
        <v>6</v>
      </c>
      <c r="F431" s="98"/>
      <c r="G431" s="97"/>
      <c r="H431" s="99"/>
      <c r="I431" s="349"/>
      <c r="J431" s="349"/>
      <c r="K431" s="350"/>
      <c r="L431" s="350"/>
      <c r="M431" s="350"/>
      <c r="N431" s="350"/>
      <c r="O431" s="350"/>
    </row>
    <row r="432" spans="1:15" s="248" customFormat="1" ht="45" customHeight="1" x14ac:dyDescent="0.25">
      <c r="A432" s="380">
        <f xml:space="preserve"> A427+1</f>
        <v>85</v>
      </c>
      <c r="B432" s="380" t="s">
        <v>1457</v>
      </c>
      <c r="C432" s="380">
        <v>5</v>
      </c>
      <c r="D432" s="253" t="s">
        <v>1846</v>
      </c>
      <c r="E432" s="228" t="s">
        <v>3</v>
      </c>
      <c r="F432" s="229"/>
      <c r="G432" s="156"/>
      <c r="H432" s="47"/>
      <c r="I432" s="380"/>
      <c r="J432" s="380"/>
      <c r="K432" s="350">
        <v>96539</v>
      </c>
      <c r="L432" s="350">
        <v>90</v>
      </c>
      <c r="M432" s="350">
        <f>K432*L432</f>
        <v>8688510</v>
      </c>
      <c r="N432" s="350">
        <f>M432*35%</f>
        <v>3040978.5</v>
      </c>
      <c r="O432" s="350">
        <f>N432/M432*100</f>
        <v>35</v>
      </c>
    </row>
    <row r="433" spans="1:15" s="248" customFormat="1" ht="45" customHeight="1" x14ac:dyDescent="0.25">
      <c r="A433" s="381"/>
      <c r="B433" s="381"/>
      <c r="C433" s="381"/>
      <c r="D433" s="240" t="s">
        <v>1451</v>
      </c>
      <c r="E433" s="228" t="s">
        <v>4</v>
      </c>
      <c r="F433" s="229"/>
      <c r="G433" s="156"/>
      <c r="H433" s="47"/>
      <c r="I433" s="381"/>
      <c r="J433" s="381"/>
      <c r="K433" s="350"/>
      <c r="L433" s="350"/>
      <c r="M433" s="350"/>
      <c r="N433" s="350"/>
      <c r="O433" s="350"/>
    </row>
    <row r="434" spans="1:15" s="248" customFormat="1" ht="45" customHeight="1" x14ac:dyDescent="0.25">
      <c r="A434" s="381"/>
      <c r="B434" s="381"/>
      <c r="C434" s="381"/>
      <c r="D434" s="240" t="s">
        <v>1452</v>
      </c>
      <c r="E434" s="228" t="s">
        <v>5</v>
      </c>
      <c r="F434" s="229"/>
      <c r="G434" s="228"/>
      <c r="H434" s="47"/>
      <c r="I434" s="381"/>
      <c r="J434" s="381"/>
      <c r="K434" s="350"/>
      <c r="L434" s="350"/>
      <c r="M434" s="350"/>
      <c r="N434" s="350"/>
      <c r="O434" s="350"/>
    </row>
    <row r="435" spans="1:15" s="248" customFormat="1" ht="45" customHeight="1" x14ac:dyDescent="0.25">
      <c r="A435" s="381"/>
      <c r="B435" s="381"/>
      <c r="C435" s="381"/>
      <c r="D435" s="241" t="s">
        <v>1453</v>
      </c>
      <c r="E435" s="231" t="s">
        <v>5</v>
      </c>
      <c r="F435" s="233"/>
      <c r="G435" s="231"/>
      <c r="H435" s="234"/>
      <c r="I435" s="381"/>
      <c r="J435" s="381"/>
      <c r="K435" s="350"/>
      <c r="L435" s="350"/>
      <c r="M435" s="350"/>
      <c r="N435" s="350"/>
      <c r="O435" s="350"/>
    </row>
    <row r="436" spans="1:15" s="248" customFormat="1" ht="45" customHeight="1" x14ac:dyDescent="0.25">
      <c r="A436" s="382"/>
      <c r="B436" s="382"/>
      <c r="C436" s="382"/>
      <c r="D436" s="241" t="s">
        <v>1544</v>
      </c>
      <c r="E436" s="231" t="s">
        <v>5</v>
      </c>
      <c r="F436" s="233"/>
      <c r="G436" s="231"/>
      <c r="H436" s="234"/>
      <c r="I436" s="382"/>
      <c r="J436" s="382"/>
      <c r="K436" s="350"/>
      <c r="L436" s="350"/>
      <c r="M436" s="350"/>
      <c r="N436" s="350"/>
      <c r="O436" s="350"/>
    </row>
    <row r="437" spans="1:15" s="248" customFormat="1" ht="43.9" customHeight="1" x14ac:dyDescent="0.25">
      <c r="A437" s="380">
        <f xml:space="preserve"> A432+1</f>
        <v>86</v>
      </c>
      <c r="B437" s="399" t="s">
        <v>1464</v>
      </c>
      <c r="C437" s="404">
        <v>5</v>
      </c>
      <c r="D437" s="240" t="s">
        <v>1847</v>
      </c>
      <c r="E437" s="228" t="s">
        <v>7</v>
      </c>
      <c r="F437" s="229"/>
      <c r="G437" s="156"/>
      <c r="H437" s="228"/>
      <c r="I437" s="377"/>
      <c r="J437" s="349"/>
      <c r="K437" s="350">
        <v>96539</v>
      </c>
      <c r="L437" s="350">
        <v>90</v>
      </c>
      <c r="M437" s="350">
        <f>K437*L437</f>
        <v>8688510</v>
      </c>
      <c r="N437" s="350">
        <f>M437*35%</f>
        <v>3040978.5</v>
      </c>
      <c r="O437" s="350">
        <f>N437/M437*100</f>
        <v>35</v>
      </c>
    </row>
    <row r="438" spans="1:15" s="248" customFormat="1" ht="33" customHeight="1" x14ac:dyDescent="0.25">
      <c r="A438" s="381"/>
      <c r="B438" s="381"/>
      <c r="C438" s="405"/>
      <c r="D438" s="240" t="s">
        <v>1465</v>
      </c>
      <c r="E438" s="228" t="s">
        <v>6</v>
      </c>
      <c r="F438" s="229"/>
      <c r="G438" s="228"/>
      <c r="H438" s="228"/>
      <c r="I438" s="377"/>
      <c r="J438" s="349"/>
      <c r="K438" s="350"/>
      <c r="L438" s="350"/>
      <c r="M438" s="350"/>
      <c r="N438" s="350"/>
      <c r="O438" s="350"/>
    </row>
    <row r="439" spans="1:15" s="248" customFormat="1" ht="30" customHeight="1" x14ac:dyDescent="0.25">
      <c r="A439" s="381"/>
      <c r="B439" s="381"/>
      <c r="C439" s="405"/>
      <c r="D439" s="240" t="s">
        <v>1848</v>
      </c>
      <c r="E439" s="228" t="s">
        <v>6</v>
      </c>
      <c r="F439" s="229"/>
      <c r="G439" s="228"/>
      <c r="H439" s="228"/>
      <c r="I439" s="377"/>
      <c r="J439" s="349"/>
      <c r="K439" s="350"/>
      <c r="L439" s="350"/>
      <c r="M439" s="350"/>
      <c r="N439" s="350"/>
      <c r="O439" s="350"/>
    </row>
    <row r="440" spans="1:15" s="248" customFormat="1" ht="45" customHeight="1" x14ac:dyDescent="0.25">
      <c r="A440" s="381"/>
      <c r="B440" s="381"/>
      <c r="C440" s="405"/>
      <c r="D440" s="240" t="s">
        <v>1849</v>
      </c>
      <c r="E440" s="228" t="s">
        <v>6</v>
      </c>
      <c r="F440" s="229"/>
      <c r="G440" s="228"/>
      <c r="H440" s="228"/>
      <c r="I440" s="377"/>
      <c r="J440" s="349"/>
      <c r="K440" s="350"/>
      <c r="L440" s="350"/>
      <c r="M440" s="350"/>
      <c r="N440" s="350"/>
      <c r="O440" s="350"/>
    </row>
    <row r="441" spans="1:15" s="248" customFormat="1" ht="45" customHeight="1" x14ac:dyDescent="0.25">
      <c r="A441" s="382"/>
      <c r="B441" s="382"/>
      <c r="C441" s="406"/>
      <c r="D441" s="241" t="s">
        <v>1850</v>
      </c>
      <c r="E441" s="231" t="s">
        <v>5</v>
      </c>
      <c r="F441" s="233"/>
      <c r="G441" s="231"/>
      <c r="H441" s="231"/>
      <c r="I441" s="377"/>
      <c r="J441" s="349"/>
      <c r="K441" s="350"/>
      <c r="L441" s="350"/>
      <c r="M441" s="350"/>
      <c r="N441" s="350"/>
      <c r="O441" s="350"/>
    </row>
    <row r="442" spans="1:15" s="248" customFormat="1" ht="34.9" customHeight="1" x14ac:dyDescent="0.25">
      <c r="A442" s="380">
        <f xml:space="preserve"> A437+1</f>
        <v>87</v>
      </c>
      <c r="B442" s="380" t="s">
        <v>1481</v>
      </c>
      <c r="C442" s="380">
        <v>4</v>
      </c>
      <c r="D442" s="253" t="s">
        <v>1851</v>
      </c>
      <c r="E442" s="228" t="s">
        <v>7</v>
      </c>
      <c r="F442" s="229"/>
      <c r="G442" s="156"/>
      <c r="H442" s="228"/>
      <c r="I442" s="380"/>
      <c r="J442" s="380"/>
      <c r="K442" s="390">
        <v>96539</v>
      </c>
      <c r="L442" s="350">
        <v>72</v>
      </c>
      <c r="M442" s="350">
        <f>K442*L442</f>
        <v>6950808</v>
      </c>
      <c r="N442" s="350">
        <f>M442*35%</f>
        <v>2432782.7999999998</v>
      </c>
      <c r="O442" s="350">
        <f>N442/M442*100</f>
        <v>35</v>
      </c>
    </row>
    <row r="443" spans="1:15" s="248" customFormat="1" ht="31.15" customHeight="1" x14ac:dyDescent="0.25">
      <c r="A443" s="381"/>
      <c r="B443" s="381"/>
      <c r="C443" s="381"/>
      <c r="D443" s="253" t="s">
        <v>1478</v>
      </c>
      <c r="E443" s="228" t="s">
        <v>6</v>
      </c>
      <c r="F443" s="229"/>
      <c r="G443" s="228"/>
      <c r="H443" s="228"/>
      <c r="I443" s="381"/>
      <c r="J443" s="381"/>
      <c r="K443" s="350"/>
      <c r="L443" s="350"/>
      <c r="M443" s="350"/>
      <c r="N443" s="350"/>
      <c r="O443" s="350"/>
    </row>
    <row r="444" spans="1:15" s="248" customFormat="1" ht="30" customHeight="1" x14ac:dyDescent="0.25">
      <c r="A444" s="381"/>
      <c r="B444" s="381"/>
      <c r="C444" s="381"/>
      <c r="D444" s="253" t="s">
        <v>1479</v>
      </c>
      <c r="E444" s="228" t="s">
        <v>5</v>
      </c>
      <c r="F444" s="229"/>
      <c r="G444" s="228"/>
      <c r="H444" s="228"/>
      <c r="I444" s="381"/>
      <c r="J444" s="381"/>
      <c r="K444" s="350"/>
      <c r="L444" s="350"/>
      <c r="M444" s="350"/>
      <c r="N444" s="350"/>
      <c r="O444" s="350"/>
    </row>
    <row r="445" spans="1:15" s="248" customFormat="1" ht="35.450000000000003" customHeight="1" x14ac:dyDescent="0.25">
      <c r="A445" s="382"/>
      <c r="B445" s="382"/>
      <c r="C445" s="382"/>
      <c r="D445" s="254" t="s">
        <v>1480</v>
      </c>
      <c r="E445" s="231" t="s">
        <v>6</v>
      </c>
      <c r="F445" s="233"/>
      <c r="G445" s="231"/>
      <c r="H445" s="231"/>
      <c r="I445" s="381"/>
      <c r="J445" s="381"/>
      <c r="K445" s="383"/>
      <c r="L445" s="350"/>
      <c r="M445" s="350"/>
      <c r="N445" s="350"/>
      <c r="O445" s="350"/>
    </row>
    <row r="446" spans="1:15" s="248" customFormat="1" ht="35.450000000000003" customHeight="1" x14ac:dyDescent="0.25">
      <c r="A446" s="380">
        <f xml:space="preserve"> A442+1</f>
        <v>88</v>
      </c>
      <c r="B446" s="380" t="s">
        <v>1510</v>
      </c>
      <c r="C446" s="380">
        <v>5</v>
      </c>
      <c r="D446" s="253" t="s">
        <v>1852</v>
      </c>
      <c r="E446" s="228" t="s">
        <v>3</v>
      </c>
      <c r="F446" s="229"/>
      <c r="G446" s="156"/>
      <c r="H446" s="47"/>
      <c r="I446" s="349"/>
      <c r="J446" s="349"/>
      <c r="K446" s="350">
        <v>96539</v>
      </c>
      <c r="L446" s="350">
        <v>90</v>
      </c>
      <c r="M446" s="350">
        <f>K446*L446</f>
        <v>8688510</v>
      </c>
      <c r="N446" s="350">
        <f>M446*35%</f>
        <v>3040978.5</v>
      </c>
      <c r="O446" s="350">
        <f>N446/M446*100</f>
        <v>35</v>
      </c>
    </row>
    <row r="447" spans="1:15" s="248" customFormat="1" ht="43.9" customHeight="1" x14ac:dyDescent="0.25">
      <c r="A447" s="381"/>
      <c r="B447" s="381"/>
      <c r="C447" s="381"/>
      <c r="D447" s="253" t="s">
        <v>1506</v>
      </c>
      <c r="E447" s="228" t="s">
        <v>4</v>
      </c>
      <c r="F447" s="229"/>
      <c r="G447" s="156"/>
      <c r="H447" s="47"/>
      <c r="I447" s="349"/>
      <c r="J447" s="349"/>
      <c r="K447" s="350"/>
      <c r="L447" s="350"/>
      <c r="M447" s="350"/>
      <c r="N447" s="350"/>
      <c r="O447" s="350"/>
    </row>
    <row r="448" spans="1:15" s="248" customFormat="1" ht="44.45" customHeight="1" x14ac:dyDescent="0.25">
      <c r="A448" s="381"/>
      <c r="B448" s="381"/>
      <c r="C448" s="381"/>
      <c r="D448" s="253" t="s">
        <v>1507</v>
      </c>
      <c r="E448" s="228" t="s">
        <v>5</v>
      </c>
      <c r="F448" s="229"/>
      <c r="G448" s="228"/>
      <c r="H448" s="47"/>
      <c r="I448" s="349"/>
      <c r="J448" s="349"/>
      <c r="K448" s="350"/>
      <c r="L448" s="350"/>
      <c r="M448" s="350"/>
      <c r="N448" s="350"/>
      <c r="O448" s="350"/>
    </row>
    <row r="449" spans="1:15" s="248" customFormat="1" ht="43.15" customHeight="1" x14ac:dyDescent="0.25">
      <c r="A449" s="381"/>
      <c r="B449" s="381"/>
      <c r="C449" s="381"/>
      <c r="D449" s="253" t="s">
        <v>1508</v>
      </c>
      <c r="E449" s="228" t="s">
        <v>5</v>
      </c>
      <c r="F449" s="229"/>
      <c r="G449" s="228"/>
      <c r="H449" s="47"/>
      <c r="I449" s="349"/>
      <c r="J449" s="349"/>
      <c r="K449" s="350"/>
      <c r="L449" s="350"/>
      <c r="M449" s="350"/>
      <c r="N449" s="350"/>
      <c r="O449" s="350"/>
    </row>
    <row r="450" spans="1:15" s="248" customFormat="1" ht="43.9" customHeight="1" x14ac:dyDescent="0.25">
      <c r="A450" s="382"/>
      <c r="B450" s="382"/>
      <c r="C450" s="382"/>
      <c r="D450" s="254" t="s">
        <v>1509</v>
      </c>
      <c r="E450" s="231" t="s">
        <v>5</v>
      </c>
      <c r="F450" s="233"/>
      <c r="G450" s="231"/>
      <c r="H450" s="234"/>
      <c r="I450" s="380"/>
      <c r="J450" s="380"/>
      <c r="K450" s="383"/>
      <c r="L450" s="350"/>
      <c r="M450" s="350"/>
      <c r="N450" s="350"/>
      <c r="O450" s="350"/>
    </row>
    <row r="451" spans="1:15" s="248" customFormat="1" ht="43.9" customHeight="1" x14ac:dyDescent="0.25">
      <c r="A451" s="380">
        <f xml:space="preserve"> A446+1</f>
        <v>89</v>
      </c>
      <c r="B451" s="399" t="s">
        <v>1542</v>
      </c>
      <c r="C451" s="404">
        <v>5</v>
      </c>
      <c r="D451" s="253" t="s">
        <v>1853</v>
      </c>
      <c r="E451" s="228" t="s">
        <v>3</v>
      </c>
      <c r="F451" s="229"/>
      <c r="G451" s="156"/>
      <c r="H451" s="47"/>
      <c r="I451" s="349"/>
      <c r="J451" s="349"/>
      <c r="K451" s="350">
        <v>96539</v>
      </c>
      <c r="L451" s="350">
        <v>90</v>
      </c>
      <c r="M451" s="350">
        <f>K451*L451</f>
        <v>8688510</v>
      </c>
      <c r="N451" s="350">
        <f>M451*35%</f>
        <v>3040978.5</v>
      </c>
      <c r="O451" s="350">
        <f>N451/M451*100</f>
        <v>35</v>
      </c>
    </row>
    <row r="452" spans="1:15" s="248" customFormat="1" ht="43.9" customHeight="1" x14ac:dyDescent="0.25">
      <c r="A452" s="381"/>
      <c r="B452" s="381"/>
      <c r="C452" s="405"/>
      <c r="D452" s="253" t="s">
        <v>1537</v>
      </c>
      <c r="E452" s="228" t="s">
        <v>4</v>
      </c>
      <c r="F452" s="229"/>
      <c r="G452" s="156"/>
      <c r="H452" s="47"/>
      <c r="I452" s="349"/>
      <c r="J452" s="349"/>
      <c r="K452" s="350"/>
      <c r="L452" s="350"/>
      <c r="M452" s="350"/>
      <c r="N452" s="350"/>
      <c r="O452" s="350"/>
    </row>
    <row r="453" spans="1:15" s="248" customFormat="1" ht="43.9" customHeight="1" x14ac:dyDescent="0.25">
      <c r="A453" s="381"/>
      <c r="B453" s="381"/>
      <c r="C453" s="405"/>
      <c r="D453" s="253" t="s">
        <v>1538</v>
      </c>
      <c r="E453" s="228" t="s">
        <v>5</v>
      </c>
      <c r="F453" s="229"/>
      <c r="G453" s="228"/>
      <c r="H453" s="47"/>
      <c r="I453" s="349"/>
      <c r="J453" s="349"/>
      <c r="K453" s="350"/>
      <c r="L453" s="350"/>
      <c r="M453" s="350"/>
      <c r="N453" s="350"/>
      <c r="O453" s="350"/>
    </row>
    <row r="454" spans="1:15" s="248" customFormat="1" ht="43.9" customHeight="1" x14ac:dyDescent="0.25">
      <c r="A454" s="381"/>
      <c r="B454" s="381"/>
      <c r="C454" s="405"/>
      <c r="D454" s="253" t="s">
        <v>1539</v>
      </c>
      <c r="E454" s="228" t="s">
        <v>5</v>
      </c>
      <c r="F454" s="229"/>
      <c r="G454" s="228"/>
      <c r="H454" s="47"/>
      <c r="I454" s="349"/>
      <c r="J454" s="349"/>
      <c r="K454" s="350"/>
      <c r="L454" s="350"/>
      <c r="M454" s="350"/>
      <c r="N454" s="350"/>
      <c r="O454" s="350"/>
    </row>
    <row r="455" spans="1:15" s="248" customFormat="1" ht="43.9" customHeight="1" x14ac:dyDescent="0.25">
      <c r="A455" s="382"/>
      <c r="B455" s="382"/>
      <c r="C455" s="406"/>
      <c r="D455" s="254" t="s">
        <v>1540</v>
      </c>
      <c r="E455" s="231" t="s">
        <v>5</v>
      </c>
      <c r="F455" s="233"/>
      <c r="G455" s="231"/>
      <c r="H455" s="234"/>
      <c r="I455" s="380"/>
      <c r="J455" s="380"/>
      <c r="K455" s="383"/>
      <c r="L455" s="350"/>
      <c r="M455" s="350"/>
      <c r="N455" s="350"/>
      <c r="O455" s="350"/>
    </row>
    <row r="456" spans="1:15" s="248" customFormat="1" ht="33.6" customHeight="1" x14ac:dyDescent="0.25">
      <c r="A456" s="380">
        <f xml:space="preserve"> A451+1</f>
        <v>90</v>
      </c>
      <c r="B456" s="380" t="s">
        <v>1575</v>
      </c>
      <c r="C456" s="380">
        <v>6</v>
      </c>
      <c r="D456" s="253" t="s">
        <v>1854</v>
      </c>
      <c r="E456" s="228" t="s">
        <v>4</v>
      </c>
      <c r="F456" s="229"/>
      <c r="G456" s="156"/>
      <c r="H456" s="47"/>
      <c r="I456" s="349"/>
      <c r="J456" s="349"/>
      <c r="K456" s="380">
        <v>96539</v>
      </c>
      <c r="L456" s="350">
        <v>108</v>
      </c>
      <c r="M456" s="350">
        <f>K456*L456</f>
        <v>10426212</v>
      </c>
      <c r="N456" s="350">
        <f>M456*35%</f>
        <v>3649174.1999999997</v>
      </c>
      <c r="O456" s="350">
        <f>N456/M456*100</f>
        <v>35</v>
      </c>
    </row>
    <row r="457" spans="1:15" s="248" customFormat="1" ht="31.9" customHeight="1" x14ac:dyDescent="0.25">
      <c r="A457" s="381"/>
      <c r="B457" s="381"/>
      <c r="C457" s="381"/>
      <c r="D457" s="253" t="s">
        <v>1567</v>
      </c>
      <c r="E457" s="228" t="s">
        <v>3</v>
      </c>
      <c r="F457" s="229"/>
      <c r="G457" s="156"/>
      <c r="H457" s="47"/>
      <c r="I457" s="349"/>
      <c r="J457" s="349"/>
      <c r="K457" s="381"/>
      <c r="L457" s="350"/>
      <c r="M457" s="350"/>
      <c r="N457" s="350"/>
      <c r="O457" s="350"/>
    </row>
    <row r="458" spans="1:15" s="248" customFormat="1" ht="43.5" customHeight="1" x14ac:dyDescent="0.25">
      <c r="A458" s="381"/>
      <c r="B458" s="381"/>
      <c r="C458" s="381"/>
      <c r="D458" s="253" t="s">
        <v>1568</v>
      </c>
      <c r="E458" s="228" t="s">
        <v>5</v>
      </c>
      <c r="F458" s="229"/>
      <c r="G458" s="228"/>
      <c r="H458" s="47"/>
      <c r="I458" s="349"/>
      <c r="J458" s="349"/>
      <c r="K458" s="381"/>
      <c r="L458" s="350"/>
      <c r="M458" s="350"/>
      <c r="N458" s="350"/>
      <c r="O458" s="350"/>
    </row>
    <row r="459" spans="1:15" s="248" customFormat="1" ht="43.9" customHeight="1" x14ac:dyDescent="0.25">
      <c r="A459" s="381"/>
      <c r="B459" s="381"/>
      <c r="C459" s="381"/>
      <c r="D459" s="253" t="s">
        <v>1569</v>
      </c>
      <c r="E459" s="228" t="s">
        <v>6</v>
      </c>
      <c r="F459" s="229"/>
      <c r="G459" s="228"/>
      <c r="H459" s="47"/>
      <c r="I459" s="349"/>
      <c r="J459" s="349"/>
      <c r="K459" s="381"/>
      <c r="L459" s="350"/>
      <c r="M459" s="350"/>
      <c r="N459" s="350"/>
      <c r="O459" s="350"/>
    </row>
    <row r="460" spans="1:15" s="248" customFormat="1" ht="43.9" customHeight="1" x14ac:dyDescent="0.25">
      <c r="A460" s="381"/>
      <c r="B460" s="381"/>
      <c r="C460" s="381"/>
      <c r="D460" s="253" t="s">
        <v>1570</v>
      </c>
      <c r="E460" s="228" t="s">
        <v>6</v>
      </c>
      <c r="F460" s="229"/>
      <c r="G460" s="228"/>
      <c r="H460" s="47"/>
      <c r="I460" s="349"/>
      <c r="J460" s="349"/>
      <c r="K460" s="381"/>
      <c r="L460" s="350"/>
      <c r="M460" s="350"/>
      <c r="N460" s="350"/>
      <c r="O460" s="350"/>
    </row>
    <row r="461" spans="1:15" s="248" customFormat="1" ht="43.9" customHeight="1" x14ac:dyDescent="0.25">
      <c r="A461" s="382"/>
      <c r="B461" s="382"/>
      <c r="C461" s="382"/>
      <c r="D461" s="253" t="s">
        <v>1571</v>
      </c>
      <c r="E461" s="228" t="s">
        <v>5</v>
      </c>
      <c r="F461" s="229"/>
      <c r="G461" s="228"/>
      <c r="H461" s="47"/>
      <c r="I461" s="349"/>
      <c r="J461" s="349"/>
      <c r="K461" s="381"/>
      <c r="L461" s="350"/>
      <c r="M461" s="350"/>
      <c r="N461" s="350"/>
      <c r="O461" s="350"/>
    </row>
    <row r="462" spans="1:15" s="248" customFormat="1" ht="42" customHeight="1" x14ac:dyDescent="0.25">
      <c r="A462" s="380">
        <f xml:space="preserve"> A456+1</f>
        <v>91</v>
      </c>
      <c r="B462" s="380" t="s">
        <v>1576</v>
      </c>
      <c r="C462" s="380">
        <v>4</v>
      </c>
      <c r="D462" s="253" t="s">
        <v>1855</v>
      </c>
      <c r="E462" s="228" t="s">
        <v>7</v>
      </c>
      <c r="F462" s="229"/>
      <c r="G462" s="156"/>
      <c r="H462" s="228"/>
      <c r="I462" s="380"/>
      <c r="J462" s="380"/>
      <c r="K462" s="350">
        <v>96539</v>
      </c>
      <c r="L462" s="350">
        <v>72</v>
      </c>
      <c r="M462" s="350">
        <f>K462*L462</f>
        <v>6950808</v>
      </c>
      <c r="N462" s="350">
        <f>M462*35%</f>
        <v>2432782.7999999998</v>
      </c>
      <c r="O462" s="350">
        <f>N462/M462*100</f>
        <v>35</v>
      </c>
    </row>
    <row r="463" spans="1:15" s="248" customFormat="1" ht="42" customHeight="1" x14ac:dyDescent="0.25">
      <c r="A463" s="381"/>
      <c r="B463" s="381"/>
      <c r="C463" s="381"/>
      <c r="D463" s="253" t="s">
        <v>1572</v>
      </c>
      <c r="E463" s="228" t="s">
        <v>6</v>
      </c>
      <c r="F463" s="229"/>
      <c r="G463" s="228"/>
      <c r="H463" s="228"/>
      <c r="I463" s="381"/>
      <c r="J463" s="381"/>
      <c r="K463" s="350"/>
      <c r="L463" s="350"/>
      <c r="M463" s="350"/>
      <c r="N463" s="350"/>
      <c r="O463" s="350"/>
    </row>
    <row r="464" spans="1:15" s="248" customFormat="1" ht="42" customHeight="1" x14ac:dyDescent="0.25">
      <c r="A464" s="381"/>
      <c r="B464" s="381"/>
      <c r="C464" s="381"/>
      <c r="D464" s="253" t="s">
        <v>1573</v>
      </c>
      <c r="E464" s="228" t="s">
        <v>5</v>
      </c>
      <c r="F464" s="229"/>
      <c r="G464" s="228"/>
      <c r="H464" s="228"/>
      <c r="I464" s="381"/>
      <c r="J464" s="381"/>
      <c r="K464" s="350"/>
      <c r="L464" s="350"/>
      <c r="M464" s="350"/>
      <c r="N464" s="350"/>
      <c r="O464" s="350"/>
    </row>
    <row r="465" spans="1:15" s="248" customFormat="1" ht="42" customHeight="1" x14ac:dyDescent="0.25">
      <c r="A465" s="382"/>
      <c r="B465" s="382"/>
      <c r="C465" s="382"/>
      <c r="D465" s="254" t="s">
        <v>1574</v>
      </c>
      <c r="E465" s="231" t="s">
        <v>6</v>
      </c>
      <c r="F465" s="233"/>
      <c r="G465" s="231"/>
      <c r="H465" s="231"/>
      <c r="I465" s="381"/>
      <c r="J465" s="381"/>
      <c r="K465" s="383"/>
      <c r="L465" s="350"/>
      <c r="M465" s="350"/>
      <c r="N465" s="350"/>
      <c r="O465" s="350"/>
    </row>
    <row r="466" spans="1:15" s="248" customFormat="1" ht="42" customHeight="1" x14ac:dyDescent="0.25">
      <c r="A466" s="380">
        <f xml:space="preserve"> A462+1</f>
        <v>92</v>
      </c>
      <c r="B466" s="399" t="s">
        <v>1597</v>
      </c>
      <c r="C466" s="404">
        <v>5</v>
      </c>
      <c r="D466" s="253" t="s">
        <v>1856</v>
      </c>
      <c r="E466" s="228" t="s">
        <v>3</v>
      </c>
      <c r="F466" s="229"/>
      <c r="G466" s="156"/>
      <c r="H466" s="47"/>
      <c r="I466" s="349"/>
      <c r="J466" s="349"/>
      <c r="K466" s="350">
        <v>96539</v>
      </c>
      <c r="L466" s="350">
        <v>90</v>
      </c>
      <c r="M466" s="350">
        <f>K466*L466</f>
        <v>8688510</v>
      </c>
      <c r="N466" s="350">
        <f>M466*35%</f>
        <v>3040978.5</v>
      </c>
      <c r="O466" s="350">
        <f>N466/M466*100</f>
        <v>35</v>
      </c>
    </row>
    <row r="467" spans="1:15" s="248" customFormat="1" ht="42" customHeight="1" x14ac:dyDescent="0.25">
      <c r="A467" s="381"/>
      <c r="B467" s="381"/>
      <c r="C467" s="405"/>
      <c r="D467" s="253" t="s">
        <v>1578</v>
      </c>
      <c r="E467" s="228" t="s">
        <v>4</v>
      </c>
      <c r="F467" s="229"/>
      <c r="G467" s="156"/>
      <c r="H467" s="47"/>
      <c r="I467" s="349"/>
      <c r="J467" s="349"/>
      <c r="K467" s="350"/>
      <c r="L467" s="350"/>
      <c r="M467" s="350"/>
      <c r="N467" s="350"/>
      <c r="O467" s="350"/>
    </row>
    <row r="468" spans="1:15" s="248" customFormat="1" ht="42" customHeight="1" x14ac:dyDescent="0.25">
      <c r="A468" s="381"/>
      <c r="B468" s="381"/>
      <c r="C468" s="405"/>
      <c r="D468" s="253" t="s">
        <v>1579</v>
      </c>
      <c r="E468" s="228" t="s">
        <v>1580</v>
      </c>
      <c r="F468" s="229"/>
      <c r="G468" s="228"/>
      <c r="H468" s="47"/>
      <c r="I468" s="349"/>
      <c r="J468" s="349"/>
      <c r="K468" s="350"/>
      <c r="L468" s="350"/>
      <c r="M468" s="350"/>
      <c r="N468" s="350"/>
      <c r="O468" s="350"/>
    </row>
    <row r="469" spans="1:15" s="248" customFormat="1" ht="42" customHeight="1" x14ac:dyDescent="0.25">
      <c r="A469" s="381"/>
      <c r="B469" s="381"/>
      <c r="C469" s="405"/>
      <c r="D469" s="253" t="s">
        <v>1581</v>
      </c>
      <c r="E469" s="228" t="s">
        <v>6</v>
      </c>
      <c r="F469" s="229"/>
      <c r="G469" s="228"/>
      <c r="H469" s="47"/>
      <c r="I469" s="349"/>
      <c r="J469" s="349"/>
      <c r="K469" s="350"/>
      <c r="L469" s="350"/>
      <c r="M469" s="350"/>
      <c r="N469" s="350"/>
      <c r="O469" s="350"/>
    </row>
    <row r="470" spans="1:15" s="248" customFormat="1" ht="43.9" customHeight="1" x14ac:dyDescent="0.25">
      <c r="A470" s="382"/>
      <c r="B470" s="382"/>
      <c r="C470" s="406"/>
      <c r="D470" s="253" t="s">
        <v>1582</v>
      </c>
      <c r="E470" s="228" t="s">
        <v>6</v>
      </c>
      <c r="F470" s="229"/>
      <c r="G470" s="228"/>
      <c r="H470" s="47"/>
      <c r="I470" s="349"/>
      <c r="J470" s="349"/>
      <c r="K470" s="350"/>
      <c r="L470" s="350"/>
      <c r="M470" s="350"/>
      <c r="N470" s="350"/>
      <c r="O470" s="350"/>
    </row>
    <row r="471" spans="1:15" s="248" customFormat="1" ht="44.45" customHeight="1" x14ac:dyDescent="0.25">
      <c r="A471" s="351">
        <f>A466+1</f>
        <v>93</v>
      </c>
      <c r="B471" s="354" t="s">
        <v>1594</v>
      </c>
      <c r="C471" s="351">
        <v>4</v>
      </c>
      <c r="D471" s="253" t="s">
        <v>1591</v>
      </c>
      <c r="E471" s="228" t="s">
        <v>7</v>
      </c>
      <c r="F471" s="229"/>
      <c r="G471" s="156"/>
      <c r="H471" s="228"/>
      <c r="I471" s="351"/>
      <c r="J471" s="351"/>
      <c r="K471" s="363">
        <v>96539</v>
      </c>
      <c r="L471" s="350">
        <v>72</v>
      </c>
      <c r="M471" s="350">
        <f>K471*L471</f>
        <v>6950808</v>
      </c>
      <c r="N471" s="350">
        <f>M471*35%</f>
        <v>2432782.7999999998</v>
      </c>
      <c r="O471" s="350">
        <f>N471/M471*100</f>
        <v>35</v>
      </c>
    </row>
    <row r="472" spans="1:15" s="248" customFormat="1" ht="41.45" customHeight="1" x14ac:dyDescent="0.25">
      <c r="A472" s="352"/>
      <c r="B472" s="355"/>
      <c r="C472" s="352"/>
      <c r="D472" s="253" t="s">
        <v>1586</v>
      </c>
      <c r="E472" s="228" t="s">
        <v>5</v>
      </c>
      <c r="F472" s="229"/>
      <c r="G472" s="228"/>
      <c r="H472" s="228"/>
      <c r="I472" s="352"/>
      <c r="J472" s="352"/>
      <c r="K472" s="364"/>
      <c r="L472" s="350"/>
      <c r="M472" s="350"/>
      <c r="N472" s="350"/>
      <c r="O472" s="350"/>
    </row>
    <row r="473" spans="1:15" s="248" customFormat="1" ht="49.5" customHeight="1" x14ac:dyDescent="0.25">
      <c r="A473" s="352"/>
      <c r="B473" s="355"/>
      <c r="C473" s="352"/>
      <c r="D473" s="253" t="s">
        <v>1587</v>
      </c>
      <c r="E473" s="228" t="s">
        <v>6</v>
      </c>
      <c r="F473" s="229"/>
      <c r="G473" s="228"/>
      <c r="H473" s="228"/>
      <c r="I473" s="352"/>
      <c r="J473" s="352"/>
      <c r="K473" s="364"/>
      <c r="L473" s="350"/>
      <c r="M473" s="350"/>
      <c r="N473" s="350"/>
      <c r="O473" s="350"/>
    </row>
    <row r="474" spans="1:15" s="248" customFormat="1" ht="43.9" customHeight="1" x14ac:dyDescent="0.25">
      <c r="A474" s="353"/>
      <c r="B474" s="355"/>
      <c r="C474" s="353"/>
      <c r="D474" s="254" t="s">
        <v>1679</v>
      </c>
      <c r="E474" s="231" t="s">
        <v>6</v>
      </c>
      <c r="F474" s="233"/>
      <c r="G474" s="231"/>
      <c r="H474" s="231"/>
      <c r="I474" s="352"/>
      <c r="J474" s="352"/>
      <c r="K474" s="365"/>
      <c r="L474" s="350"/>
      <c r="M474" s="350"/>
      <c r="N474" s="350"/>
      <c r="O474" s="350"/>
    </row>
    <row r="475" spans="1:15" s="248" customFormat="1" ht="43.9" customHeight="1" x14ac:dyDescent="0.25">
      <c r="A475" s="380">
        <f xml:space="preserve"> A471+1</f>
        <v>94</v>
      </c>
      <c r="B475" s="380" t="s">
        <v>1724</v>
      </c>
      <c r="C475" s="404">
        <v>5</v>
      </c>
      <c r="D475" s="256" t="s">
        <v>1725</v>
      </c>
      <c r="E475" s="202" t="s">
        <v>3</v>
      </c>
      <c r="F475" s="257"/>
      <c r="G475" s="201"/>
      <c r="H475" s="202"/>
      <c r="I475" s="360"/>
      <c r="J475" s="380"/>
      <c r="K475" s="350">
        <v>96539</v>
      </c>
      <c r="L475" s="350">
        <v>90</v>
      </c>
      <c r="M475" s="350">
        <f>K475*L475</f>
        <v>8688510</v>
      </c>
      <c r="N475" s="350">
        <f>M475*35%</f>
        <v>3040978.5</v>
      </c>
      <c r="O475" s="350">
        <f>N475/M475*100</f>
        <v>35</v>
      </c>
    </row>
    <row r="476" spans="1:15" s="248" customFormat="1" ht="43.9" customHeight="1" x14ac:dyDescent="0.25">
      <c r="A476" s="381"/>
      <c r="B476" s="381"/>
      <c r="C476" s="405"/>
      <c r="D476" s="256" t="s">
        <v>1726</v>
      </c>
      <c r="E476" s="202" t="s">
        <v>4</v>
      </c>
      <c r="F476" s="257"/>
      <c r="G476" s="201"/>
      <c r="H476" s="202"/>
      <c r="I476" s="361"/>
      <c r="J476" s="381"/>
      <c r="K476" s="350"/>
      <c r="L476" s="350"/>
      <c r="M476" s="350"/>
      <c r="N476" s="350"/>
      <c r="O476" s="350"/>
    </row>
    <row r="477" spans="1:15" s="248" customFormat="1" ht="43.9" customHeight="1" x14ac:dyDescent="0.25">
      <c r="A477" s="381"/>
      <c r="B477" s="381"/>
      <c r="C477" s="405"/>
      <c r="D477" s="256" t="s">
        <v>1727</v>
      </c>
      <c r="E477" s="202" t="s">
        <v>5</v>
      </c>
      <c r="F477" s="257"/>
      <c r="G477" s="202"/>
      <c r="H477" s="202"/>
      <c r="I477" s="361"/>
      <c r="J477" s="381"/>
      <c r="K477" s="350"/>
      <c r="L477" s="350"/>
      <c r="M477" s="350"/>
      <c r="N477" s="350"/>
      <c r="O477" s="350"/>
    </row>
    <row r="478" spans="1:15" s="248" customFormat="1" ht="43.9" customHeight="1" x14ac:dyDescent="0.25">
      <c r="A478" s="381"/>
      <c r="B478" s="381"/>
      <c r="C478" s="405"/>
      <c r="D478" s="256" t="s">
        <v>1728</v>
      </c>
      <c r="E478" s="202" t="s">
        <v>5</v>
      </c>
      <c r="F478" s="257"/>
      <c r="G478" s="202"/>
      <c r="H478" s="202"/>
      <c r="I478" s="361"/>
      <c r="J478" s="381"/>
      <c r="K478" s="350"/>
      <c r="L478" s="350"/>
      <c r="M478" s="350"/>
      <c r="N478" s="350"/>
      <c r="O478" s="350"/>
    </row>
    <row r="479" spans="1:15" s="248" customFormat="1" ht="43.9" customHeight="1" x14ac:dyDescent="0.25">
      <c r="A479" s="382"/>
      <c r="B479" s="382"/>
      <c r="C479" s="406"/>
      <c r="D479" s="256" t="s">
        <v>1729</v>
      </c>
      <c r="E479" s="202" t="s">
        <v>6</v>
      </c>
      <c r="F479" s="257"/>
      <c r="G479" s="202"/>
      <c r="H479" s="202"/>
      <c r="I479" s="362"/>
      <c r="J479" s="382"/>
      <c r="K479" s="383"/>
      <c r="L479" s="350"/>
      <c r="M479" s="350"/>
      <c r="N479" s="350"/>
      <c r="O479" s="350"/>
    </row>
    <row r="480" spans="1:15" s="248" customFormat="1" ht="43.9" customHeight="1" x14ac:dyDescent="0.25">
      <c r="A480" s="380">
        <f xml:space="preserve"> A475+1</f>
        <v>95</v>
      </c>
      <c r="B480" s="380" t="s">
        <v>1656</v>
      </c>
      <c r="C480" s="380">
        <v>4</v>
      </c>
      <c r="D480" s="255" t="s">
        <v>1857</v>
      </c>
      <c r="E480" s="232" t="s">
        <v>7</v>
      </c>
      <c r="F480" s="236"/>
      <c r="G480" s="238"/>
      <c r="H480" s="235"/>
      <c r="I480" s="380"/>
      <c r="J480" s="380"/>
      <c r="K480" s="350">
        <v>96539</v>
      </c>
      <c r="L480" s="350">
        <v>72</v>
      </c>
      <c r="M480" s="350">
        <f>K480*L480</f>
        <v>6950808</v>
      </c>
      <c r="N480" s="350">
        <f>M480*35%</f>
        <v>2432782.7999999998</v>
      </c>
      <c r="O480" s="350">
        <f>N480/M480*100</f>
        <v>35</v>
      </c>
    </row>
    <row r="481" spans="1:15" s="248" customFormat="1" ht="43.9" customHeight="1" x14ac:dyDescent="0.25">
      <c r="A481" s="381"/>
      <c r="B481" s="381"/>
      <c r="C481" s="381"/>
      <c r="D481" s="253" t="s">
        <v>1653</v>
      </c>
      <c r="E481" s="228" t="s">
        <v>5</v>
      </c>
      <c r="F481" s="229"/>
      <c r="G481" s="228"/>
      <c r="H481" s="47"/>
      <c r="I481" s="381"/>
      <c r="J481" s="381"/>
      <c r="K481" s="350"/>
      <c r="L481" s="350"/>
      <c r="M481" s="350"/>
      <c r="N481" s="350"/>
      <c r="O481" s="350"/>
    </row>
    <row r="482" spans="1:15" s="248" customFormat="1" ht="43.9" customHeight="1" x14ac:dyDescent="0.25">
      <c r="A482" s="381"/>
      <c r="B482" s="381"/>
      <c r="C482" s="381"/>
      <c r="D482" s="253" t="s">
        <v>1654</v>
      </c>
      <c r="E482" s="228" t="s">
        <v>6</v>
      </c>
      <c r="F482" s="229"/>
      <c r="G482" s="228"/>
      <c r="H482" s="47"/>
      <c r="I482" s="381"/>
      <c r="J482" s="381"/>
      <c r="K482" s="350"/>
      <c r="L482" s="350"/>
      <c r="M482" s="350"/>
      <c r="N482" s="350"/>
      <c r="O482" s="350"/>
    </row>
    <row r="483" spans="1:15" s="248" customFormat="1" ht="43.9" customHeight="1" x14ac:dyDescent="0.25">
      <c r="A483" s="382"/>
      <c r="B483" s="382"/>
      <c r="C483" s="382"/>
      <c r="D483" s="254" t="s">
        <v>1655</v>
      </c>
      <c r="E483" s="231" t="s">
        <v>6</v>
      </c>
      <c r="F483" s="233"/>
      <c r="G483" s="231"/>
      <c r="H483" s="234"/>
      <c r="I483" s="382"/>
      <c r="J483" s="382"/>
      <c r="K483" s="383"/>
      <c r="L483" s="350"/>
      <c r="M483" s="350"/>
      <c r="N483" s="350"/>
      <c r="O483" s="350"/>
    </row>
    <row r="484" spans="1:15" s="248" customFormat="1" ht="43.9" customHeight="1" x14ac:dyDescent="0.25">
      <c r="A484" s="380">
        <f xml:space="preserve"> A480+1</f>
        <v>96</v>
      </c>
      <c r="B484" s="380" t="s">
        <v>1657</v>
      </c>
      <c r="C484" s="404">
        <v>5</v>
      </c>
      <c r="D484" s="258" t="s">
        <v>1858</v>
      </c>
      <c r="E484" s="8" t="s">
        <v>3</v>
      </c>
      <c r="F484" s="259"/>
      <c r="G484" s="8"/>
      <c r="H484" s="8"/>
      <c r="I484" s="360"/>
      <c r="J484" s="380"/>
      <c r="K484" s="350">
        <v>96539</v>
      </c>
      <c r="L484" s="350">
        <v>90</v>
      </c>
      <c r="M484" s="350">
        <f>K484*L484</f>
        <v>8688510</v>
      </c>
      <c r="N484" s="350">
        <f>M484*35%</f>
        <v>3040978.5</v>
      </c>
      <c r="O484" s="350">
        <f>N484/M484*100</f>
        <v>35</v>
      </c>
    </row>
    <row r="485" spans="1:15" s="248" customFormat="1" ht="43.9" customHeight="1" x14ac:dyDescent="0.25">
      <c r="A485" s="381"/>
      <c r="B485" s="381"/>
      <c r="C485" s="405"/>
      <c r="D485" s="258" t="s">
        <v>1658</v>
      </c>
      <c r="E485" s="8" t="s">
        <v>4</v>
      </c>
      <c r="F485" s="259"/>
      <c r="G485" s="8"/>
      <c r="H485" s="8"/>
      <c r="I485" s="361"/>
      <c r="J485" s="381"/>
      <c r="K485" s="350"/>
      <c r="L485" s="350"/>
      <c r="M485" s="350"/>
      <c r="N485" s="350"/>
      <c r="O485" s="350"/>
    </row>
    <row r="486" spans="1:15" s="248" customFormat="1" ht="43.9" customHeight="1" x14ac:dyDescent="0.25">
      <c r="A486" s="381"/>
      <c r="B486" s="381"/>
      <c r="C486" s="405"/>
      <c r="D486" s="258" t="s">
        <v>1659</v>
      </c>
      <c r="E486" s="8" t="s">
        <v>5</v>
      </c>
      <c r="F486" s="259"/>
      <c r="G486" s="8"/>
      <c r="H486" s="8"/>
      <c r="I486" s="361"/>
      <c r="J486" s="381"/>
      <c r="K486" s="350"/>
      <c r="L486" s="350"/>
      <c r="M486" s="350"/>
      <c r="N486" s="350"/>
      <c r="O486" s="350"/>
    </row>
    <row r="487" spans="1:15" s="248" customFormat="1" ht="43.9" customHeight="1" x14ac:dyDescent="0.25">
      <c r="A487" s="381"/>
      <c r="B487" s="381"/>
      <c r="C487" s="405"/>
      <c r="D487" s="258" t="s">
        <v>1660</v>
      </c>
      <c r="E487" s="8" t="s">
        <v>5</v>
      </c>
      <c r="F487" s="259"/>
      <c r="G487" s="8"/>
      <c r="H487" s="8"/>
      <c r="I487" s="361"/>
      <c r="J487" s="381"/>
      <c r="K487" s="350"/>
      <c r="L487" s="350"/>
      <c r="M487" s="350"/>
      <c r="N487" s="350"/>
      <c r="O487" s="350"/>
    </row>
    <row r="488" spans="1:15" s="248" customFormat="1" ht="43.9" customHeight="1" x14ac:dyDescent="0.25">
      <c r="A488" s="382"/>
      <c r="B488" s="382"/>
      <c r="C488" s="406"/>
      <c r="D488" s="258" t="s">
        <v>1661</v>
      </c>
      <c r="E488" s="8" t="s">
        <v>6</v>
      </c>
      <c r="F488" s="260"/>
      <c r="G488" s="261"/>
      <c r="H488" s="261"/>
      <c r="I488" s="362"/>
      <c r="J488" s="382"/>
      <c r="K488" s="383"/>
      <c r="L488" s="350"/>
      <c r="M488" s="350"/>
      <c r="N488" s="350"/>
      <c r="O488" s="350"/>
    </row>
    <row r="489" spans="1:15" s="248" customFormat="1" ht="45.6" customHeight="1" x14ac:dyDescent="0.25">
      <c r="A489" s="349">
        <f xml:space="preserve"> SUM(A484+1)</f>
        <v>97</v>
      </c>
      <c r="B489" s="375" t="s">
        <v>1684</v>
      </c>
      <c r="C489" s="349">
        <v>4</v>
      </c>
      <c r="D489" s="241" t="s">
        <v>1859</v>
      </c>
      <c r="E489" s="47" t="s">
        <v>7</v>
      </c>
      <c r="F489" s="259"/>
      <c r="G489" s="262"/>
      <c r="H489" s="8"/>
      <c r="I489" s="377"/>
      <c r="J489" s="349"/>
      <c r="K489" s="350">
        <v>96539</v>
      </c>
      <c r="L489" s="350">
        <v>72</v>
      </c>
      <c r="M489" s="383">
        <f>K489*L489</f>
        <v>6950808</v>
      </c>
      <c r="N489" s="350">
        <f>M489*35%</f>
        <v>2432782.7999999998</v>
      </c>
      <c r="O489" s="350">
        <f>N489/M489*100</f>
        <v>35</v>
      </c>
    </row>
    <row r="490" spans="1:15" s="248" customFormat="1" ht="45.6" customHeight="1" x14ac:dyDescent="0.25">
      <c r="A490" s="349"/>
      <c r="B490" s="375"/>
      <c r="C490" s="376"/>
      <c r="D490" s="258" t="s">
        <v>1685</v>
      </c>
      <c r="E490" s="9" t="s">
        <v>6</v>
      </c>
      <c r="F490" s="259"/>
      <c r="G490" s="278"/>
      <c r="H490" s="8"/>
      <c r="I490" s="377"/>
      <c r="J490" s="349"/>
      <c r="K490" s="350"/>
      <c r="L490" s="350"/>
      <c r="M490" s="389"/>
      <c r="N490" s="350"/>
      <c r="O490" s="350"/>
    </row>
    <row r="491" spans="1:15" s="248" customFormat="1" ht="45.6" customHeight="1" x14ac:dyDescent="0.25">
      <c r="A491" s="349"/>
      <c r="B491" s="375"/>
      <c r="C491" s="376"/>
      <c r="D491" s="258" t="s">
        <v>1686</v>
      </c>
      <c r="E491" s="9" t="s">
        <v>5</v>
      </c>
      <c r="F491" s="259"/>
      <c r="G491" s="8"/>
      <c r="H491" s="259"/>
      <c r="I491" s="377"/>
      <c r="J491" s="349"/>
      <c r="K491" s="350"/>
      <c r="L491" s="350"/>
      <c r="M491" s="389"/>
      <c r="N491" s="350"/>
      <c r="O491" s="350"/>
    </row>
    <row r="492" spans="1:15" s="248" customFormat="1" ht="33.6" customHeight="1" x14ac:dyDescent="0.25">
      <c r="A492" s="349"/>
      <c r="B492" s="375"/>
      <c r="C492" s="376"/>
      <c r="D492" s="279" t="s">
        <v>1687</v>
      </c>
      <c r="E492" s="9" t="s">
        <v>5</v>
      </c>
      <c r="F492" s="260"/>
      <c r="G492" s="261"/>
      <c r="H492" s="8"/>
      <c r="I492" s="377"/>
      <c r="J492" s="349"/>
      <c r="K492" s="350"/>
      <c r="L492" s="350"/>
      <c r="M492" s="390"/>
      <c r="N492" s="350"/>
      <c r="O492" s="350"/>
    </row>
    <row r="493" spans="1:15" s="248" customFormat="1" ht="45.6" customHeight="1" x14ac:dyDescent="0.25">
      <c r="A493" s="349">
        <f xml:space="preserve"> SUM(A484+1)</f>
        <v>97</v>
      </c>
      <c r="B493" s="375" t="s">
        <v>1708</v>
      </c>
      <c r="C493" s="349">
        <v>5</v>
      </c>
      <c r="D493" s="241" t="s">
        <v>1860</v>
      </c>
      <c r="E493" s="47" t="s">
        <v>4</v>
      </c>
      <c r="F493" s="294"/>
      <c r="G493" s="262"/>
      <c r="H493" s="295"/>
      <c r="I493" s="377"/>
      <c r="J493" s="349"/>
      <c r="K493" s="350">
        <v>96539</v>
      </c>
      <c r="L493" s="350">
        <v>90</v>
      </c>
      <c r="M493" s="383">
        <f>K493*L493</f>
        <v>8688510</v>
      </c>
      <c r="N493" s="350">
        <f>M493*35%</f>
        <v>3040978.5</v>
      </c>
      <c r="O493" s="350">
        <f>N493/M493*100</f>
        <v>35</v>
      </c>
    </row>
    <row r="494" spans="1:15" s="248" customFormat="1" ht="45.6" customHeight="1" x14ac:dyDescent="0.25">
      <c r="A494" s="349"/>
      <c r="B494" s="375"/>
      <c r="C494" s="376"/>
      <c r="D494" s="258" t="s">
        <v>1697</v>
      </c>
      <c r="E494" s="9" t="s">
        <v>3</v>
      </c>
      <c r="F494" s="294"/>
      <c r="G494" s="243"/>
      <c r="H494" s="8"/>
      <c r="I494" s="377"/>
      <c r="J494" s="349"/>
      <c r="K494" s="350"/>
      <c r="L494" s="350"/>
      <c r="M494" s="389"/>
      <c r="N494" s="350"/>
      <c r="O494" s="350"/>
    </row>
    <row r="495" spans="1:15" s="248" customFormat="1" ht="45.6" customHeight="1" x14ac:dyDescent="0.25">
      <c r="A495" s="349"/>
      <c r="B495" s="375"/>
      <c r="C495" s="376"/>
      <c r="D495" s="258" t="s">
        <v>1698</v>
      </c>
      <c r="E495" s="9" t="s">
        <v>6</v>
      </c>
      <c r="F495" s="294"/>
      <c r="G495" s="243"/>
      <c r="H495" s="8"/>
      <c r="I495" s="377"/>
      <c r="J495" s="349"/>
      <c r="K495" s="350"/>
      <c r="L495" s="350"/>
      <c r="M495" s="389"/>
      <c r="N495" s="350"/>
      <c r="O495" s="350"/>
    </row>
    <row r="496" spans="1:15" s="248" customFormat="1" ht="45.6" customHeight="1" x14ac:dyDescent="0.25">
      <c r="A496" s="349"/>
      <c r="B496" s="375"/>
      <c r="C496" s="376"/>
      <c r="D496" s="258" t="s">
        <v>1699</v>
      </c>
      <c r="E496" s="9" t="s">
        <v>5</v>
      </c>
      <c r="F496" s="294"/>
      <c r="G496" s="243"/>
      <c r="H496" s="8"/>
      <c r="I496" s="377"/>
      <c r="J496" s="349"/>
      <c r="K496" s="350"/>
      <c r="L496" s="350"/>
      <c r="M496" s="389"/>
      <c r="N496" s="350"/>
      <c r="O496" s="350"/>
    </row>
    <row r="497" spans="1:15" s="248" customFormat="1" ht="53.25" customHeight="1" x14ac:dyDescent="0.25">
      <c r="A497" s="349"/>
      <c r="B497" s="375"/>
      <c r="C497" s="376"/>
      <c r="D497" s="263" t="s">
        <v>1700</v>
      </c>
      <c r="E497" s="242" t="s">
        <v>5</v>
      </c>
      <c r="F497" s="296"/>
      <c r="G497" s="297"/>
      <c r="H497" s="261"/>
      <c r="I497" s="377"/>
      <c r="J497" s="349"/>
      <c r="K497" s="350"/>
      <c r="L497" s="350"/>
      <c r="M497" s="390"/>
      <c r="N497" s="350"/>
      <c r="O497" s="350"/>
    </row>
    <row r="498" spans="1:15" s="248" customFormat="1" ht="45.6" customHeight="1" x14ac:dyDescent="0.25">
      <c r="A498" s="349">
        <f xml:space="preserve"> SUM(A489+1)</f>
        <v>98</v>
      </c>
      <c r="B498" s="375" t="s">
        <v>1740</v>
      </c>
      <c r="C498" s="376">
        <v>5</v>
      </c>
      <c r="D498" s="298" t="s">
        <v>1861</v>
      </c>
      <c r="E498" s="299" t="s">
        <v>3</v>
      </c>
      <c r="F498" s="300"/>
      <c r="G498" s="286"/>
      <c r="H498" s="299"/>
      <c r="I498" s="380"/>
      <c r="J498" s="380"/>
      <c r="K498" s="350">
        <v>96539</v>
      </c>
      <c r="L498" s="350">
        <v>90</v>
      </c>
      <c r="M498" s="383">
        <f>K498*L498</f>
        <v>8688510</v>
      </c>
      <c r="N498" s="350">
        <f>M498*35%</f>
        <v>3040978.5</v>
      </c>
      <c r="O498" s="350">
        <f>N498/M498*100</f>
        <v>35</v>
      </c>
    </row>
    <row r="499" spans="1:15" s="248" customFormat="1" ht="45.6" customHeight="1" x14ac:dyDescent="0.25">
      <c r="A499" s="349"/>
      <c r="B499" s="375"/>
      <c r="C499" s="376"/>
      <c r="D499" s="298" t="s">
        <v>1709</v>
      </c>
      <c r="E499" s="299" t="s">
        <v>4</v>
      </c>
      <c r="F499" s="300"/>
      <c r="G499" s="286"/>
      <c r="H499" s="299"/>
      <c r="I499" s="381"/>
      <c r="J499" s="381"/>
      <c r="K499" s="350"/>
      <c r="L499" s="350"/>
      <c r="M499" s="389"/>
      <c r="N499" s="350"/>
      <c r="O499" s="350"/>
    </row>
    <row r="500" spans="1:15" s="248" customFormat="1" ht="45.6" customHeight="1" x14ac:dyDescent="0.25">
      <c r="A500" s="349"/>
      <c r="B500" s="375"/>
      <c r="C500" s="376"/>
      <c r="D500" s="298" t="s">
        <v>1710</v>
      </c>
      <c r="E500" s="299" t="s">
        <v>5</v>
      </c>
      <c r="F500" s="300"/>
      <c r="G500" s="299"/>
      <c r="H500" s="299"/>
      <c r="I500" s="381"/>
      <c r="J500" s="381"/>
      <c r="K500" s="350"/>
      <c r="L500" s="350"/>
      <c r="M500" s="389"/>
      <c r="N500" s="350"/>
      <c r="O500" s="350"/>
    </row>
    <row r="501" spans="1:15" s="248" customFormat="1" ht="45.6" customHeight="1" x14ac:dyDescent="0.25">
      <c r="A501" s="349"/>
      <c r="B501" s="375"/>
      <c r="C501" s="376"/>
      <c r="D501" s="298" t="s">
        <v>1711</v>
      </c>
      <c r="E501" s="299" t="s">
        <v>6</v>
      </c>
      <c r="F501" s="300"/>
      <c r="G501" s="299"/>
      <c r="H501" s="299"/>
      <c r="I501" s="381"/>
      <c r="J501" s="381"/>
      <c r="K501" s="350"/>
      <c r="L501" s="350"/>
      <c r="M501" s="389"/>
      <c r="N501" s="350"/>
      <c r="O501" s="350"/>
    </row>
    <row r="502" spans="1:15" s="248" customFormat="1" ht="53.25" customHeight="1" x14ac:dyDescent="0.25">
      <c r="A502" s="349"/>
      <c r="B502" s="375"/>
      <c r="C502" s="376"/>
      <c r="D502" s="298" t="s">
        <v>1712</v>
      </c>
      <c r="E502" s="299" t="s">
        <v>5</v>
      </c>
      <c r="F502" s="300"/>
      <c r="G502" s="299"/>
      <c r="H502" s="299"/>
      <c r="I502" s="382"/>
      <c r="J502" s="382"/>
      <c r="K502" s="350"/>
      <c r="L502" s="350"/>
      <c r="M502" s="390"/>
      <c r="N502" s="350"/>
      <c r="O502" s="350"/>
    </row>
    <row r="503" spans="1:15" s="248" customFormat="1" ht="45.6" customHeight="1" x14ac:dyDescent="0.25">
      <c r="A503" s="349">
        <f xml:space="preserve"> SUM(A498+1)</f>
        <v>99</v>
      </c>
      <c r="B503" s="375" t="s">
        <v>1740</v>
      </c>
      <c r="C503" s="376">
        <v>5</v>
      </c>
      <c r="D503" s="298" t="s">
        <v>1862</v>
      </c>
      <c r="E503" s="299" t="s">
        <v>3</v>
      </c>
      <c r="F503" s="300"/>
      <c r="G503" s="286"/>
      <c r="H503" s="299"/>
      <c r="I503" s="377"/>
      <c r="J503" s="349"/>
      <c r="K503" s="350">
        <v>96539</v>
      </c>
      <c r="L503" s="350">
        <v>90</v>
      </c>
      <c r="M503" s="383">
        <f>K503*L503</f>
        <v>8688510</v>
      </c>
      <c r="N503" s="350">
        <f>M503*35%</f>
        <v>3040978.5</v>
      </c>
      <c r="O503" s="350">
        <f>N503/M503*100</f>
        <v>35</v>
      </c>
    </row>
    <row r="504" spans="1:15" s="248" customFormat="1" ht="45.6" customHeight="1" x14ac:dyDescent="0.25">
      <c r="A504" s="349"/>
      <c r="B504" s="375"/>
      <c r="C504" s="376"/>
      <c r="D504" s="298" t="s">
        <v>1713</v>
      </c>
      <c r="E504" s="299" t="s">
        <v>4</v>
      </c>
      <c r="F504" s="300"/>
      <c r="G504" s="286"/>
      <c r="H504" s="299"/>
      <c r="I504" s="377"/>
      <c r="J504" s="349"/>
      <c r="K504" s="350"/>
      <c r="L504" s="350"/>
      <c r="M504" s="389"/>
      <c r="N504" s="350"/>
      <c r="O504" s="350"/>
    </row>
    <row r="505" spans="1:15" s="248" customFormat="1" ht="45.6" customHeight="1" x14ac:dyDescent="0.25">
      <c r="A505" s="349"/>
      <c r="B505" s="375"/>
      <c r="C505" s="376"/>
      <c r="D505" s="298" t="s">
        <v>1714</v>
      </c>
      <c r="E505" s="299" t="s">
        <v>6</v>
      </c>
      <c r="F505" s="300"/>
      <c r="G505" s="299"/>
      <c r="H505" s="299"/>
      <c r="I505" s="377"/>
      <c r="J505" s="349"/>
      <c r="K505" s="350"/>
      <c r="L505" s="350"/>
      <c r="M505" s="389"/>
      <c r="N505" s="350"/>
      <c r="O505" s="350"/>
    </row>
    <row r="506" spans="1:15" s="248" customFormat="1" ht="45.6" customHeight="1" x14ac:dyDescent="0.25">
      <c r="A506" s="349"/>
      <c r="B506" s="375"/>
      <c r="C506" s="376"/>
      <c r="D506" s="298" t="s">
        <v>1715</v>
      </c>
      <c r="E506" s="299" t="s">
        <v>5</v>
      </c>
      <c r="F506" s="300"/>
      <c r="G506" s="299"/>
      <c r="H506" s="299"/>
      <c r="I506" s="377"/>
      <c r="J506" s="349"/>
      <c r="K506" s="350"/>
      <c r="L506" s="350"/>
      <c r="M506" s="389"/>
      <c r="N506" s="350"/>
      <c r="O506" s="350"/>
    </row>
    <row r="507" spans="1:15" s="248" customFormat="1" ht="53.25" customHeight="1" x14ac:dyDescent="0.25">
      <c r="A507" s="349"/>
      <c r="B507" s="375"/>
      <c r="C507" s="376"/>
      <c r="D507" s="301" t="s">
        <v>1716</v>
      </c>
      <c r="E507" s="302" t="s">
        <v>5</v>
      </c>
      <c r="F507" s="303"/>
      <c r="G507" s="302"/>
      <c r="H507" s="302"/>
      <c r="I507" s="377"/>
      <c r="J507" s="349"/>
      <c r="K507" s="350"/>
      <c r="L507" s="350"/>
      <c r="M507" s="390"/>
      <c r="N507" s="350"/>
      <c r="O507" s="350"/>
    </row>
    <row r="508" spans="1:15" s="248" customFormat="1" ht="45.6" customHeight="1" x14ac:dyDescent="0.25">
      <c r="A508" s="349">
        <f xml:space="preserve"> SUM(A503+1)</f>
        <v>100</v>
      </c>
      <c r="B508" s="375" t="s">
        <v>1740</v>
      </c>
      <c r="C508" s="376">
        <v>5</v>
      </c>
      <c r="D508" s="298" t="s">
        <v>1863</v>
      </c>
      <c r="E508" s="299" t="s">
        <v>4</v>
      </c>
      <c r="F508" s="300"/>
      <c r="G508" s="286"/>
      <c r="H508" s="299"/>
      <c r="I508" s="377"/>
      <c r="J508" s="349"/>
      <c r="K508" s="350">
        <v>96539</v>
      </c>
      <c r="L508" s="350">
        <v>90</v>
      </c>
      <c r="M508" s="383">
        <f>K508*L508</f>
        <v>8688510</v>
      </c>
      <c r="N508" s="350">
        <f>M508*35%</f>
        <v>3040978.5</v>
      </c>
      <c r="O508" s="350">
        <f>N508/M508*100</f>
        <v>35</v>
      </c>
    </row>
    <row r="509" spans="1:15" s="248" customFormat="1" ht="45.6" customHeight="1" x14ac:dyDescent="0.25">
      <c r="A509" s="349"/>
      <c r="B509" s="375"/>
      <c r="C509" s="376"/>
      <c r="D509" s="298" t="s">
        <v>1718</v>
      </c>
      <c r="E509" s="299" t="s">
        <v>3</v>
      </c>
      <c r="F509" s="300"/>
      <c r="G509" s="286"/>
      <c r="H509" s="299"/>
      <c r="I509" s="377"/>
      <c r="J509" s="349"/>
      <c r="K509" s="350"/>
      <c r="L509" s="350"/>
      <c r="M509" s="389"/>
      <c r="N509" s="350"/>
      <c r="O509" s="350"/>
    </row>
    <row r="510" spans="1:15" s="248" customFormat="1" ht="45.6" customHeight="1" x14ac:dyDescent="0.25">
      <c r="A510" s="349"/>
      <c r="B510" s="375"/>
      <c r="C510" s="376"/>
      <c r="D510" s="298" t="s">
        <v>1719</v>
      </c>
      <c r="E510" s="299" t="s">
        <v>6</v>
      </c>
      <c r="F510" s="300"/>
      <c r="G510" s="299"/>
      <c r="H510" s="299"/>
      <c r="I510" s="377"/>
      <c r="J510" s="349"/>
      <c r="K510" s="350"/>
      <c r="L510" s="350"/>
      <c r="M510" s="389"/>
      <c r="N510" s="350"/>
      <c r="O510" s="350"/>
    </row>
    <row r="511" spans="1:15" s="248" customFormat="1" ht="45.6" customHeight="1" x14ac:dyDescent="0.25">
      <c r="A511" s="349"/>
      <c r="B511" s="375"/>
      <c r="C511" s="376"/>
      <c r="D511" s="298" t="s">
        <v>1720</v>
      </c>
      <c r="E511" s="304" t="s">
        <v>1721</v>
      </c>
      <c r="F511" s="300"/>
      <c r="G511" s="299"/>
      <c r="H511" s="299"/>
      <c r="I511" s="377"/>
      <c r="J511" s="349"/>
      <c r="K511" s="350"/>
      <c r="L511" s="350"/>
      <c r="M511" s="389"/>
      <c r="N511" s="350"/>
      <c r="O511" s="350"/>
    </row>
    <row r="512" spans="1:15" s="248" customFormat="1" ht="53.25" customHeight="1" x14ac:dyDescent="0.25">
      <c r="A512" s="349"/>
      <c r="B512" s="375"/>
      <c r="C512" s="376"/>
      <c r="D512" s="301" t="s">
        <v>1722</v>
      </c>
      <c r="E512" s="302" t="s">
        <v>5</v>
      </c>
      <c r="F512" s="303"/>
      <c r="G512" s="302"/>
      <c r="H512" s="302"/>
      <c r="I512" s="377"/>
      <c r="J512" s="349"/>
      <c r="K512" s="350"/>
      <c r="L512" s="350"/>
      <c r="M512" s="390"/>
      <c r="N512" s="350"/>
      <c r="O512" s="350"/>
    </row>
    <row r="513" spans="1:15" s="248" customFormat="1" ht="45.6" customHeight="1" x14ac:dyDescent="0.25">
      <c r="A513" s="349">
        <f xml:space="preserve"> SUM(A508+1)</f>
        <v>101</v>
      </c>
      <c r="B513" s="375" t="s">
        <v>1744</v>
      </c>
      <c r="C513" s="376">
        <v>5</v>
      </c>
      <c r="D513" s="256" t="s">
        <v>1864</v>
      </c>
      <c r="E513" s="202" t="s">
        <v>3</v>
      </c>
      <c r="F513" s="257"/>
      <c r="G513" s="201"/>
      <c r="H513" s="202"/>
      <c r="I513" s="377"/>
      <c r="J513" s="349"/>
      <c r="K513" s="350">
        <v>96539</v>
      </c>
      <c r="L513" s="350">
        <v>90</v>
      </c>
      <c r="M513" s="383">
        <f>K513*L513</f>
        <v>8688510</v>
      </c>
      <c r="N513" s="350">
        <f>M513*35%</f>
        <v>3040978.5</v>
      </c>
      <c r="O513" s="350">
        <f>N513/M513*100</f>
        <v>35</v>
      </c>
    </row>
    <row r="514" spans="1:15" s="248" customFormat="1" ht="45.6" customHeight="1" x14ac:dyDescent="0.25">
      <c r="A514" s="349"/>
      <c r="B514" s="375"/>
      <c r="C514" s="376"/>
      <c r="D514" s="256" t="s">
        <v>1865</v>
      </c>
      <c r="E514" s="202" t="s">
        <v>4</v>
      </c>
      <c r="F514" s="257"/>
      <c r="G514" s="201"/>
      <c r="H514" s="202"/>
      <c r="I514" s="377"/>
      <c r="J514" s="349"/>
      <c r="K514" s="350"/>
      <c r="L514" s="350"/>
      <c r="M514" s="389"/>
      <c r="N514" s="350"/>
      <c r="O514" s="350"/>
    </row>
    <row r="515" spans="1:15" s="248" customFormat="1" ht="45.6" customHeight="1" x14ac:dyDescent="0.25">
      <c r="A515" s="349"/>
      <c r="B515" s="375"/>
      <c r="C515" s="376"/>
      <c r="D515" s="256" t="s">
        <v>1741</v>
      </c>
      <c r="E515" s="202" t="s">
        <v>5</v>
      </c>
      <c r="F515" s="257"/>
      <c r="G515" s="202"/>
      <c r="H515" s="202"/>
      <c r="I515" s="377"/>
      <c r="J515" s="349"/>
      <c r="K515" s="350"/>
      <c r="L515" s="350"/>
      <c r="M515" s="389"/>
      <c r="N515" s="350"/>
      <c r="O515" s="350"/>
    </row>
    <row r="516" spans="1:15" s="248" customFormat="1" ht="45.6" customHeight="1" x14ac:dyDescent="0.25">
      <c r="A516" s="349"/>
      <c r="B516" s="375"/>
      <c r="C516" s="376"/>
      <c r="D516" s="323" t="s">
        <v>1742</v>
      </c>
      <c r="E516" s="323" t="s">
        <v>6</v>
      </c>
      <c r="F516" s="325"/>
      <c r="G516" s="323"/>
      <c r="H516" s="323"/>
      <c r="I516" s="377"/>
      <c r="J516" s="349"/>
      <c r="K516" s="350"/>
      <c r="L516" s="350"/>
      <c r="M516" s="389"/>
      <c r="N516" s="350"/>
      <c r="O516" s="350"/>
    </row>
    <row r="517" spans="1:15" s="248" customFormat="1" ht="53.25" customHeight="1" x14ac:dyDescent="0.25">
      <c r="A517" s="349"/>
      <c r="B517" s="375"/>
      <c r="C517" s="376"/>
      <c r="D517" s="256" t="s">
        <v>1743</v>
      </c>
      <c r="E517" s="202" t="s">
        <v>6</v>
      </c>
      <c r="F517" s="257"/>
      <c r="G517" s="202"/>
      <c r="H517" s="202"/>
      <c r="I517" s="377"/>
      <c r="J517" s="349"/>
      <c r="K517" s="350"/>
      <c r="L517" s="350"/>
      <c r="M517" s="390"/>
      <c r="N517" s="350"/>
      <c r="O517" s="350"/>
    </row>
    <row r="518" spans="1:15" ht="45" customHeight="1" x14ac:dyDescent="0.25">
      <c r="A518" s="349">
        <f xml:space="preserve">  SUM(A513+1)</f>
        <v>102</v>
      </c>
      <c r="B518" s="375" t="s">
        <v>1087</v>
      </c>
      <c r="C518" s="349">
        <v>3</v>
      </c>
      <c r="D518" s="200" t="s">
        <v>1866</v>
      </c>
      <c r="E518" s="203" t="s">
        <v>7</v>
      </c>
      <c r="F518" s="207"/>
      <c r="G518" s="210"/>
      <c r="H518" s="209"/>
      <c r="I518" s="349"/>
      <c r="J518" s="349"/>
      <c r="K518" s="350">
        <v>96539</v>
      </c>
      <c r="L518" s="350">
        <v>54</v>
      </c>
      <c r="M518" s="350">
        <f>K518*L518</f>
        <v>5213106</v>
      </c>
      <c r="N518" s="350">
        <f>M518*35%</f>
        <v>1824587.0999999999</v>
      </c>
      <c r="O518" s="350">
        <f>N518/M518*100</f>
        <v>35</v>
      </c>
    </row>
    <row r="519" spans="1:15" ht="30" x14ac:dyDescent="0.25">
      <c r="A519" s="349"/>
      <c r="B519" s="375"/>
      <c r="C519" s="349"/>
      <c r="D519" s="205" t="s">
        <v>108</v>
      </c>
      <c r="E519" s="204" t="s">
        <v>6</v>
      </c>
      <c r="F519" s="206"/>
      <c r="G519" s="204"/>
      <c r="H519" s="208"/>
      <c r="I519" s="349"/>
      <c r="J519" s="349"/>
      <c r="K519" s="350"/>
      <c r="L519" s="350"/>
      <c r="M519" s="350"/>
      <c r="N519" s="350"/>
      <c r="O519" s="350"/>
    </row>
    <row r="520" spans="1:15" x14ac:dyDescent="0.25">
      <c r="A520" s="349"/>
      <c r="B520" s="375"/>
      <c r="C520" s="349"/>
      <c r="D520" s="205" t="s">
        <v>109</v>
      </c>
      <c r="E520" s="204" t="s">
        <v>6</v>
      </c>
      <c r="F520" s="206"/>
      <c r="G520" s="204"/>
      <c r="H520" s="208"/>
      <c r="I520" s="349"/>
      <c r="J520" s="349"/>
      <c r="K520" s="350"/>
      <c r="L520" s="350"/>
      <c r="M520" s="350"/>
      <c r="N520" s="350"/>
      <c r="O520" s="350"/>
    </row>
    <row r="521" spans="1:15" ht="44.1" customHeight="1" x14ac:dyDescent="0.25">
      <c r="A521" s="349">
        <f xml:space="preserve">  SUM(A518+1)</f>
        <v>103</v>
      </c>
      <c r="B521" s="375" t="s">
        <v>1092</v>
      </c>
      <c r="C521" s="349">
        <v>3</v>
      </c>
      <c r="D521" s="53" t="s">
        <v>1867</v>
      </c>
      <c r="E521" s="43" t="s">
        <v>3</v>
      </c>
      <c r="F521" s="50"/>
      <c r="G521" s="55"/>
      <c r="H521" s="48"/>
      <c r="I521" s="349"/>
      <c r="J521" s="349"/>
      <c r="K521" s="350">
        <v>96539</v>
      </c>
      <c r="L521" s="350">
        <v>54</v>
      </c>
      <c r="M521" s="350">
        <f>K521*L521</f>
        <v>5213106</v>
      </c>
      <c r="N521" s="350">
        <f>M521*35%</f>
        <v>1824587.0999999999</v>
      </c>
      <c r="O521" s="350">
        <f>N521/M521*100</f>
        <v>35</v>
      </c>
    </row>
    <row r="522" spans="1:15" ht="43.9" customHeight="1" x14ac:dyDescent="0.25">
      <c r="A522" s="349"/>
      <c r="B522" s="375"/>
      <c r="C522" s="349"/>
      <c r="D522" s="53" t="s">
        <v>113</v>
      </c>
      <c r="E522" s="43" t="s">
        <v>4</v>
      </c>
      <c r="F522" s="50"/>
      <c r="G522" s="55"/>
      <c r="H522" s="48"/>
      <c r="I522" s="349"/>
      <c r="J522" s="349"/>
      <c r="K522" s="350"/>
      <c r="L522" s="350"/>
      <c r="M522" s="350"/>
      <c r="N522" s="350"/>
      <c r="O522" s="350"/>
    </row>
    <row r="523" spans="1:15" ht="30" x14ac:dyDescent="0.25">
      <c r="A523" s="349"/>
      <c r="B523" s="375"/>
      <c r="C523" s="349"/>
      <c r="D523" s="53" t="s">
        <v>114</v>
      </c>
      <c r="E523" s="43" t="s">
        <v>5</v>
      </c>
      <c r="F523" s="50"/>
      <c r="G523" s="43"/>
      <c r="H523" s="48"/>
      <c r="I523" s="349"/>
      <c r="J523" s="349"/>
      <c r="K523" s="350"/>
      <c r="L523" s="350"/>
      <c r="M523" s="350"/>
      <c r="N523" s="350"/>
      <c r="O523" s="350"/>
    </row>
    <row r="524" spans="1:15" ht="42.95" customHeight="1" x14ac:dyDescent="0.25">
      <c r="A524" s="349">
        <f>A521+1</f>
        <v>104</v>
      </c>
      <c r="B524" s="375" t="s">
        <v>1093</v>
      </c>
      <c r="C524" s="349">
        <v>2</v>
      </c>
      <c r="D524" s="53" t="s">
        <v>1868</v>
      </c>
      <c r="E524" s="43" t="s">
        <v>3</v>
      </c>
      <c r="F524" s="50"/>
      <c r="G524" s="55"/>
      <c r="H524" s="48"/>
      <c r="I524" s="349"/>
      <c r="J524" s="349"/>
      <c r="K524" s="350">
        <v>96539</v>
      </c>
      <c r="L524" s="350">
        <v>42</v>
      </c>
      <c r="M524" s="350">
        <f>K524*L524</f>
        <v>4054638</v>
      </c>
      <c r="N524" s="350">
        <f>M524*30%</f>
        <v>1216391.3999999999</v>
      </c>
      <c r="O524" s="350">
        <f>N524/M524*100</f>
        <v>30</v>
      </c>
    </row>
    <row r="525" spans="1:15" ht="44.45" customHeight="1" x14ac:dyDescent="0.25">
      <c r="A525" s="349"/>
      <c r="B525" s="375"/>
      <c r="C525" s="349"/>
      <c r="D525" s="53" t="s">
        <v>115</v>
      </c>
      <c r="E525" s="43" t="s">
        <v>4</v>
      </c>
      <c r="F525" s="50"/>
      <c r="G525" s="55"/>
      <c r="H525" s="48"/>
      <c r="I525" s="349"/>
      <c r="J525" s="349"/>
      <c r="K525" s="350"/>
      <c r="L525" s="350"/>
      <c r="M525" s="350"/>
      <c r="N525" s="350"/>
      <c r="O525" s="350"/>
    </row>
    <row r="526" spans="1:15" ht="40.5" customHeight="1" x14ac:dyDescent="0.25">
      <c r="A526" s="349">
        <f>A524+1</f>
        <v>105</v>
      </c>
      <c r="B526" s="375" t="s">
        <v>1094</v>
      </c>
      <c r="C526" s="349">
        <v>3</v>
      </c>
      <c r="D526" s="53" t="s">
        <v>1869</v>
      </c>
      <c r="E526" s="43" t="s">
        <v>3</v>
      </c>
      <c r="F526" s="50"/>
      <c r="G526" s="55"/>
      <c r="H526" s="48"/>
      <c r="I526" s="349"/>
      <c r="J526" s="349"/>
      <c r="K526" s="350">
        <v>96539</v>
      </c>
      <c r="L526" s="350">
        <v>54</v>
      </c>
      <c r="M526" s="350">
        <f>K526*L526</f>
        <v>5213106</v>
      </c>
      <c r="N526" s="350">
        <f>M526*35%</f>
        <v>1824587.0999999999</v>
      </c>
      <c r="O526" s="350">
        <f>N526/M526*100</f>
        <v>35</v>
      </c>
    </row>
    <row r="527" spans="1:15" x14ac:dyDescent="0.25">
      <c r="A527" s="349"/>
      <c r="B527" s="375"/>
      <c r="C527" s="349"/>
      <c r="D527" s="53" t="s">
        <v>116</v>
      </c>
      <c r="E527" s="43" t="s">
        <v>4</v>
      </c>
      <c r="F527" s="50"/>
      <c r="G527" s="55"/>
      <c r="H527" s="48"/>
      <c r="I527" s="349"/>
      <c r="J527" s="349"/>
      <c r="K527" s="350"/>
      <c r="L527" s="350"/>
      <c r="M527" s="350"/>
      <c r="N527" s="350"/>
      <c r="O527" s="350"/>
    </row>
    <row r="528" spans="1:15" x14ac:dyDescent="0.25">
      <c r="A528" s="349"/>
      <c r="B528" s="375"/>
      <c r="C528" s="349"/>
      <c r="D528" s="53" t="s">
        <v>117</v>
      </c>
      <c r="E528" s="43" t="s">
        <v>5</v>
      </c>
      <c r="F528" s="50"/>
      <c r="G528" s="43"/>
      <c r="H528" s="48"/>
      <c r="I528" s="349"/>
      <c r="J528" s="349"/>
      <c r="K528" s="350"/>
      <c r="L528" s="350"/>
      <c r="M528" s="350"/>
      <c r="N528" s="350"/>
      <c r="O528" s="350"/>
    </row>
    <row r="529" spans="1:15" ht="42.6" customHeight="1" x14ac:dyDescent="0.25">
      <c r="A529" s="349">
        <f>A526+1</f>
        <v>106</v>
      </c>
      <c r="B529" s="375" t="s">
        <v>1095</v>
      </c>
      <c r="C529" s="349">
        <v>3</v>
      </c>
      <c r="D529" s="64" t="s">
        <v>1870</v>
      </c>
      <c r="E529" s="43" t="s">
        <v>4</v>
      </c>
      <c r="F529" s="50"/>
      <c r="G529" s="55"/>
      <c r="H529" s="48"/>
      <c r="I529" s="349"/>
      <c r="J529" s="349"/>
      <c r="K529" s="350">
        <v>96539</v>
      </c>
      <c r="L529" s="350">
        <v>54</v>
      </c>
      <c r="M529" s="350">
        <f>K529*L529</f>
        <v>5213106</v>
      </c>
      <c r="N529" s="350">
        <f>M529*35%</f>
        <v>1824587.0999999999</v>
      </c>
      <c r="O529" s="350">
        <f>N529/M529*100</f>
        <v>35</v>
      </c>
    </row>
    <row r="530" spans="1:15" x14ac:dyDescent="0.25">
      <c r="A530" s="349"/>
      <c r="B530" s="375"/>
      <c r="C530" s="349"/>
      <c r="D530" s="53" t="s">
        <v>118</v>
      </c>
      <c r="E530" s="43" t="s">
        <v>3</v>
      </c>
      <c r="F530" s="50"/>
      <c r="G530" s="55"/>
      <c r="H530" s="48"/>
      <c r="I530" s="349"/>
      <c r="J530" s="349"/>
      <c r="K530" s="350"/>
      <c r="L530" s="350"/>
      <c r="M530" s="350"/>
      <c r="N530" s="350"/>
      <c r="O530" s="350"/>
    </row>
    <row r="531" spans="1:15" x14ac:dyDescent="0.25">
      <c r="A531" s="349"/>
      <c r="B531" s="375"/>
      <c r="C531" s="349"/>
      <c r="D531" s="53" t="s">
        <v>119</v>
      </c>
      <c r="E531" s="43" t="s">
        <v>6</v>
      </c>
      <c r="F531" s="50"/>
      <c r="G531" s="43"/>
      <c r="H531" s="48"/>
      <c r="I531" s="349"/>
      <c r="J531" s="349"/>
      <c r="K531" s="350"/>
      <c r="L531" s="350"/>
      <c r="M531" s="350"/>
      <c r="N531" s="350"/>
      <c r="O531" s="350"/>
    </row>
    <row r="532" spans="1:15" ht="42.6" customHeight="1" x14ac:dyDescent="0.25">
      <c r="A532" s="349">
        <f>A529+1</f>
        <v>107</v>
      </c>
      <c r="B532" s="375" t="s">
        <v>1096</v>
      </c>
      <c r="C532" s="349">
        <v>3</v>
      </c>
      <c r="D532" s="53" t="s">
        <v>1871</v>
      </c>
      <c r="E532" s="43" t="s">
        <v>3</v>
      </c>
      <c r="F532" s="50"/>
      <c r="G532" s="55"/>
      <c r="H532" s="48"/>
      <c r="I532" s="349"/>
      <c r="J532" s="349"/>
      <c r="K532" s="350">
        <v>96539</v>
      </c>
      <c r="L532" s="350">
        <v>54</v>
      </c>
      <c r="M532" s="350">
        <f>K532*L532</f>
        <v>5213106</v>
      </c>
      <c r="N532" s="350">
        <f>M532*35%</f>
        <v>1824587.0999999999</v>
      </c>
      <c r="O532" s="350">
        <f>N532/M532*100</f>
        <v>35</v>
      </c>
    </row>
    <row r="533" spans="1:15" ht="42" customHeight="1" x14ac:dyDescent="0.25">
      <c r="A533" s="349"/>
      <c r="B533" s="375"/>
      <c r="C533" s="349"/>
      <c r="D533" s="53" t="s">
        <v>120</v>
      </c>
      <c r="E533" s="43" t="s">
        <v>4</v>
      </c>
      <c r="F533" s="50"/>
      <c r="G533" s="55"/>
      <c r="H533" s="48"/>
      <c r="I533" s="349"/>
      <c r="J533" s="349"/>
      <c r="K533" s="350"/>
      <c r="L533" s="350"/>
      <c r="M533" s="350"/>
      <c r="N533" s="350"/>
      <c r="O533" s="350"/>
    </row>
    <row r="534" spans="1:15" x14ac:dyDescent="0.25">
      <c r="A534" s="349"/>
      <c r="B534" s="375"/>
      <c r="C534" s="349"/>
      <c r="D534" s="53" t="s">
        <v>121</v>
      </c>
      <c r="E534" s="43" t="s">
        <v>6</v>
      </c>
      <c r="F534" s="50"/>
      <c r="G534" s="43"/>
      <c r="H534" s="48"/>
      <c r="I534" s="349"/>
      <c r="J534" s="349"/>
      <c r="K534" s="350"/>
      <c r="L534" s="350"/>
      <c r="M534" s="350"/>
      <c r="N534" s="350"/>
      <c r="O534" s="350"/>
    </row>
    <row r="535" spans="1:15" ht="45.6" customHeight="1" x14ac:dyDescent="0.25">
      <c r="A535" s="349">
        <f xml:space="preserve"> SUM(A532 +1)</f>
        <v>108</v>
      </c>
      <c r="B535" s="375" t="s">
        <v>1097</v>
      </c>
      <c r="C535" s="349">
        <v>4</v>
      </c>
      <c r="D535" s="53" t="s">
        <v>1872</v>
      </c>
      <c r="E535" s="43" t="s">
        <v>4</v>
      </c>
      <c r="F535" s="50"/>
      <c r="G535" s="55"/>
      <c r="H535" s="48"/>
      <c r="I535" s="349"/>
      <c r="J535" s="349"/>
      <c r="K535" s="350">
        <v>96539</v>
      </c>
      <c r="L535" s="350">
        <v>72</v>
      </c>
      <c r="M535" s="350">
        <f>K535*L535</f>
        <v>6950808</v>
      </c>
      <c r="N535" s="350">
        <f>M535*35%</f>
        <v>2432782.7999999998</v>
      </c>
      <c r="O535" s="350">
        <f>N535/M535*100</f>
        <v>35</v>
      </c>
    </row>
    <row r="536" spans="1:15" ht="44.45" customHeight="1" x14ac:dyDescent="0.25">
      <c r="A536" s="349"/>
      <c r="B536" s="375"/>
      <c r="C536" s="349"/>
      <c r="D536" s="53" t="s">
        <v>122</v>
      </c>
      <c r="E536" s="43" t="s">
        <v>3</v>
      </c>
      <c r="F536" s="50"/>
      <c r="G536" s="55"/>
      <c r="H536" s="48"/>
      <c r="I536" s="349"/>
      <c r="J536" s="349"/>
      <c r="K536" s="350"/>
      <c r="L536" s="350"/>
      <c r="M536" s="350"/>
      <c r="N536" s="350"/>
      <c r="O536" s="350"/>
    </row>
    <row r="537" spans="1:15" ht="44.45" customHeight="1" x14ac:dyDescent="0.25">
      <c r="A537" s="349"/>
      <c r="B537" s="375"/>
      <c r="C537" s="349"/>
      <c r="D537" s="53" t="s">
        <v>123</v>
      </c>
      <c r="E537" s="43" t="s">
        <v>5</v>
      </c>
      <c r="F537" s="50"/>
      <c r="G537" s="43"/>
      <c r="H537" s="48"/>
      <c r="I537" s="349"/>
      <c r="J537" s="349"/>
      <c r="K537" s="350"/>
      <c r="L537" s="350"/>
      <c r="M537" s="350"/>
      <c r="N537" s="350"/>
      <c r="O537" s="350"/>
    </row>
    <row r="538" spans="1:15" x14ac:dyDescent="0.25">
      <c r="A538" s="349"/>
      <c r="B538" s="375"/>
      <c r="C538" s="349"/>
      <c r="D538" s="53" t="s">
        <v>124</v>
      </c>
      <c r="E538" s="43" t="s">
        <v>6</v>
      </c>
      <c r="F538" s="50"/>
      <c r="G538" s="43"/>
      <c r="H538" s="48"/>
      <c r="I538" s="349"/>
      <c r="J538" s="349"/>
      <c r="K538" s="350"/>
      <c r="L538" s="350"/>
      <c r="M538" s="350"/>
      <c r="N538" s="350"/>
      <c r="O538" s="350"/>
    </row>
    <row r="539" spans="1:15" ht="44.45" customHeight="1" x14ac:dyDescent="0.25">
      <c r="A539" s="380">
        <f xml:space="preserve"> SUM(A535+1)</f>
        <v>109</v>
      </c>
      <c r="B539" s="399" t="s">
        <v>1098</v>
      </c>
      <c r="C539" s="380">
        <v>3</v>
      </c>
      <c r="D539" s="53" t="s">
        <v>1873</v>
      </c>
      <c r="E539" s="43" t="s">
        <v>3</v>
      </c>
      <c r="F539" s="50"/>
      <c r="G539" s="55"/>
      <c r="H539" s="48"/>
      <c r="I539" s="380"/>
      <c r="J539" s="380"/>
      <c r="K539" s="350">
        <v>96539</v>
      </c>
      <c r="L539" s="350">
        <v>54</v>
      </c>
      <c r="M539" s="350">
        <f>K539*L539</f>
        <v>5213106</v>
      </c>
      <c r="N539" s="350">
        <f>M539*35%</f>
        <v>1824587.0999999999</v>
      </c>
      <c r="O539" s="350">
        <f>N539/M539*100</f>
        <v>35</v>
      </c>
    </row>
    <row r="540" spans="1:15" ht="57.75" customHeight="1" x14ac:dyDescent="0.25">
      <c r="A540" s="381"/>
      <c r="B540" s="402"/>
      <c r="C540" s="381"/>
      <c r="D540" s="53" t="s">
        <v>1505</v>
      </c>
      <c r="E540" s="43" t="s">
        <v>4</v>
      </c>
      <c r="F540" s="50"/>
      <c r="G540" s="55"/>
      <c r="H540" s="48"/>
      <c r="I540" s="381"/>
      <c r="J540" s="381"/>
      <c r="K540" s="350"/>
      <c r="L540" s="350"/>
      <c r="M540" s="350"/>
      <c r="N540" s="350"/>
      <c r="O540" s="350"/>
    </row>
    <row r="541" spans="1:15" s="1" customFormat="1" ht="44.45" customHeight="1" x14ac:dyDescent="0.25">
      <c r="A541" s="382"/>
      <c r="B541" s="403"/>
      <c r="C541" s="382"/>
      <c r="D541" s="53" t="s">
        <v>825</v>
      </c>
      <c r="E541" s="43" t="s">
        <v>5</v>
      </c>
      <c r="F541" s="50"/>
      <c r="G541" s="55"/>
      <c r="H541" s="48"/>
      <c r="I541" s="382"/>
      <c r="J541" s="382"/>
      <c r="K541" s="350"/>
      <c r="L541" s="350"/>
      <c r="M541" s="350"/>
      <c r="N541" s="350"/>
      <c r="O541" s="350"/>
    </row>
    <row r="542" spans="1:15" ht="45" x14ac:dyDescent="0.25">
      <c r="A542" s="349">
        <f xml:space="preserve"> SUM(A539+1)</f>
        <v>110</v>
      </c>
      <c r="B542" s="375" t="s">
        <v>1099</v>
      </c>
      <c r="C542" s="349">
        <v>3</v>
      </c>
      <c r="D542" s="53" t="s">
        <v>1874</v>
      </c>
      <c r="E542" s="43" t="s">
        <v>3</v>
      </c>
      <c r="F542" s="50"/>
      <c r="G542" s="55"/>
      <c r="H542" s="48"/>
      <c r="I542" s="349"/>
      <c r="J542" s="349"/>
      <c r="K542" s="350">
        <v>96539</v>
      </c>
      <c r="L542" s="350">
        <v>54</v>
      </c>
      <c r="M542" s="350">
        <f>K542*L542</f>
        <v>5213106</v>
      </c>
      <c r="N542" s="350">
        <f>M542*35%</f>
        <v>1824587.0999999999</v>
      </c>
      <c r="O542" s="350">
        <f>N542/M542*100</f>
        <v>35</v>
      </c>
    </row>
    <row r="543" spans="1:15" x14ac:dyDescent="0.25">
      <c r="A543" s="349"/>
      <c r="B543" s="375"/>
      <c r="C543" s="349"/>
      <c r="D543" s="53" t="s">
        <v>125</v>
      </c>
      <c r="E543" s="43" t="s">
        <v>5</v>
      </c>
      <c r="F543" s="50"/>
      <c r="G543" s="43"/>
      <c r="H543" s="48"/>
      <c r="I543" s="349"/>
      <c r="J543" s="349"/>
      <c r="K543" s="350"/>
      <c r="L543" s="350"/>
      <c r="M543" s="350"/>
      <c r="N543" s="350"/>
      <c r="O543" s="350"/>
    </row>
    <row r="544" spans="1:15" ht="44.1" customHeight="1" x14ac:dyDescent="0.25">
      <c r="A544" s="349"/>
      <c r="B544" s="375"/>
      <c r="C544" s="349"/>
      <c r="D544" s="53" t="s">
        <v>126</v>
      </c>
      <c r="E544" s="43" t="s">
        <v>5</v>
      </c>
      <c r="F544" s="50"/>
      <c r="G544" s="43"/>
      <c r="H544" s="48"/>
      <c r="I544" s="349"/>
      <c r="J544" s="349"/>
      <c r="K544" s="350"/>
      <c r="L544" s="350"/>
      <c r="M544" s="350"/>
      <c r="N544" s="350"/>
      <c r="O544" s="350"/>
    </row>
    <row r="545" spans="1:15" ht="44.1" customHeight="1" x14ac:dyDescent="0.25">
      <c r="A545" s="349">
        <f>A542+1</f>
        <v>111</v>
      </c>
      <c r="B545" s="375" t="s">
        <v>1100</v>
      </c>
      <c r="C545" s="349">
        <v>3</v>
      </c>
      <c r="D545" s="53" t="s">
        <v>1875</v>
      </c>
      <c r="E545" s="43" t="s">
        <v>3</v>
      </c>
      <c r="F545" s="50"/>
      <c r="G545" s="55"/>
      <c r="H545" s="48"/>
      <c r="I545" s="349"/>
      <c r="J545" s="349"/>
      <c r="K545" s="350">
        <v>96539</v>
      </c>
      <c r="L545" s="350">
        <v>54</v>
      </c>
      <c r="M545" s="350">
        <f>K545*L545</f>
        <v>5213106</v>
      </c>
      <c r="N545" s="350">
        <f>M545*35%</f>
        <v>1824587.0999999999</v>
      </c>
      <c r="O545" s="350">
        <f>N545/M545*100</f>
        <v>35</v>
      </c>
    </row>
    <row r="546" spans="1:15" x14ac:dyDescent="0.25">
      <c r="A546" s="349"/>
      <c r="B546" s="375"/>
      <c r="C546" s="349"/>
      <c r="D546" s="53" t="s">
        <v>127</v>
      </c>
      <c r="E546" s="43" t="s">
        <v>4</v>
      </c>
      <c r="F546" s="50"/>
      <c r="G546" s="55"/>
      <c r="H546" s="48"/>
      <c r="I546" s="349"/>
      <c r="J546" s="349"/>
      <c r="K546" s="350"/>
      <c r="L546" s="350"/>
      <c r="M546" s="350"/>
      <c r="N546" s="350"/>
      <c r="O546" s="350"/>
    </row>
    <row r="547" spans="1:15" x14ac:dyDescent="0.25">
      <c r="A547" s="349"/>
      <c r="B547" s="375"/>
      <c r="C547" s="349"/>
      <c r="D547" s="53" t="s">
        <v>128</v>
      </c>
      <c r="E547" s="43" t="s">
        <v>6</v>
      </c>
      <c r="F547" s="50"/>
      <c r="G547" s="43"/>
      <c r="H547" s="48"/>
      <c r="I547" s="349"/>
      <c r="J547" s="349"/>
      <c r="K547" s="350"/>
      <c r="L547" s="350"/>
      <c r="M547" s="350"/>
      <c r="N547" s="350"/>
      <c r="O547" s="350"/>
    </row>
    <row r="548" spans="1:15" x14ac:dyDescent="0.25">
      <c r="A548" s="349">
        <f>A545+1</f>
        <v>112</v>
      </c>
      <c r="B548" s="375" t="s">
        <v>1101</v>
      </c>
      <c r="C548" s="349">
        <v>2</v>
      </c>
      <c r="D548" s="53" t="s">
        <v>1876</v>
      </c>
      <c r="E548" s="43" t="s">
        <v>7</v>
      </c>
      <c r="F548" s="50"/>
      <c r="G548" s="55"/>
      <c r="H548" s="48"/>
      <c r="I548" s="349"/>
      <c r="J548" s="349"/>
      <c r="K548" s="350">
        <v>96539</v>
      </c>
      <c r="L548" s="350">
        <v>42</v>
      </c>
      <c r="M548" s="350">
        <f>K548*L548</f>
        <v>4054638</v>
      </c>
      <c r="N548" s="350">
        <f>M548*35%</f>
        <v>1419123.2999999998</v>
      </c>
      <c r="O548" s="350">
        <f>N548/M548*100</f>
        <v>35</v>
      </c>
    </row>
    <row r="549" spans="1:15" x14ac:dyDescent="0.25">
      <c r="A549" s="349"/>
      <c r="B549" s="375"/>
      <c r="C549" s="349"/>
      <c r="D549" s="53" t="s">
        <v>129</v>
      </c>
      <c r="E549" s="43" t="s">
        <v>5</v>
      </c>
      <c r="F549" s="50"/>
      <c r="G549" s="43"/>
      <c r="H549" s="48"/>
      <c r="I549" s="349"/>
      <c r="J549" s="349"/>
      <c r="K549" s="350"/>
      <c r="L549" s="350"/>
      <c r="M549" s="350"/>
      <c r="N549" s="350"/>
      <c r="O549" s="350"/>
    </row>
    <row r="550" spans="1:15" ht="45" customHeight="1" x14ac:dyDescent="0.25">
      <c r="A550" s="349">
        <f xml:space="preserve"> SUM(A548+1)</f>
        <v>113</v>
      </c>
      <c r="B550" s="375" t="s">
        <v>1102</v>
      </c>
      <c r="C550" s="349">
        <v>3</v>
      </c>
      <c r="D550" s="53" t="s">
        <v>1877</v>
      </c>
      <c r="E550" s="43" t="s">
        <v>3</v>
      </c>
      <c r="F550" s="50"/>
      <c r="G550" s="55"/>
      <c r="H550" s="48"/>
      <c r="I550" s="349"/>
      <c r="J550" s="349"/>
      <c r="K550" s="350">
        <v>96539</v>
      </c>
      <c r="L550" s="350">
        <v>54</v>
      </c>
      <c r="M550" s="350">
        <f>K550*L550</f>
        <v>5213106</v>
      </c>
      <c r="N550" s="350">
        <f>M550*35%</f>
        <v>1824587.0999999999</v>
      </c>
      <c r="O550" s="350">
        <f>N550/M550*100</f>
        <v>35</v>
      </c>
    </row>
    <row r="551" spans="1:15" ht="44.45" customHeight="1" x14ac:dyDescent="0.25">
      <c r="A551" s="349"/>
      <c r="B551" s="375"/>
      <c r="C551" s="349"/>
      <c r="D551" s="53" t="s">
        <v>130</v>
      </c>
      <c r="E551" s="43" t="s">
        <v>4</v>
      </c>
      <c r="F551" s="50"/>
      <c r="G551" s="55"/>
      <c r="H551" s="48"/>
      <c r="I551" s="349"/>
      <c r="J551" s="349"/>
      <c r="K551" s="350"/>
      <c r="L551" s="350"/>
      <c r="M551" s="350"/>
      <c r="N551" s="350"/>
      <c r="O551" s="350"/>
    </row>
    <row r="552" spans="1:15" ht="44.1" customHeight="1" x14ac:dyDescent="0.25">
      <c r="A552" s="349"/>
      <c r="B552" s="375"/>
      <c r="C552" s="349"/>
      <c r="D552" s="53" t="s">
        <v>131</v>
      </c>
      <c r="E552" s="43" t="s">
        <v>6</v>
      </c>
      <c r="F552" s="50"/>
      <c r="G552" s="43"/>
      <c r="H552" s="48"/>
      <c r="I552" s="349"/>
      <c r="J552" s="349"/>
      <c r="K552" s="350"/>
      <c r="L552" s="350"/>
      <c r="M552" s="350"/>
      <c r="N552" s="350"/>
      <c r="O552" s="350"/>
    </row>
    <row r="553" spans="1:15" ht="44.45" customHeight="1" x14ac:dyDescent="0.25">
      <c r="A553" s="349">
        <f>A550+1</f>
        <v>114</v>
      </c>
      <c r="B553" s="375" t="s">
        <v>1103</v>
      </c>
      <c r="C553" s="349">
        <v>2</v>
      </c>
      <c r="D553" s="53" t="s">
        <v>1878</v>
      </c>
      <c r="E553" s="43" t="s">
        <v>7</v>
      </c>
      <c r="F553" s="50"/>
      <c r="G553" s="55"/>
      <c r="H553" s="48"/>
      <c r="I553" s="349"/>
      <c r="J553" s="349"/>
      <c r="K553" s="350">
        <v>96539</v>
      </c>
      <c r="L553" s="350">
        <v>42</v>
      </c>
      <c r="M553" s="350">
        <f>K553*L553</f>
        <v>4054638</v>
      </c>
      <c r="N553" s="350">
        <f>M553*35%</f>
        <v>1419123.2999999998</v>
      </c>
      <c r="O553" s="350">
        <f>N553/M553*100</f>
        <v>35</v>
      </c>
    </row>
    <row r="554" spans="1:15" ht="33.6" customHeight="1" x14ac:dyDescent="0.25">
      <c r="A554" s="349"/>
      <c r="B554" s="375"/>
      <c r="C554" s="349"/>
      <c r="D554" s="53" t="s">
        <v>132</v>
      </c>
      <c r="E554" s="43" t="s">
        <v>5</v>
      </c>
      <c r="F554" s="50"/>
      <c r="G554" s="43"/>
      <c r="H554" s="48"/>
      <c r="I554" s="349"/>
      <c r="J554" s="349"/>
      <c r="K554" s="350"/>
      <c r="L554" s="350"/>
      <c r="M554" s="350"/>
      <c r="N554" s="350"/>
      <c r="O554" s="350"/>
    </row>
    <row r="555" spans="1:15" ht="45.6" customHeight="1" x14ac:dyDescent="0.25">
      <c r="A555" s="349">
        <f xml:space="preserve"> SUM(A553+1)</f>
        <v>115</v>
      </c>
      <c r="B555" s="375" t="s">
        <v>1104</v>
      </c>
      <c r="C555" s="349">
        <v>3</v>
      </c>
      <c r="D555" s="53" t="s">
        <v>1879</v>
      </c>
      <c r="E555" s="43" t="s">
        <v>3</v>
      </c>
      <c r="F555" s="50"/>
      <c r="G555" s="55"/>
      <c r="H555" s="48"/>
      <c r="I555" s="349"/>
      <c r="J555" s="349"/>
      <c r="K555" s="350">
        <v>96539</v>
      </c>
      <c r="L555" s="350">
        <v>54</v>
      </c>
      <c r="M555" s="350">
        <f>K555*L555</f>
        <v>5213106</v>
      </c>
      <c r="N555" s="350">
        <f>M555*35%</f>
        <v>1824587.0999999999</v>
      </c>
      <c r="O555" s="350">
        <f>N555/M555*100</f>
        <v>35</v>
      </c>
    </row>
    <row r="556" spans="1:15" s="1" customFormat="1" x14ac:dyDescent="0.25">
      <c r="A556" s="349"/>
      <c r="B556" s="375"/>
      <c r="C556" s="349"/>
      <c r="D556" s="53" t="s">
        <v>134</v>
      </c>
      <c r="E556" s="43" t="s">
        <v>6</v>
      </c>
      <c r="F556" s="50"/>
      <c r="G556" s="43"/>
      <c r="H556" s="48"/>
      <c r="I556" s="349"/>
      <c r="J556" s="349"/>
      <c r="K556" s="350"/>
      <c r="L556" s="350"/>
      <c r="M556" s="350"/>
      <c r="N556" s="350"/>
      <c r="O556" s="350"/>
    </row>
    <row r="557" spans="1:15" x14ac:dyDescent="0.25">
      <c r="A557" s="349"/>
      <c r="B557" s="375"/>
      <c r="C557" s="349"/>
      <c r="D557" s="53" t="s">
        <v>775</v>
      </c>
      <c r="E557" s="43" t="s">
        <v>6</v>
      </c>
      <c r="F557" s="50"/>
      <c r="G557" s="43"/>
      <c r="H557" s="48"/>
      <c r="I557" s="349"/>
      <c r="J557" s="349"/>
      <c r="K557" s="350"/>
      <c r="L557" s="350"/>
      <c r="M557" s="350"/>
      <c r="N557" s="350"/>
      <c r="O557" s="350"/>
    </row>
    <row r="558" spans="1:15" ht="30" x14ac:dyDescent="0.25">
      <c r="A558" s="349">
        <f xml:space="preserve"> SUM(A555+1)</f>
        <v>116</v>
      </c>
      <c r="B558" s="375" t="s">
        <v>1105</v>
      </c>
      <c r="C558" s="349">
        <v>2</v>
      </c>
      <c r="D558" s="53" t="s">
        <v>1880</v>
      </c>
      <c r="E558" s="43" t="s">
        <v>7</v>
      </c>
      <c r="F558" s="50"/>
      <c r="G558" s="55"/>
      <c r="H558" s="48"/>
      <c r="I558" s="349"/>
      <c r="J558" s="349"/>
      <c r="K558" s="350">
        <v>96539</v>
      </c>
      <c r="L558" s="350">
        <v>42</v>
      </c>
      <c r="M558" s="350">
        <f>K558*L558</f>
        <v>4054638</v>
      </c>
      <c r="N558" s="350">
        <f>M558*35%</f>
        <v>1419123.2999999998</v>
      </c>
      <c r="O558" s="350">
        <f>N558/M558*100</f>
        <v>35</v>
      </c>
    </row>
    <row r="559" spans="1:15" ht="30" x14ac:dyDescent="0.25">
      <c r="A559" s="349"/>
      <c r="B559" s="375"/>
      <c r="C559" s="349"/>
      <c r="D559" s="53" t="s">
        <v>135</v>
      </c>
      <c r="E559" s="43" t="s">
        <v>5</v>
      </c>
      <c r="F559" s="50"/>
      <c r="G559" s="43"/>
      <c r="H559" s="48"/>
      <c r="I559" s="349"/>
      <c r="J559" s="349"/>
      <c r="K559" s="350"/>
      <c r="L559" s="350"/>
      <c r="M559" s="350"/>
      <c r="N559" s="350"/>
      <c r="O559" s="350"/>
    </row>
    <row r="560" spans="1:15" ht="48.75" customHeight="1" x14ac:dyDescent="0.25">
      <c r="A560" s="380">
        <f>A558+1</f>
        <v>117</v>
      </c>
      <c r="B560" s="399" t="s">
        <v>1106</v>
      </c>
      <c r="C560" s="380">
        <v>4</v>
      </c>
      <c r="D560" s="53" t="s">
        <v>1881</v>
      </c>
      <c r="E560" s="43" t="s">
        <v>4</v>
      </c>
      <c r="F560" s="50"/>
      <c r="G560" s="55"/>
      <c r="H560" s="48"/>
      <c r="I560" s="380"/>
      <c r="J560" s="380"/>
      <c r="K560" s="383">
        <v>96539</v>
      </c>
      <c r="L560" s="383">
        <v>72</v>
      </c>
      <c r="M560" s="383">
        <f>K560*L560</f>
        <v>6950808</v>
      </c>
      <c r="N560" s="383">
        <f>M560*30%</f>
        <v>2085242.4</v>
      </c>
      <c r="O560" s="383">
        <f>N560/M560*100</f>
        <v>30</v>
      </c>
    </row>
    <row r="561" spans="1:15" s="1" customFormat="1" ht="57.75" customHeight="1" x14ac:dyDescent="0.25">
      <c r="A561" s="381"/>
      <c r="B561" s="402"/>
      <c r="C561" s="381"/>
      <c r="D561" s="118" t="s">
        <v>1882</v>
      </c>
      <c r="E561" s="117" t="s">
        <v>3</v>
      </c>
      <c r="F561" s="119"/>
      <c r="G561" s="121"/>
      <c r="H561" s="120"/>
      <c r="I561" s="381"/>
      <c r="J561" s="381"/>
      <c r="K561" s="389"/>
      <c r="L561" s="389"/>
      <c r="M561" s="389"/>
      <c r="N561" s="389"/>
      <c r="O561" s="389"/>
    </row>
    <row r="562" spans="1:15" s="248" customFormat="1" ht="47.25" customHeight="1" x14ac:dyDescent="0.25">
      <c r="A562" s="381"/>
      <c r="B562" s="402"/>
      <c r="C562" s="381"/>
      <c r="D562" s="240" t="s">
        <v>1883</v>
      </c>
      <c r="E562" s="228" t="s">
        <v>6</v>
      </c>
      <c r="F562" s="229"/>
      <c r="G562" s="228"/>
      <c r="H562" s="239"/>
      <c r="I562" s="381"/>
      <c r="J562" s="381"/>
      <c r="K562" s="389"/>
      <c r="L562" s="389"/>
      <c r="M562" s="389"/>
      <c r="N562" s="389"/>
      <c r="O562" s="389"/>
    </row>
    <row r="563" spans="1:15" s="248" customFormat="1" ht="59.25" customHeight="1" x14ac:dyDescent="0.25">
      <c r="A563" s="382"/>
      <c r="B563" s="403"/>
      <c r="C563" s="382"/>
      <c r="D563" s="240" t="s">
        <v>1884</v>
      </c>
      <c r="E563" s="228" t="s">
        <v>6</v>
      </c>
      <c r="F563" s="229"/>
      <c r="G563" s="228"/>
      <c r="H563" s="239"/>
      <c r="I563" s="382"/>
      <c r="J563" s="382"/>
      <c r="K563" s="390"/>
      <c r="L563" s="390"/>
      <c r="M563" s="390"/>
      <c r="N563" s="390"/>
      <c r="O563" s="390"/>
    </row>
    <row r="564" spans="1:15" ht="45.6" customHeight="1" x14ac:dyDescent="0.25">
      <c r="A564" s="349">
        <f>A560+1</f>
        <v>118</v>
      </c>
      <c r="B564" s="375" t="s">
        <v>1107</v>
      </c>
      <c r="C564" s="349">
        <v>4</v>
      </c>
      <c r="D564" s="53" t="s">
        <v>1885</v>
      </c>
      <c r="E564" s="43" t="s">
        <v>3</v>
      </c>
      <c r="F564" s="50"/>
      <c r="G564" s="55"/>
      <c r="H564" s="48"/>
      <c r="I564" s="349"/>
      <c r="J564" s="349"/>
      <c r="K564" s="350">
        <v>96539</v>
      </c>
      <c r="L564" s="350">
        <v>72</v>
      </c>
      <c r="M564" s="350">
        <f>K564*L564</f>
        <v>6950808</v>
      </c>
      <c r="N564" s="350">
        <f>M564*35%</f>
        <v>2432782.7999999998</v>
      </c>
      <c r="O564" s="350">
        <f>N564/M564*100</f>
        <v>35</v>
      </c>
    </row>
    <row r="565" spans="1:15" x14ac:dyDescent="0.25">
      <c r="A565" s="349"/>
      <c r="B565" s="375"/>
      <c r="C565" s="349"/>
      <c r="D565" s="53" t="s">
        <v>136</v>
      </c>
      <c r="E565" s="43" t="s">
        <v>4</v>
      </c>
      <c r="F565" s="50"/>
      <c r="G565" s="55"/>
      <c r="H565" s="48"/>
      <c r="I565" s="349"/>
      <c r="J565" s="349"/>
      <c r="K565" s="350"/>
      <c r="L565" s="350"/>
      <c r="M565" s="350"/>
      <c r="N565" s="350"/>
      <c r="O565" s="350"/>
    </row>
    <row r="566" spans="1:15" ht="44.1" customHeight="1" x14ac:dyDescent="0.25">
      <c r="A566" s="349"/>
      <c r="B566" s="375"/>
      <c r="C566" s="349"/>
      <c r="D566" s="53" t="s">
        <v>137</v>
      </c>
      <c r="E566" s="43" t="s">
        <v>6</v>
      </c>
      <c r="F566" s="50"/>
      <c r="G566" s="43"/>
      <c r="H566" s="48"/>
      <c r="I566" s="349"/>
      <c r="J566" s="349"/>
      <c r="K566" s="350"/>
      <c r="L566" s="350"/>
      <c r="M566" s="350"/>
      <c r="N566" s="350"/>
      <c r="O566" s="350"/>
    </row>
    <row r="567" spans="1:15" ht="44.1" customHeight="1" x14ac:dyDescent="0.25">
      <c r="A567" s="349"/>
      <c r="B567" s="375"/>
      <c r="C567" s="349"/>
      <c r="D567" s="53" t="s">
        <v>138</v>
      </c>
      <c r="E567" s="43" t="s">
        <v>6</v>
      </c>
      <c r="F567" s="50"/>
      <c r="G567" s="43"/>
      <c r="H567" s="48"/>
      <c r="I567" s="349"/>
      <c r="J567" s="349"/>
      <c r="K567" s="350"/>
      <c r="L567" s="350"/>
      <c r="M567" s="350"/>
      <c r="N567" s="350"/>
      <c r="O567" s="350"/>
    </row>
    <row r="568" spans="1:15" ht="45" customHeight="1" x14ac:dyDescent="0.25">
      <c r="A568" s="349">
        <f>A564+1</f>
        <v>119</v>
      </c>
      <c r="B568" s="375" t="s">
        <v>1108</v>
      </c>
      <c r="C568" s="349">
        <v>3</v>
      </c>
      <c r="D568" s="53" t="s">
        <v>1886</v>
      </c>
      <c r="E568" s="43" t="s">
        <v>3</v>
      </c>
      <c r="F568" s="50"/>
      <c r="G568" s="55"/>
      <c r="H568" s="48"/>
      <c r="I568" s="349"/>
      <c r="J568" s="349"/>
      <c r="K568" s="350">
        <v>96539</v>
      </c>
      <c r="L568" s="350">
        <v>54</v>
      </c>
      <c r="M568" s="350">
        <f>K568*L568</f>
        <v>5213106</v>
      </c>
      <c r="N568" s="350">
        <f>M568*35%</f>
        <v>1824587.0999999999</v>
      </c>
      <c r="O568" s="350">
        <f>N568/M568*100</f>
        <v>35</v>
      </c>
    </row>
    <row r="569" spans="1:15" x14ac:dyDescent="0.25">
      <c r="A569" s="349"/>
      <c r="B569" s="375"/>
      <c r="C569" s="349"/>
      <c r="D569" s="53" t="s">
        <v>139</v>
      </c>
      <c r="E569" s="43" t="s">
        <v>4</v>
      </c>
      <c r="F569" s="50"/>
      <c r="G569" s="55"/>
      <c r="H569" s="48"/>
      <c r="I569" s="349"/>
      <c r="J569" s="349"/>
      <c r="K569" s="350"/>
      <c r="L569" s="350"/>
      <c r="M569" s="350"/>
      <c r="N569" s="350"/>
      <c r="O569" s="350"/>
    </row>
    <row r="570" spans="1:15" x14ac:dyDescent="0.25">
      <c r="A570" s="349"/>
      <c r="B570" s="375"/>
      <c r="C570" s="349"/>
      <c r="D570" s="53" t="s">
        <v>140</v>
      </c>
      <c r="E570" s="43" t="s">
        <v>6</v>
      </c>
      <c r="F570" s="50"/>
      <c r="G570" s="43"/>
      <c r="H570" s="48"/>
      <c r="I570" s="349"/>
      <c r="J570" s="349"/>
      <c r="K570" s="350"/>
      <c r="L570" s="350"/>
      <c r="M570" s="350"/>
      <c r="N570" s="350"/>
      <c r="O570" s="350"/>
    </row>
    <row r="571" spans="1:15" ht="42.6" customHeight="1" x14ac:dyDescent="0.25">
      <c r="A571" s="349">
        <f xml:space="preserve"> SUM(A568+1)</f>
        <v>120</v>
      </c>
      <c r="B571" s="375" t="s">
        <v>1109</v>
      </c>
      <c r="C571" s="349">
        <v>4</v>
      </c>
      <c r="D571" s="53" t="s">
        <v>1887</v>
      </c>
      <c r="E571" s="43" t="s">
        <v>3</v>
      </c>
      <c r="F571" s="50"/>
      <c r="G571" s="55"/>
      <c r="H571" s="48"/>
      <c r="I571" s="349"/>
      <c r="J571" s="349"/>
      <c r="K571" s="350">
        <v>96539</v>
      </c>
      <c r="L571" s="350">
        <v>72</v>
      </c>
      <c r="M571" s="350">
        <f>K571*L571</f>
        <v>6950808</v>
      </c>
      <c r="N571" s="350">
        <f>M571*35%</f>
        <v>2432782.7999999998</v>
      </c>
      <c r="O571" s="350">
        <f>N571/M571*100</f>
        <v>35</v>
      </c>
    </row>
    <row r="572" spans="1:15" x14ac:dyDescent="0.25">
      <c r="A572" s="349"/>
      <c r="B572" s="375"/>
      <c r="C572" s="349"/>
      <c r="D572" s="53" t="s">
        <v>141</v>
      </c>
      <c r="E572" s="43" t="s">
        <v>4</v>
      </c>
      <c r="F572" s="50"/>
      <c r="G572" s="55"/>
      <c r="H572" s="48"/>
      <c r="I572" s="349"/>
      <c r="J572" s="349"/>
      <c r="K572" s="350"/>
      <c r="L572" s="350"/>
      <c r="M572" s="350"/>
      <c r="N572" s="350"/>
      <c r="O572" s="350"/>
    </row>
    <row r="573" spans="1:15" ht="30" x14ac:dyDescent="0.25">
      <c r="A573" s="349"/>
      <c r="B573" s="375"/>
      <c r="C573" s="349"/>
      <c r="D573" s="53" t="s">
        <v>142</v>
      </c>
      <c r="E573" s="43" t="s">
        <v>5</v>
      </c>
      <c r="F573" s="50"/>
      <c r="G573" s="43"/>
      <c r="H573" s="48"/>
      <c r="I573" s="349"/>
      <c r="J573" s="349"/>
      <c r="K573" s="350"/>
      <c r="L573" s="350"/>
      <c r="M573" s="350"/>
      <c r="N573" s="350"/>
      <c r="O573" s="350"/>
    </row>
    <row r="574" spans="1:15" x14ac:dyDescent="0.25">
      <c r="A574" s="349"/>
      <c r="B574" s="375"/>
      <c r="C574" s="349"/>
      <c r="D574" s="53" t="s">
        <v>143</v>
      </c>
      <c r="E574" s="43" t="s">
        <v>6</v>
      </c>
      <c r="F574" s="50"/>
      <c r="G574" s="43"/>
      <c r="H574" s="48"/>
      <c r="I574" s="349"/>
      <c r="J574" s="349"/>
      <c r="K574" s="350"/>
      <c r="L574" s="350"/>
      <c r="M574" s="350"/>
      <c r="N574" s="350"/>
      <c r="O574" s="350"/>
    </row>
    <row r="575" spans="1:15" ht="44.1" customHeight="1" x14ac:dyDescent="0.25">
      <c r="A575" s="349">
        <f>A571+1</f>
        <v>121</v>
      </c>
      <c r="B575" s="375" t="s">
        <v>1110</v>
      </c>
      <c r="C575" s="349">
        <v>2</v>
      </c>
      <c r="D575" s="53" t="s">
        <v>1888</v>
      </c>
      <c r="E575" s="43" t="s">
        <v>3</v>
      </c>
      <c r="F575" s="50"/>
      <c r="G575" s="55"/>
      <c r="H575" s="48"/>
      <c r="I575" s="349"/>
      <c r="J575" s="349"/>
      <c r="K575" s="350">
        <v>96539</v>
      </c>
      <c r="L575" s="350">
        <v>42</v>
      </c>
      <c r="M575" s="350">
        <f>K575*L575</f>
        <v>4054638</v>
      </c>
      <c r="N575" s="350">
        <f>M575*30%</f>
        <v>1216391.3999999999</v>
      </c>
      <c r="O575" s="350">
        <f>N575/M575*100</f>
        <v>30</v>
      </c>
    </row>
    <row r="576" spans="1:15" ht="44.1" customHeight="1" x14ac:dyDescent="0.25">
      <c r="A576" s="349"/>
      <c r="B576" s="375"/>
      <c r="C576" s="349"/>
      <c r="D576" s="53" t="s">
        <v>144</v>
      </c>
      <c r="E576" s="43" t="s">
        <v>4</v>
      </c>
      <c r="F576" s="50"/>
      <c r="G576" s="55"/>
      <c r="H576" s="48"/>
      <c r="I576" s="349"/>
      <c r="J576" s="349"/>
      <c r="K576" s="350"/>
      <c r="L576" s="350"/>
      <c r="M576" s="350"/>
      <c r="N576" s="350"/>
      <c r="O576" s="350"/>
    </row>
    <row r="577" spans="1:15" ht="44.1" customHeight="1" x14ac:dyDescent="0.25">
      <c r="A577" s="349">
        <f>A575+1</f>
        <v>122</v>
      </c>
      <c r="B577" s="375" t="s">
        <v>1111</v>
      </c>
      <c r="C577" s="349">
        <v>4</v>
      </c>
      <c r="D577" s="53" t="s">
        <v>1889</v>
      </c>
      <c r="E577" s="43" t="s">
        <v>4</v>
      </c>
      <c r="F577" s="50"/>
      <c r="G577" s="55"/>
      <c r="H577" s="48"/>
      <c r="I577" s="349"/>
      <c r="J577" s="349"/>
      <c r="K577" s="350">
        <v>96539</v>
      </c>
      <c r="L577" s="350">
        <v>72</v>
      </c>
      <c r="M577" s="350">
        <f>K577*L577</f>
        <v>6950808</v>
      </c>
      <c r="N577" s="350">
        <f>M577*35%</f>
        <v>2432782.7999999998</v>
      </c>
      <c r="O577" s="350">
        <f>N577/M577*100</f>
        <v>35</v>
      </c>
    </row>
    <row r="578" spans="1:15" ht="30" x14ac:dyDescent="0.25">
      <c r="A578" s="349"/>
      <c r="B578" s="375"/>
      <c r="C578" s="349"/>
      <c r="D578" s="53" t="s">
        <v>145</v>
      </c>
      <c r="E578" s="43" t="s">
        <v>3</v>
      </c>
      <c r="F578" s="50"/>
      <c r="G578" s="55"/>
      <c r="H578" s="48"/>
      <c r="I578" s="349"/>
      <c r="J578" s="349"/>
      <c r="K578" s="350"/>
      <c r="L578" s="350"/>
      <c r="M578" s="350"/>
      <c r="N578" s="350"/>
      <c r="O578" s="350"/>
    </row>
    <row r="579" spans="1:15" s="1" customFormat="1" x14ac:dyDescent="0.25">
      <c r="A579" s="349"/>
      <c r="B579" s="375"/>
      <c r="C579" s="349"/>
      <c r="D579" s="53" t="s">
        <v>146</v>
      </c>
      <c r="E579" s="43" t="s">
        <v>5</v>
      </c>
      <c r="F579" s="50"/>
      <c r="G579" s="43"/>
      <c r="H579" s="48"/>
      <c r="I579" s="349"/>
      <c r="J579" s="349"/>
      <c r="K579" s="350"/>
      <c r="L579" s="350"/>
      <c r="M579" s="350"/>
      <c r="N579" s="350"/>
      <c r="O579" s="350"/>
    </row>
    <row r="580" spans="1:15" x14ac:dyDescent="0.25">
      <c r="A580" s="349"/>
      <c r="B580" s="375"/>
      <c r="C580" s="349"/>
      <c r="D580" s="53" t="s">
        <v>873</v>
      </c>
      <c r="E580" s="43" t="s">
        <v>6</v>
      </c>
      <c r="F580" s="50"/>
      <c r="G580" s="43"/>
      <c r="H580" s="48"/>
      <c r="I580" s="349"/>
      <c r="J580" s="349"/>
      <c r="K580" s="350"/>
      <c r="L580" s="350"/>
      <c r="M580" s="350"/>
      <c r="N580" s="350"/>
      <c r="O580" s="350"/>
    </row>
    <row r="581" spans="1:15" ht="47.45" customHeight="1" x14ac:dyDescent="0.25">
      <c r="A581" s="349">
        <f>A577+1</f>
        <v>123</v>
      </c>
      <c r="B581" s="375" t="s">
        <v>1112</v>
      </c>
      <c r="C581" s="349">
        <v>4</v>
      </c>
      <c r="D581" s="53" t="s">
        <v>1890</v>
      </c>
      <c r="E581" s="43" t="s">
        <v>4</v>
      </c>
      <c r="F581" s="50"/>
      <c r="G581" s="55"/>
      <c r="H581" s="48"/>
      <c r="I581" s="349"/>
      <c r="J581" s="349"/>
      <c r="K581" s="350">
        <v>96539</v>
      </c>
      <c r="L581" s="350">
        <v>72</v>
      </c>
      <c r="M581" s="350">
        <f>K581*L581</f>
        <v>6950808</v>
      </c>
      <c r="N581" s="350">
        <f>M581*35%</f>
        <v>2432782.7999999998</v>
      </c>
      <c r="O581" s="350">
        <f>N581/M581*100</f>
        <v>35</v>
      </c>
    </row>
    <row r="582" spans="1:15" ht="30" x14ac:dyDescent="0.25">
      <c r="A582" s="349"/>
      <c r="B582" s="375"/>
      <c r="C582" s="349"/>
      <c r="D582" s="53" t="s">
        <v>147</v>
      </c>
      <c r="E582" s="43" t="s">
        <v>3</v>
      </c>
      <c r="F582" s="50"/>
      <c r="G582" s="55"/>
      <c r="H582" s="48"/>
      <c r="I582" s="349"/>
      <c r="J582" s="349"/>
      <c r="K582" s="350"/>
      <c r="L582" s="350"/>
      <c r="M582" s="350"/>
      <c r="N582" s="350"/>
      <c r="O582" s="350"/>
    </row>
    <row r="583" spans="1:15" ht="44.45" customHeight="1" x14ac:dyDescent="0.25">
      <c r="A583" s="349"/>
      <c r="B583" s="375"/>
      <c r="C583" s="349"/>
      <c r="D583" s="53" t="s">
        <v>148</v>
      </c>
      <c r="E583" s="43" t="s">
        <v>6</v>
      </c>
      <c r="F583" s="50"/>
      <c r="G583" s="43"/>
      <c r="H583" s="48"/>
      <c r="I583" s="349"/>
      <c r="J583" s="349"/>
      <c r="K583" s="350"/>
      <c r="L583" s="350"/>
      <c r="M583" s="350"/>
      <c r="N583" s="350"/>
      <c r="O583" s="350"/>
    </row>
    <row r="584" spans="1:15" ht="46.5" customHeight="1" x14ac:dyDescent="0.25">
      <c r="A584" s="349"/>
      <c r="B584" s="375"/>
      <c r="C584" s="349"/>
      <c r="D584" s="53" t="s">
        <v>149</v>
      </c>
      <c r="E584" s="43" t="s">
        <v>6</v>
      </c>
      <c r="F584" s="50"/>
      <c r="G584" s="43"/>
      <c r="H584" s="48"/>
      <c r="I584" s="349"/>
      <c r="J584" s="349"/>
      <c r="K584" s="350"/>
      <c r="L584" s="350"/>
      <c r="M584" s="350"/>
      <c r="N584" s="350"/>
      <c r="O584" s="350"/>
    </row>
    <row r="585" spans="1:15" ht="45.95" customHeight="1" x14ac:dyDescent="0.25">
      <c r="A585" s="349">
        <f>A581+1</f>
        <v>124</v>
      </c>
      <c r="B585" s="375" t="s">
        <v>1113</v>
      </c>
      <c r="C585" s="349">
        <v>3</v>
      </c>
      <c r="D585" s="53" t="s">
        <v>1891</v>
      </c>
      <c r="E585" s="43" t="s">
        <v>3</v>
      </c>
      <c r="F585" s="50"/>
      <c r="G585" s="55"/>
      <c r="H585" s="48"/>
      <c r="I585" s="349"/>
      <c r="J585" s="349"/>
      <c r="K585" s="350">
        <v>96539</v>
      </c>
      <c r="L585" s="350">
        <v>54</v>
      </c>
      <c r="M585" s="350">
        <f>K585*L585</f>
        <v>5213106</v>
      </c>
      <c r="N585" s="350">
        <f>M585*35%</f>
        <v>1824587.0999999999</v>
      </c>
      <c r="O585" s="350">
        <f>N585/M585*100</f>
        <v>35</v>
      </c>
    </row>
    <row r="586" spans="1:15" ht="44.1" customHeight="1" x14ac:dyDescent="0.25">
      <c r="A586" s="349"/>
      <c r="B586" s="375"/>
      <c r="C586" s="349"/>
      <c r="D586" s="53" t="s">
        <v>150</v>
      </c>
      <c r="E586" s="43" t="s">
        <v>4</v>
      </c>
      <c r="F586" s="50"/>
      <c r="G586" s="55"/>
      <c r="H586" s="48"/>
      <c r="I586" s="349"/>
      <c r="J586" s="349"/>
      <c r="K586" s="350"/>
      <c r="L586" s="350"/>
      <c r="M586" s="350"/>
      <c r="N586" s="350"/>
      <c r="O586" s="350"/>
    </row>
    <row r="587" spans="1:15" ht="30" x14ac:dyDescent="0.25">
      <c r="A587" s="349"/>
      <c r="B587" s="375"/>
      <c r="C587" s="349"/>
      <c r="D587" s="53" t="s">
        <v>151</v>
      </c>
      <c r="E587" s="43" t="s">
        <v>5</v>
      </c>
      <c r="F587" s="50"/>
      <c r="G587" s="43"/>
      <c r="H587" s="48"/>
      <c r="I587" s="349"/>
      <c r="J587" s="349"/>
      <c r="K587" s="350"/>
      <c r="L587" s="350"/>
      <c r="M587" s="350"/>
      <c r="N587" s="350"/>
      <c r="O587" s="350"/>
    </row>
    <row r="588" spans="1:15" ht="42.6" customHeight="1" x14ac:dyDescent="0.25">
      <c r="A588" s="380">
        <f xml:space="preserve">  SUM(A585+1)</f>
        <v>125</v>
      </c>
      <c r="B588" s="399" t="s">
        <v>1114</v>
      </c>
      <c r="C588" s="380">
        <v>4</v>
      </c>
      <c r="D588" s="53" t="s">
        <v>1892</v>
      </c>
      <c r="E588" s="43" t="s">
        <v>3</v>
      </c>
      <c r="F588" s="50"/>
      <c r="G588" s="55"/>
      <c r="H588" s="48"/>
      <c r="I588" s="380"/>
      <c r="J588" s="380"/>
      <c r="K588" s="350">
        <v>96539</v>
      </c>
      <c r="L588" s="350">
        <v>72</v>
      </c>
      <c r="M588" s="350">
        <f>K588*L588</f>
        <v>6950808</v>
      </c>
      <c r="N588" s="350">
        <f>M588*35%</f>
        <v>2432782.7999999998</v>
      </c>
      <c r="O588" s="350">
        <f>N588/M588*100</f>
        <v>35</v>
      </c>
    </row>
    <row r="589" spans="1:15" ht="45" customHeight="1" x14ac:dyDescent="0.25">
      <c r="A589" s="381"/>
      <c r="B589" s="402"/>
      <c r="C589" s="381"/>
      <c r="D589" s="53" t="s">
        <v>152</v>
      </c>
      <c r="E589" s="43" t="s">
        <v>4</v>
      </c>
      <c r="F589" s="50"/>
      <c r="G589" s="55"/>
      <c r="H589" s="48"/>
      <c r="I589" s="381"/>
      <c r="J589" s="381"/>
      <c r="K589" s="350"/>
      <c r="L589" s="350"/>
      <c r="M589" s="350"/>
      <c r="N589" s="350"/>
      <c r="O589" s="350"/>
    </row>
    <row r="590" spans="1:15" ht="44.45" customHeight="1" x14ac:dyDescent="0.25">
      <c r="A590" s="381"/>
      <c r="B590" s="402"/>
      <c r="C590" s="381"/>
      <c r="D590" s="53" t="s">
        <v>153</v>
      </c>
      <c r="E590" s="43" t="s">
        <v>5</v>
      </c>
      <c r="F590" s="50"/>
      <c r="G590" s="43"/>
      <c r="H590" s="48"/>
      <c r="I590" s="381"/>
      <c r="J590" s="381"/>
      <c r="K590" s="350"/>
      <c r="L590" s="350"/>
      <c r="M590" s="350"/>
      <c r="N590" s="350"/>
      <c r="O590" s="350"/>
    </row>
    <row r="591" spans="1:15" s="1" customFormat="1" ht="45.6" customHeight="1" x14ac:dyDescent="0.25">
      <c r="A591" s="382"/>
      <c r="B591" s="403"/>
      <c r="C591" s="382"/>
      <c r="D591" s="53" t="s">
        <v>611</v>
      </c>
      <c r="E591" s="43" t="s">
        <v>5</v>
      </c>
      <c r="F591" s="50"/>
      <c r="G591" s="43"/>
      <c r="H591" s="48"/>
      <c r="I591" s="382"/>
      <c r="J591" s="382"/>
      <c r="K591" s="350"/>
      <c r="L591" s="350"/>
      <c r="M591" s="350"/>
      <c r="N591" s="350"/>
      <c r="O591" s="350"/>
    </row>
    <row r="592" spans="1:15" ht="44.1" customHeight="1" x14ac:dyDescent="0.25">
      <c r="A592" s="349">
        <f xml:space="preserve"> SUM(A588+1)</f>
        <v>126</v>
      </c>
      <c r="B592" s="375" t="s">
        <v>1115</v>
      </c>
      <c r="C592" s="349">
        <v>2</v>
      </c>
      <c r="D592" s="53" t="s">
        <v>1893</v>
      </c>
      <c r="E592" s="43" t="s">
        <v>3</v>
      </c>
      <c r="F592" s="50"/>
      <c r="G592" s="55"/>
      <c r="H592" s="48"/>
      <c r="I592" s="349"/>
      <c r="J592" s="349"/>
      <c r="K592" s="350">
        <v>96539</v>
      </c>
      <c r="L592" s="350">
        <v>42</v>
      </c>
      <c r="M592" s="350">
        <f>K592*L592</f>
        <v>4054638</v>
      </c>
      <c r="N592" s="350">
        <f>M592*30%</f>
        <v>1216391.3999999999</v>
      </c>
      <c r="O592" s="350">
        <f>N592/M592*100</f>
        <v>30</v>
      </c>
    </row>
    <row r="593" spans="1:15" ht="30" x14ac:dyDescent="0.25">
      <c r="A593" s="349"/>
      <c r="B593" s="375"/>
      <c r="C593" s="349"/>
      <c r="D593" s="53" t="s">
        <v>154</v>
      </c>
      <c r="E593" s="43" t="s">
        <v>4</v>
      </c>
      <c r="F593" s="50"/>
      <c r="G593" s="55"/>
      <c r="H593" s="48"/>
      <c r="I593" s="349"/>
      <c r="J593" s="349"/>
      <c r="K593" s="350"/>
      <c r="L593" s="350"/>
      <c r="M593" s="350"/>
      <c r="N593" s="350"/>
      <c r="O593" s="350"/>
    </row>
    <row r="594" spans="1:15" ht="42.6" customHeight="1" x14ac:dyDescent="0.25">
      <c r="A594" s="349">
        <f>A592+1</f>
        <v>127</v>
      </c>
      <c r="B594" s="375" t="s">
        <v>1116</v>
      </c>
      <c r="C594" s="349">
        <v>4</v>
      </c>
      <c r="D594" s="53" t="s">
        <v>1894</v>
      </c>
      <c r="E594" s="43" t="s">
        <v>4</v>
      </c>
      <c r="F594" s="50"/>
      <c r="G594" s="55"/>
      <c r="H594" s="48"/>
      <c r="I594" s="349"/>
      <c r="J594" s="349"/>
      <c r="K594" s="350">
        <v>96539</v>
      </c>
      <c r="L594" s="350">
        <v>72</v>
      </c>
      <c r="M594" s="350">
        <f>K594*L594</f>
        <v>6950808</v>
      </c>
      <c r="N594" s="350">
        <f>M594*35%</f>
        <v>2432782.7999999998</v>
      </c>
      <c r="O594" s="350">
        <f>N594/M594*100</f>
        <v>35</v>
      </c>
    </row>
    <row r="595" spans="1:15" ht="44.45" customHeight="1" x14ac:dyDescent="0.25">
      <c r="A595" s="349"/>
      <c r="B595" s="375"/>
      <c r="C595" s="349"/>
      <c r="D595" s="53" t="s">
        <v>155</v>
      </c>
      <c r="E595" s="43" t="s">
        <v>3</v>
      </c>
      <c r="F595" s="50"/>
      <c r="G595" s="55"/>
      <c r="H595" s="48"/>
      <c r="I595" s="349"/>
      <c r="J595" s="349"/>
      <c r="K595" s="350"/>
      <c r="L595" s="350"/>
      <c r="M595" s="350"/>
      <c r="N595" s="350"/>
      <c r="O595" s="350"/>
    </row>
    <row r="596" spans="1:15" ht="44.1" customHeight="1" x14ac:dyDescent="0.25">
      <c r="A596" s="349"/>
      <c r="B596" s="375"/>
      <c r="C596" s="349"/>
      <c r="D596" s="53" t="s">
        <v>156</v>
      </c>
      <c r="E596" s="43" t="s">
        <v>5</v>
      </c>
      <c r="F596" s="50"/>
      <c r="G596" s="43"/>
      <c r="H596" s="48"/>
      <c r="I596" s="349"/>
      <c r="J596" s="349"/>
      <c r="K596" s="350"/>
      <c r="L596" s="350"/>
      <c r="M596" s="350"/>
      <c r="N596" s="350"/>
      <c r="O596" s="350"/>
    </row>
    <row r="597" spans="1:15" ht="44.45" customHeight="1" x14ac:dyDescent="0.25">
      <c r="A597" s="349"/>
      <c r="B597" s="375"/>
      <c r="C597" s="349"/>
      <c r="D597" s="53" t="s">
        <v>157</v>
      </c>
      <c r="E597" s="43" t="s">
        <v>5</v>
      </c>
      <c r="F597" s="50"/>
      <c r="G597" s="43"/>
      <c r="H597" s="48"/>
      <c r="I597" s="349"/>
      <c r="J597" s="349"/>
      <c r="K597" s="350"/>
      <c r="L597" s="350"/>
      <c r="M597" s="350"/>
      <c r="N597" s="350"/>
      <c r="O597" s="350"/>
    </row>
    <row r="598" spans="1:15" ht="45" customHeight="1" x14ac:dyDescent="0.25">
      <c r="A598" s="349">
        <f>A594+1</f>
        <v>128</v>
      </c>
      <c r="B598" s="375" t="s">
        <v>1117</v>
      </c>
      <c r="C598" s="349">
        <v>3</v>
      </c>
      <c r="D598" s="53" t="s">
        <v>1895</v>
      </c>
      <c r="E598" s="43" t="s">
        <v>3</v>
      </c>
      <c r="F598" s="50"/>
      <c r="G598" s="55"/>
      <c r="H598" s="48"/>
      <c r="I598" s="349"/>
      <c r="J598" s="349"/>
      <c r="K598" s="350">
        <v>96539</v>
      </c>
      <c r="L598" s="350">
        <v>54</v>
      </c>
      <c r="M598" s="350">
        <f>K598*L598</f>
        <v>5213106</v>
      </c>
      <c r="N598" s="350">
        <f>M598*35%</f>
        <v>1824587.0999999999</v>
      </c>
      <c r="O598" s="350">
        <f>N598/M598*100</f>
        <v>35</v>
      </c>
    </row>
    <row r="599" spans="1:15" x14ac:dyDescent="0.25">
      <c r="A599" s="349"/>
      <c r="B599" s="375"/>
      <c r="C599" s="349"/>
      <c r="D599" s="53" t="s">
        <v>158</v>
      </c>
      <c r="E599" s="43" t="s">
        <v>4</v>
      </c>
      <c r="F599" s="50"/>
      <c r="G599" s="55"/>
      <c r="H599" s="48"/>
      <c r="I599" s="349"/>
      <c r="J599" s="349"/>
      <c r="K599" s="350"/>
      <c r="L599" s="350"/>
      <c r="M599" s="350"/>
      <c r="N599" s="350"/>
      <c r="O599" s="350"/>
    </row>
    <row r="600" spans="1:15" x14ac:dyDescent="0.25">
      <c r="A600" s="349"/>
      <c r="B600" s="375"/>
      <c r="C600" s="349"/>
      <c r="D600" s="53" t="s">
        <v>159</v>
      </c>
      <c r="E600" s="43" t="s">
        <v>5</v>
      </c>
      <c r="F600" s="50"/>
      <c r="G600" s="43"/>
      <c r="H600" s="48"/>
      <c r="I600" s="349"/>
      <c r="J600" s="349"/>
      <c r="K600" s="350"/>
      <c r="L600" s="350"/>
      <c r="M600" s="350"/>
      <c r="N600" s="350"/>
      <c r="O600" s="350"/>
    </row>
    <row r="601" spans="1:15" ht="46.5" customHeight="1" x14ac:dyDescent="0.25">
      <c r="A601" s="349">
        <f>A598+1</f>
        <v>129</v>
      </c>
      <c r="B601" s="375" t="s">
        <v>1118</v>
      </c>
      <c r="C601" s="349">
        <v>3</v>
      </c>
      <c r="D601" s="53" t="s">
        <v>1896</v>
      </c>
      <c r="E601" s="43" t="s">
        <v>4</v>
      </c>
      <c r="F601" s="50"/>
      <c r="G601" s="55"/>
      <c r="H601" s="48"/>
      <c r="I601" s="349"/>
      <c r="J601" s="349"/>
      <c r="K601" s="350">
        <v>96539</v>
      </c>
      <c r="L601" s="350">
        <v>54</v>
      </c>
      <c r="M601" s="350">
        <f>K601*L601</f>
        <v>5213106</v>
      </c>
      <c r="N601" s="350">
        <f>M601*35%</f>
        <v>1824587.0999999999</v>
      </c>
      <c r="O601" s="350">
        <f>N601/M601*100</f>
        <v>35</v>
      </c>
    </row>
    <row r="602" spans="1:15" ht="30" x14ac:dyDescent="0.25">
      <c r="A602" s="349"/>
      <c r="B602" s="375"/>
      <c r="C602" s="349"/>
      <c r="D602" s="53" t="s">
        <v>160</v>
      </c>
      <c r="E602" s="43" t="s">
        <v>3</v>
      </c>
      <c r="F602" s="50"/>
      <c r="G602" s="55"/>
      <c r="H602" s="48"/>
      <c r="I602" s="349"/>
      <c r="J602" s="349"/>
      <c r="K602" s="350"/>
      <c r="L602" s="350"/>
      <c r="M602" s="350"/>
      <c r="N602" s="350"/>
      <c r="O602" s="350"/>
    </row>
    <row r="603" spans="1:15" x14ac:dyDescent="0.25">
      <c r="A603" s="349"/>
      <c r="B603" s="375"/>
      <c r="C603" s="349"/>
      <c r="D603" s="53" t="s">
        <v>161</v>
      </c>
      <c r="E603" s="43" t="s">
        <v>5</v>
      </c>
      <c r="F603" s="50"/>
      <c r="G603" s="43"/>
      <c r="H603" s="48"/>
      <c r="I603" s="349"/>
      <c r="J603" s="349"/>
      <c r="K603" s="350"/>
      <c r="L603" s="350"/>
      <c r="M603" s="350"/>
      <c r="N603" s="350"/>
      <c r="O603" s="350"/>
    </row>
    <row r="604" spans="1:15" ht="45.6" customHeight="1" x14ac:dyDescent="0.25">
      <c r="A604" s="349">
        <f>A601+1</f>
        <v>130</v>
      </c>
      <c r="B604" s="375" t="s">
        <v>1119</v>
      </c>
      <c r="C604" s="349">
        <v>2</v>
      </c>
      <c r="D604" s="53" t="s">
        <v>1897</v>
      </c>
      <c r="E604" s="43" t="s">
        <v>4</v>
      </c>
      <c r="F604" s="50"/>
      <c r="G604" s="55"/>
      <c r="H604" s="48"/>
      <c r="I604" s="349"/>
      <c r="J604" s="349"/>
      <c r="K604" s="350">
        <v>96539</v>
      </c>
      <c r="L604" s="350">
        <v>42</v>
      </c>
      <c r="M604" s="350">
        <f>K604*L604</f>
        <v>4054638</v>
      </c>
      <c r="N604" s="350">
        <f>M604*30%</f>
        <v>1216391.3999999999</v>
      </c>
      <c r="O604" s="350">
        <f>N604/M604*100</f>
        <v>30</v>
      </c>
    </row>
    <row r="605" spans="1:15" ht="30" x14ac:dyDescent="0.25">
      <c r="A605" s="349"/>
      <c r="B605" s="375"/>
      <c r="C605" s="349"/>
      <c r="D605" s="53" t="s">
        <v>162</v>
      </c>
      <c r="E605" s="43" t="s">
        <v>3</v>
      </c>
      <c r="F605" s="50"/>
      <c r="G605" s="55"/>
      <c r="H605" s="48"/>
      <c r="I605" s="349"/>
      <c r="J605" s="349"/>
      <c r="K605" s="350"/>
      <c r="L605" s="350"/>
      <c r="M605" s="350"/>
      <c r="N605" s="350"/>
      <c r="O605" s="350"/>
    </row>
    <row r="606" spans="1:15" ht="44.1" customHeight="1" x14ac:dyDescent="0.25">
      <c r="A606" s="380">
        <f>A604+1</f>
        <v>131</v>
      </c>
      <c r="B606" s="399" t="s">
        <v>1120</v>
      </c>
      <c r="C606" s="380">
        <v>3</v>
      </c>
      <c r="D606" s="53" t="s">
        <v>1898</v>
      </c>
      <c r="E606" s="43" t="s">
        <v>3</v>
      </c>
      <c r="F606" s="50"/>
      <c r="G606" s="55"/>
      <c r="H606" s="48"/>
      <c r="I606" s="380"/>
      <c r="J606" s="380"/>
      <c r="K606" s="383">
        <v>96539</v>
      </c>
      <c r="L606" s="383">
        <v>54</v>
      </c>
      <c r="M606" s="350">
        <f>K606*L606</f>
        <v>5213106</v>
      </c>
      <c r="N606" s="350">
        <f>M606*35%</f>
        <v>1824587.0999999999</v>
      </c>
      <c r="O606" s="350">
        <f>N606/M606*100</f>
        <v>35</v>
      </c>
    </row>
    <row r="607" spans="1:15" ht="30" x14ac:dyDescent="0.25">
      <c r="A607" s="381"/>
      <c r="B607" s="402"/>
      <c r="C607" s="381"/>
      <c r="D607" s="53" t="s">
        <v>163</v>
      </c>
      <c r="E607" s="43" t="s">
        <v>4</v>
      </c>
      <c r="F607" s="50"/>
      <c r="G607" s="55"/>
      <c r="H607" s="48"/>
      <c r="I607" s="381"/>
      <c r="J607" s="381"/>
      <c r="K607" s="389"/>
      <c r="L607" s="389"/>
      <c r="M607" s="350"/>
      <c r="N607" s="350"/>
      <c r="O607" s="350"/>
    </row>
    <row r="608" spans="1:15" s="1" customFormat="1" x14ac:dyDescent="0.25">
      <c r="A608" s="382"/>
      <c r="B608" s="403"/>
      <c r="C608" s="382"/>
      <c r="D608" s="53" t="s">
        <v>633</v>
      </c>
      <c r="E608" s="43" t="s">
        <v>5</v>
      </c>
      <c r="F608" s="50"/>
      <c r="G608" s="55"/>
      <c r="H608" s="48"/>
      <c r="I608" s="382"/>
      <c r="J608" s="382"/>
      <c r="K608" s="390"/>
      <c r="L608" s="390"/>
      <c r="M608" s="350"/>
      <c r="N608" s="350"/>
      <c r="O608" s="350"/>
    </row>
    <row r="609" spans="1:15" ht="42.6" customHeight="1" x14ac:dyDescent="0.25">
      <c r="A609" s="380">
        <f>A606+1</f>
        <v>132</v>
      </c>
      <c r="B609" s="399" t="s">
        <v>1121</v>
      </c>
      <c r="C609" s="380">
        <v>4</v>
      </c>
      <c r="D609" s="53" t="s">
        <v>1899</v>
      </c>
      <c r="E609" s="43" t="s">
        <v>4</v>
      </c>
      <c r="F609" s="50"/>
      <c r="G609" s="55"/>
      <c r="H609" s="48"/>
      <c r="I609" s="380"/>
      <c r="J609" s="380"/>
      <c r="K609" s="383">
        <v>96539</v>
      </c>
      <c r="L609" s="383">
        <v>72</v>
      </c>
      <c r="M609" s="383">
        <f>K609*L609</f>
        <v>6950808</v>
      </c>
      <c r="N609" s="383">
        <f>M609*35%</f>
        <v>2432782.7999999998</v>
      </c>
      <c r="O609" s="383">
        <f>N609/M609*100</f>
        <v>35</v>
      </c>
    </row>
    <row r="610" spans="1:15" x14ac:dyDescent="0.25">
      <c r="A610" s="381"/>
      <c r="B610" s="402"/>
      <c r="C610" s="381"/>
      <c r="D610" s="53" t="s">
        <v>164</v>
      </c>
      <c r="E610" s="43" t="s">
        <v>3</v>
      </c>
      <c r="F610" s="50"/>
      <c r="G610" s="55"/>
      <c r="H610" s="48"/>
      <c r="I610" s="381"/>
      <c r="J610" s="381"/>
      <c r="K610" s="389"/>
      <c r="L610" s="389"/>
      <c r="M610" s="389"/>
      <c r="N610" s="389"/>
      <c r="O610" s="389"/>
    </row>
    <row r="611" spans="1:15" ht="30" x14ac:dyDescent="0.25">
      <c r="A611" s="381"/>
      <c r="B611" s="402"/>
      <c r="C611" s="381"/>
      <c r="D611" s="53" t="s">
        <v>165</v>
      </c>
      <c r="E611" s="43" t="s">
        <v>6</v>
      </c>
      <c r="F611" s="50"/>
      <c r="G611" s="43"/>
      <c r="H611" s="48"/>
      <c r="I611" s="381"/>
      <c r="J611" s="381"/>
      <c r="K611" s="389"/>
      <c r="L611" s="389"/>
      <c r="M611" s="389"/>
      <c r="N611" s="389"/>
      <c r="O611" s="389"/>
    </row>
    <row r="612" spans="1:15" s="1" customFormat="1" ht="46.15" customHeight="1" x14ac:dyDescent="0.25">
      <c r="A612" s="382"/>
      <c r="B612" s="403"/>
      <c r="C612" s="382"/>
      <c r="D612" s="53" t="s">
        <v>1402</v>
      </c>
      <c r="E612" s="43" t="s">
        <v>6</v>
      </c>
      <c r="F612" s="50"/>
      <c r="G612" s="43"/>
      <c r="H612" s="48"/>
      <c r="I612" s="382"/>
      <c r="J612" s="382"/>
      <c r="K612" s="390"/>
      <c r="L612" s="390"/>
      <c r="M612" s="390"/>
      <c r="N612" s="390"/>
      <c r="O612" s="390"/>
    </row>
    <row r="613" spans="1:15" x14ac:dyDescent="0.25">
      <c r="A613" s="349">
        <f>A609+1</f>
        <v>133</v>
      </c>
      <c r="B613" s="375" t="s">
        <v>1122</v>
      </c>
      <c r="C613" s="349">
        <v>2</v>
      </c>
      <c r="D613" s="53" t="s">
        <v>1900</v>
      </c>
      <c r="E613" s="43" t="s">
        <v>7</v>
      </c>
      <c r="F613" s="50"/>
      <c r="G613" s="55"/>
      <c r="H613" s="48"/>
      <c r="I613" s="349"/>
      <c r="J613" s="349"/>
      <c r="K613" s="350">
        <v>96539</v>
      </c>
      <c r="L613" s="350">
        <v>42</v>
      </c>
      <c r="M613" s="350">
        <f>K613*L613</f>
        <v>4054638</v>
      </c>
      <c r="N613" s="350">
        <f>M613*35%</f>
        <v>1419123.2999999998</v>
      </c>
      <c r="O613" s="350">
        <f>N613/M613*100</f>
        <v>35</v>
      </c>
    </row>
    <row r="614" spans="1:15" x14ac:dyDescent="0.25">
      <c r="A614" s="349"/>
      <c r="B614" s="375"/>
      <c r="C614" s="349"/>
      <c r="D614" s="53" t="s">
        <v>166</v>
      </c>
      <c r="E614" s="43" t="s">
        <v>5</v>
      </c>
      <c r="F614" s="50"/>
      <c r="G614" s="43"/>
      <c r="H614" s="48"/>
      <c r="I614" s="349"/>
      <c r="J614" s="349"/>
      <c r="K614" s="350"/>
      <c r="L614" s="350"/>
      <c r="M614" s="350"/>
      <c r="N614" s="350"/>
      <c r="O614" s="350"/>
    </row>
    <row r="615" spans="1:15" ht="42.95" customHeight="1" x14ac:dyDescent="0.25">
      <c r="A615" s="349">
        <f>SUM(A613+1)</f>
        <v>134</v>
      </c>
      <c r="B615" s="375" t="s">
        <v>1123</v>
      </c>
      <c r="C615" s="349">
        <v>4</v>
      </c>
      <c r="D615" s="53" t="s">
        <v>1901</v>
      </c>
      <c r="E615" s="43" t="s">
        <v>3</v>
      </c>
      <c r="F615" s="50"/>
      <c r="G615" s="55"/>
      <c r="H615" s="48"/>
      <c r="I615" s="349"/>
      <c r="J615" s="349"/>
      <c r="K615" s="350">
        <v>96539</v>
      </c>
      <c r="L615" s="350">
        <v>72</v>
      </c>
      <c r="M615" s="350">
        <f>K615*L615</f>
        <v>6950808</v>
      </c>
      <c r="N615" s="350">
        <f>M615*35%</f>
        <v>2432782.7999999998</v>
      </c>
      <c r="O615" s="350">
        <f>N615/M615*100</f>
        <v>35</v>
      </c>
    </row>
    <row r="616" spans="1:15" ht="30" x14ac:dyDescent="0.25">
      <c r="A616" s="349"/>
      <c r="B616" s="375"/>
      <c r="C616" s="349"/>
      <c r="D616" s="53" t="s">
        <v>169</v>
      </c>
      <c r="E616" s="43" t="s">
        <v>4</v>
      </c>
      <c r="F616" s="50"/>
      <c r="G616" s="55"/>
      <c r="H616" s="48"/>
      <c r="I616" s="349"/>
      <c r="J616" s="349"/>
      <c r="K616" s="350"/>
      <c r="L616" s="350"/>
      <c r="M616" s="350"/>
      <c r="N616" s="350"/>
      <c r="O616" s="350"/>
    </row>
    <row r="617" spans="1:15" x14ac:dyDescent="0.25">
      <c r="A617" s="349"/>
      <c r="B617" s="375"/>
      <c r="C617" s="349"/>
      <c r="D617" s="53" t="s">
        <v>170</v>
      </c>
      <c r="E617" s="43" t="s">
        <v>6</v>
      </c>
      <c r="F617" s="50"/>
      <c r="G617" s="43"/>
      <c r="H617" s="48"/>
      <c r="I617" s="349"/>
      <c r="J617" s="349"/>
      <c r="K617" s="350"/>
      <c r="L617" s="350"/>
      <c r="M617" s="350"/>
      <c r="N617" s="350"/>
      <c r="O617" s="350"/>
    </row>
    <row r="618" spans="1:15" ht="30" x14ac:dyDescent="0.25">
      <c r="A618" s="349"/>
      <c r="B618" s="375"/>
      <c r="C618" s="349"/>
      <c r="D618" s="53" t="s">
        <v>171</v>
      </c>
      <c r="E618" s="43" t="s">
        <v>5</v>
      </c>
      <c r="F618" s="50"/>
      <c r="G618" s="43"/>
      <c r="H618" s="48"/>
      <c r="I618" s="349"/>
      <c r="J618" s="349"/>
      <c r="K618" s="350"/>
      <c r="L618" s="350"/>
      <c r="M618" s="350"/>
      <c r="N618" s="350"/>
      <c r="O618" s="350"/>
    </row>
    <row r="619" spans="1:15" ht="44.1" customHeight="1" x14ac:dyDescent="0.25">
      <c r="A619" s="349">
        <f xml:space="preserve">  SUM(A615 +1)</f>
        <v>135</v>
      </c>
      <c r="B619" s="375" t="s">
        <v>1124</v>
      </c>
      <c r="C619" s="349">
        <v>4</v>
      </c>
      <c r="D619" s="53" t="s">
        <v>1902</v>
      </c>
      <c r="E619" s="43" t="s">
        <v>4</v>
      </c>
      <c r="F619" s="50"/>
      <c r="G619" s="55"/>
      <c r="H619" s="48"/>
      <c r="I619" s="349"/>
      <c r="J619" s="349"/>
      <c r="K619" s="350">
        <v>96539</v>
      </c>
      <c r="L619" s="350">
        <v>72</v>
      </c>
      <c r="M619" s="350">
        <f>K619*L619</f>
        <v>6950808</v>
      </c>
      <c r="N619" s="350">
        <f>M619*35%</f>
        <v>2432782.7999999998</v>
      </c>
      <c r="O619" s="350">
        <f>N619/M619*100</f>
        <v>35</v>
      </c>
    </row>
    <row r="620" spans="1:15" ht="46.5" customHeight="1" x14ac:dyDescent="0.25">
      <c r="A620" s="349"/>
      <c r="B620" s="375"/>
      <c r="C620" s="349"/>
      <c r="D620" s="53" t="s">
        <v>172</v>
      </c>
      <c r="E620" s="43" t="s">
        <v>3</v>
      </c>
      <c r="F620" s="50"/>
      <c r="G620" s="55"/>
      <c r="H620" s="48"/>
      <c r="I620" s="349"/>
      <c r="J620" s="349"/>
      <c r="K620" s="350"/>
      <c r="L620" s="350"/>
      <c r="M620" s="350"/>
      <c r="N620" s="350"/>
      <c r="O620" s="350"/>
    </row>
    <row r="621" spans="1:15" ht="44.45" customHeight="1" x14ac:dyDescent="0.25">
      <c r="A621" s="349"/>
      <c r="B621" s="375"/>
      <c r="C621" s="349"/>
      <c r="D621" s="53" t="s">
        <v>173</v>
      </c>
      <c r="E621" s="43" t="s">
        <v>6</v>
      </c>
      <c r="F621" s="50"/>
      <c r="G621" s="43"/>
      <c r="H621" s="48"/>
      <c r="I621" s="349"/>
      <c r="J621" s="349"/>
      <c r="K621" s="350"/>
      <c r="L621" s="350"/>
      <c r="M621" s="350"/>
      <c r="N621" s="350"/>
      <c r="O621" s="350"/>
    </row>
    <row r="622" spans="1:15" ht="44.1" customHeight="1" x14ac:dyDescent="0.25">
      <c r="A622" s="349"/>
      <c r="B622" s="375"/>
      <c r="C622" s="349"/>
      <c r="D622" s="53" t="s">
        <v>174</v>
      </c>
      <c r="E622" s="43" t="s">
        <v>6</v>
      </c>
      <c r="F622" s="50"/>
      <c r="G622" s="43"/>
      <c r="H622" s="48"/>
      <c r="I622" s="349"/>
      <c r="J622" s="349"/>
      <c r="K622" s="350"/>
      <c r="L622" s="350"/>
      <c r="M622" s="350"/>
      <c r="N622" s="350"/>
      <c r="O622" s="350"/>
    </row>
    <row r="623" spans="1:15" ht="45.95" customHeight="1" x14ac:dyDescent="0.25">
      <c r="A623" s="349">
        <f>A619+1</f>
        <v>136</v>
      </c>
      <c r="B623" s="375" t="s">
        <v>1125</v>
      </c>
      <c r="C623" s="349">
        <v>4</v>
      </c>
      <c r="D623" s="53" t="s">
        <v>1903</v>
      </c>
      <c r="E623" s="43" t="s">
        <v>4</v>
      </c>
      <c r="F623" s="50"/>
      <c r="G623" s="55"/>
      <c r="H623" s="48"/>
      <c r="I623" s="349"/>
      <c r="J623" s="349"/>
      <c r="K623" s="350">
        <v>96539</v>
      </c>
      <c r="L623" s="350">
        <v>72</v>
      </c>
      <c r="M623" s="350">
        <f>K623*L623</f>
        <v>6950808</v>
      </c>
      <c r="N623" s="350">
        <f>M623*35%</f>
        <v>2432782.7999999998</v>
      </c>
      <c r="O623" s="350">
        <f>N623/M623*100</f>
        <v>35</v>
      </c>
    </row>
    <row r="624" spans="1:15" s="1" customFormat="1" ht="45.95" customHeight="1" x14ac:dyDescent="0.25">
      <c r="A624" s="349"/>
      <c r="B624" s="375"/>
      <c r="C624" s="349"/>
      <c r="D624" s="145" t="s">
        <v>176</v>
      </c>
      <c r="E624" s="143" t="s">
        <v>3</v>
      </c>
      <c r="F624" s="144"/>
      <c r="G624" s="147"/>
      <c r="H624" s="146"/>
      <c r="I624" s="349"/>
      <c r="J624" s="349"/>
      <c r="K624" s="350"/>
      <c r="L624" s="350"/>
      <c r="M624" s="350"/>
      <c r="N624" s="350"/>
      <c r="O624" s="350"/>
    </row>
    <row r="625" spans="1:15" s="1" customFormat="1" ht="45.95" customHeight="1" x14ac:dyDescent="0.25">
      <c r="A625" s="349"/>
      <c r="B625" s="375"/>
      <c r="C625" s="349"/>
      <c r="D625" s="145" t="s">
        <v>1577</v>
      </c>
      <c r="E625" s="143" t="s">
        <v>5</v>
      </c>
      <c r="F625" s="144"/>
      <c r="G625" s="147"/>
      <c r="H625" s="146"/>
      <c r="I625" s="349"/>
      <c r="J625" s="349"/>
      <c r="K625" s="350"/>
      <c r="L625" s="350"/>
      <c r="M625" s="350"/>
      <c r="N625" s="350"/>
      <c r="O625" s="350"/>
    </row>
    <row r="626" spans="1:15" ht="44.45" customHeight="1" x14ac:dyDescent="0.25">
      <c r="A626" s="349"/>
      <c r="B626" s="375"/>
      <c r="C626" s="349"/>
      <c r="D626" s="53" t="s">
        <v>1904</v>
      </c>
      <c r="E626" s="43" t="s">
        <v>5</v>
      </c>
      <c r="F626" s="50"/>
      <c r="G626" s="55"/>
      <c r="H626" s="48"/>
      <c r="I626" s="349"/>
      <c r="J626" s="349"/>
      <c r="K626" s="350"/>
      <c r="L626" s="350"/>
      <c r="M626" s="350"/>
      <c r="N626" s="350"/>
      <c r="O626" s="350"/>
    </row>
    <row r="627" spans="1:15" ht="45.6" customHeight="1" x14ac:dyDescent="0.25">
      <c r="A627" s="349">
        <f>A623+1</f>
        <v>137</v>
      </c>
      <c r="B627" s="375" t="s">
        <v>1126</v>
      </c>
      <c r="C627" s="349">
        <v>4</v>
      </c>
      <c r="D627" s="53" t="s">
        <v>1905</v>
      </c>
      <c r="E627" s="43" t="s">
        <v>3</v>
      </c>
      <c r="F627" s="50"/>
      <c r="G627" s="55"/>
      <c r="H627" s="48"/>
      <c r="I627" s="349"/>
      <c r="J627" s="349"/>
      <c r="K627" s="350">
        <v>96539</v>
      </c>
      <c r="L627" s="350">
        <v>72</v>
      </c>
      <c r="M627" s="350">
        <f>K627*L627</f>
        <v>6950808</v>
      </c>
      <c r="N627" s="350">
        <f>M627*35%</f>
        <v>2432782.7999999998</v>
      </c>
      <c r="O627" s="350">
        <f>N627/M627*100</f>
        <v>35</v>
      </c>
    </row>
    <row r="628" spans="1:15" ht="40.9" customHeight="1" x14ac:dyDescent="0.25">
      <c r="A628" s="349"/>
      <c r="B628" s="375"/>
      <c r="C628" s="349"/>
      <c r="D628" s="53" t="s">
        <v>177</v>
      </c>
      <c r="E628" s="43" t="s">
        <v>4</v>
      </c>
      <c r="F628" s="50"/>
      <c r="G628" s="55"/>
      <c r="H628" s="48"/>
      <c r="I628" s="349"/>
      <c r="J628" s="349"/>
      <c r="K628" s="350"/>
      <c r="L628" s="350"/>
      <c r="M628" s="350"/>
      <c r="N628" s="350"/>
      <c r="O628" s="350"/>
    </row>
    <row r="629" spans="1:15" ht="30" customHeight="1" x14ac:dyDescent="0.25">
      <c r="A629" s="349"/>
      <c r="B629" s="375"/>
      <c r="C629" s="349"/>
      <c r="D629" s="53" t="s">
        <v>178</v>
      </c>
      <c r="E629" s="43" t="s">
        <v>6</v>
      </c>
      <c r="F629" s="50"/>
      <c r="G629" s="43"/>
      <c r="H629" s="48"/>
      <c r="I629" s="349"/>
      <c r="J629" s="349"/>
      <c r="K629" s="350"/>
      <c r="L629" s="350"/>
      <c r="M629" s="350"/>
      <c r="N629" s="350"/>
      <c r="O629" s="350"/>
    </row>
    <row r="630" spans="1:15" x14ac:dyDescent="0.25">
      <c r="A630" s="349"/>
      <c r="B630" s="375"/>
      <c r="C630" s="349"/>
      <c r="D630" s="53" t="s">
        <v>179</v>
      </c>
      <c r="E630" s="43" t="s">
        <v>5</v>
      </c>
      <c r="F630" s="50"/>
      <c r="G630" s="43"/>
      <c r="H630" s="48"/>
      <c r="I630" s="349"/>
      <c r="J630" s="349"/>
      <c r="K630" s="350"/>
      <c r="L630" s="350"/>
      <c r="M630" s="350"/>
      <c r="N630" s="350"/>
      <c r="O630" s="350"/>
    </row>
    <row r="631" spans="1:15" ht="47.1" customHeight="1" x14ac:dyDescent="0.25">
      <c r="A631" s="349">
        <f>A627+1</f>
        <v>138</v>
      </c>
      <c r="B631" s="375" t="s">
        <v>1127</v>
      </c>
      <c r="C631" s="349">
        <v>4</v>
      </c>
      <c r="D631" s="53" t="s">
        <v>1906</v>
      </c>
      <c r="E631" s="43" t="s">
        <v>3</v>
      </c>
      <c r="F631" s="50"/>
      <c r="G631" s="55"/>
      <c r="H631" s="48"/>
      <c r="I631" s="349"/>
      <c r="J631" s="349"/>
      <c r="K631" s="350">
        <v>96539</v>
      </c>
      <c r="L631" s="350">
        <v>72</v>
      </c>
      <c r="M631" s="350">
        <f>K631*L631</f>
        <v>6950808</v>
      </c>
      <c r="N631" s="350">
        <f>M631*35%</f>
        <v>2432782.7999999998</v>
      </c>
      <c r="O631" s="350">
        <f>N631/M631*100</f>
        <v>35</v>
      </c>
    </row>
    <row r="632" spans="1:15" ht="44.45" customHeight="1" x14ac:dyDescent="0.25">
      <c r="A632" s="349"/>
      <c r="B632" s="375"/>
      <c r="C632" s="349"/>
      <c r="D632" s="53" t="s">
        <v>180</v>
      </c>
      <c r="E632" s="43" t="s">
        <v>4</v>
      </c>
      <c r="F632" s="50"/>
      <c r="G632" s="55"/>
      <c r="H632" s="48"/>
      <c r="I632" s="349"/>
      <c r="J632" s="349"/>
      <c r="K632" s="350"/>
      <c r="L632" s="350"/>
      <c r="M632" s="350"/>
      <c r="N632" s="350"/>
      <c r="O632" s="350"/>
    </row>
    <row r="633" spans="1:15" ht="31.5" customHeight="1" x14ac:dyDescent="0.25">
      <c r="A633" s="349"/>
      <c r="B633" s="375"/>
      <c r="C633" s="349"/>
      <c r="D633" s="53" t="s">
        <v>181</v>
      </c>
      <c r="E633" s="43" t="s">
        <v>6</v>
      </c>
      <c r="F633" s="50"/>
      <c r="G633" s="43"/>
      <c r="H633" s="48"/>
      <c r="I633" s="349"/>
      <c r="J633" s="349"/>
      <c r="K633" s="350"/>
      <c r="L633" s="350"/>
      <c r="M633" s="350"/>
      <c r="N633" s="350"/>
      <c r="O633" s="350"/>
    </row>
    <row r="634" spans="1:15" ht="32.450000000000003" customHeight="1" x14ac:dyDescent="0.25">
      <c r="A634" s="349"/>
      <c r="B634" s="375"/>
      <c r="C634" s="349"/>
      <c r="D634" s="53" t="s">
        <v>182</v>
      </c>
      <c r="E634" s="43" t="s">
        <v>5</v>
      </c>
      <c r="F634" s="50"/>
      <c r="G634" s="43"/>
      <c r="H634" s="48"/>
      <c r="I634" s="349"/>
      <c r="J634" s="349"/>
      <c r="K634" s="350"/>
      <c r="L634" s="350"/>
      <c r="M634" s="350"/>
      <c r="N634" s="350"/>
      <c r="O634" s="350"/>
    </row>
    <row r="635" spans="1:15" ht="42.95" customHeight="1" x14ac:dyDescent="0.25">
      <c r="A635" s="349">
        <f>A631+1</f>
        <v>139</v>
      </c>
      <c r="B635" s="375" t="s">
        <v>1128</v>
      </c>
      <c r="C635" s="349">
        <v>4</v>
      </c>
      <c r="D635" s="53" t="s">
        <v>1907</v>
      </c>
      <c r="E635" s="43" t="s">
        <v>4</v>
      </c>
      <c r="F635" s="50"/>
      <c r="G635" s="55"/>
      <c r="H635" s="48"/>
      <c r="I635" s="349"/>
      <c r="J635" s="349"/>
      <c r="K635" s="350">
        <v>96539</v>
      </c>
      <c r="L635" s="350">
        <v>72</v>
      </c>
      <c r="M635" s="350">
        <f>K635*L635</f>
        <v>6950808</v>
      </c>
      <c r="N635" s="350">
        <f>M635*35%</f>
        <v>2432782.7999999998</v>
      </c>
      <c r="O635" s="350">
        <f>N635/M635*100</f>
        <v>35</v>
      </c>
    </row>
    <row r="636" spans="1:15" x14ac:dyDescent="0.25">
      <c r="A636" s="349"/>
      <c r="B636" s="375"/>
      <c r="C636" s="349"/>
      <c r="D636" s="53" t="s">
        <v>183</v>
      </c>
      <c r="E636" s="43" t="s">
        <v>3</v>
      </c>
      <c r="F636" s="50"/>
      <c r="G636" s="55"/>
      <c r="H636" s="48"/>
      <c r="I636" s="349"/>
      <c r="J636" s="349"/>
      <c r="K636" s="350"/>
      <c r="L636" s="350"/>
      <c r="M636" s="350"/>
      <c r="N636" s="350"/>
      <c r="O636" s="350"/>
    </row>
    <row r="637" spans="1:15" x14ac:dyDescent="0.25">
      <c r="A637" s="349"/>
      <c r="B637" s="375"/>
      <c r="C637" s="349"/>
      <c r="D637" s="53" t="s">
        <v>184</v>
      </c>
      <c r="E637" s="43" t="s">
        <v>6</v>
      </c>
      <c r="F637" s="50"/>
      <c r="G637" s="43"/>
      <c r="H637" s="48"/>
      <c r="I637" s="349"/>
      <c r="J637" s="349"/>
      <c r="K637" s="350"/>
      <c r="L637" s="350"/>
      <c r="M637" s="350"/>
      <c r="N637" s="350"/>
      <c r="O637" s="350"/>
    </row>
    <row r="638" spans="1:15" x14ac:dyDescent="0.25">
      <c r="A638" s="349"/>
      <c r="B638" s="375"/>
      <c r="C638" s="349"/>
      <c r="D638" s="53" t="s">
        <v>185</v>
      </c>
      <c r="E638" s="43" t="s">
        <v>5</v>
      </c>
      <c r="F638" s="50"/>
      <c r="G638" s="43"/>
      <c r="H638" s="48"/>
      <c r="I638" s="349"/>
      <c r="J638" s="349"/>
      <c r="K638" s="350"/>
      <c r="L638" s="350"/>
      <c r="M638" s="350"/>
      <c r="N638" s="350"/>
      <c r="O638" s="350"/>
    </row>
    <row r="639" spans="1:15" ht="44.1" customHeight="1" x14ac:dyDescent="0.25">
      <c r="A639" s="349">
        <f>A635+1</f>
        <v>140</v>
      </c>
      <c r="B639" s="375" t="s">
        <v>1129</v>
      </c>
      <c r="C639" s="349">
        <v>2</v>
      </c>
      <c r="D639" s="53" t="s">
        <v>1908</v>
      </c>
      <c r="E639" s="43" t="s">
        <v>4</v>
      </c>
      <c r="F639" s="50"/>
      <c r="G639" s="55"/>
      <c r="H639" s="48"/>
      <c r="I639" s="349"/>
      <c r="J639" s="349"/>
      <c r="K639" s="350">
        <v>96539</v>
      </c>
      <c r="L639" s="350">
        <v>42</v>
      </c>
      <c r="M639" s="350">
        <f>K639*L639</f>
        <v>4054638</v>
      </c>
      <c r="N639" s="350">
        <f>M639*30%</f>
        <v>1216391.3999999999</v>
      </c>
      <c r="O639" s="350">
        <f>N639/M639*100</f>
        <v>30</v>
      </c>
    </row>
    <row r="640" spans="1:15" x14ac:dyDescent="0.25">
      <c r="A640" s="349"/>
      <c r="B640" s="375"/>
      <c r="C640" s="349"/>
      <c r="D640" s="53" t="s">
        <v>186</v>
      </c>
      <c r="E640" s="43" t="s">
        <v>3</v>
      </c>
      <c r="F640" s="50"/>
      <c r="G640" s="55"/>
      <c r="H640" s="48"/>
      <c r="I640" s="349"/>
      <c r="J640" s="349"/>
      <c r="K640" s="350"/>
      <c r="L640" s="350"/>
      <c r="M640" s="350"/>
      <c r="N640" s="350"/>
      <c r="O640" s="350"/>
    </row>
    <row r="641" spans="1:15" ht="45.95" customHeight="1" x14ac:dyDescent="0.25">
      <c r="A641" s="349">
        <f xml:space="preserve"> SUM(A639+1)</f>
        <v>141</v>
      </c>
      <c r="B641" s="375" t="s">
        <v>1130</v>
      </c>
      <c r="C641" s="349">
        <v>4</v>
      </c>
      <c r="D641" s="53" t="s">
        <v>1909</v>
      </c>
      <c r="E641" s="43" t="s">
        <v>3</v>
      </c>
      <c r="F641" s="50"/>
      <c r="G641" s="55"/>
      <c r="H641" s="48"/>
      <c r="I641" s="349"/>
      <c r="J641" s="349"/>
      <c r="K641" s="350">
        <v>96539</v>
      </c>
      <c r="L641" s="350">
        <v>72</v>
      </c>
      <c r="M641" s="350">
        <f>K641*L641</f>
        <v>6950808</v>
      </c>
      <c r="N641" s="350">
        <f>M641*35%</f>
        <v>2432782.7999999998</v>
      </c>
      <c r="O641" s="350">
        <f>N641/M641*100</f>
        <v>35</v>
      </c>
    </row>
    <row r="642" spans="1:15" ht="45.6" customHeight="1" x14ac:dyDescent="0.25">
      <c r="A642" s="349"/>
      <c r="B642" s="375"/>
      <c r="C642" s="349"/>
      <c r="D642" s="53" t="s">
        <v>187</v>
      </c>
      <c r="E642" s="43" t="s">
        <v>4</v>
      </c>
      <c r="F642" s="50"/>
      <c r="G642" s="55"/>
      <c r="H642" s="48"/>
      <c r="I642" s="349"/>
      <c r="J642" s="349"/>
      <c r="K642" s="350"/>
      <c r="L642" s="350"/>
      <c r="M642" s="350"/>
      <c r="N642" s="350"/>
      <c r="O642" s="350"/>
    </row>
    <row r="643" spans="1:15" ht="44.1" customHeight="1" x14ac:dyDescent="0.25">
      <c r="A643" s="349"/>
      <c r="B643" s="375"/>
      <c r="C643" s="349"/>
      <c r="D643" s="53" t="s">
        <v>188</v>
      </c>
      <c r="E643" s="43" t="s">
        <v>6</v>
      </c>
      <c r="F643" s="50"/>
      <c r="G643" s="43"/>
      <c r="H643" s="48"/>
      <c r="I643" s="349"/>
      <c r="J643" s="349"/>
      <c r="K643" s="350"/>
      <c r="L643" s="350"/>
      <c r="M643" s="350"/>
      <c r="N643" s="350"/>
      <c r="O643" s="350"/>
    </row>
    <row r="644" spans="1:15" x14ac:dyDescent="0.25">
      <c r="A644" s="349"/>
      <c r="B644" s="375"/>
      <c r="C644" s="349"/>
      <c r="D644" s="53" t="s">
        <v>189</v>
      </c>
      <c r="E644" s="43" t="s">
        <v>6</v>
      </c>
      <c r="F644" s="50"/>
      <c r="G644" s="43"/>
      <c r="H644" s="48"/>
      <c r="I644" s="349"/>
      <c r="J644" s="349"/>
      <c r="K644" s="350"/>
      <c r="L644" s="350"/>
      <c r="M644" s="350"/>
      <c r="N644" s="350"/>
      <c r="O644" s="350"/>
    </row>
    <row r="645" spans="1:15" ht="46.5" customHeight="1" x14ac:dyDescent="0.25">
      <c r="A645" s="380">
        <f>A641+1</f>
        <v>142</v>
      </c>
      <c r="B645" s="399" t="s">
        <v>1131</v>
      </c>
      <c r="C645" s="380">
        <v>4</v>
      </c>
      <c r="D645" s="53" t="s">
        <v>1910</v>
      </c>
      <c r="E645" s="43" t="s">
        <v>3</v>
      </c>
      <c r="F645" s="50"/>
      <c r="G645" s="55"/>
      <c r="H645" s="48"/>
      <c r="I645" s="380"/>
      <c r="J645" s="380"/>
      <c r="K645" s="350">
        <v>96539</v>
      </c>
      <c r="L645" s="350">
        <v>72</v>
      </c>
      <c r="M645" s="350">
        <f>K645*L645</f>
        <v>6950808</v>
      </c>
      <c r="N645" s="350">
        <f>M645*35%</f>
        <v>2432782.7999999998</v>
      </c>
      <c r="O645" s="350">
        <f>N645/M645*100</f>
        <v>35</v>
      </c>
    </row>
    <row r="646" spans="1:15" ht="51" customHeight="1" x14ac:dyDescent="0.25">
      <c r="A646" s="381"/>
      <c r="B646" s="402"/>
      <c r="C646" s="381"/>
      <c r="D646" s="53" t="s">
        <v>190</v>
      </c>
      <c r="E646" s="43" t="s">
        <v>4</v>
      </c>
      <c r="F646" s="50"/>
      <c r="G646" s="55"/>
      <c r="H646" s="48"/>
      <c r="I646" s="381"/>
      <c r="J646" s="381"/>
      <c r="K646" s="350"/>
      <c r="L646" s="350"/>
      <c r="M646" s="350"/>
      <c r="N646" s="350"/>
      <c r="O646" s="350"/>
    </row>
    <row r="647" spans="1:15" ht="48.6" customHeight="1" x14ac:dyDescent="0.25">
      <c r="A647" s="381"/>
      <c r="B647" s="402"/>
      <c r="C647" s="381"/>
      <c r="D647" s="53" t="s">
        <v>191</v>
      </c>
      <c r="E647" s="43" t="s">
        <v>6</v>
      </c>
      <c r="F647" s="50"/>
      <c r="G647" s="43"/>
      <c r="H647" s="48"/>
      <c r="I647" s="381"/>
      <c r="J647" s="381"/>
      <c r="K647" s="350"/>
      <c r="L647" s="350"/>
      <c r="M647" s="350"/>
      <c r="N647" s="350"/>
      <c r="O647" s="350"/>
    </row>
    <row r="648" spans="1:15" s="1" customFormat="1" ht="45.6" customHeight="1" x14ac:dyDescent="0.25">
      <c r="A648" s="382"/>
      <c r="B648" s="403"/>
      <c r="C648" s="382"/>
      <c r="D648" s="53" t="s">
        <v>765</v>
      </c>
      <c r="E648" s="43" t="s">
        <v>5</v>
      </c>
      <c r="F648" s="50"/>
      <c r="G648" s="43"/>
      <c r="H648" s="48"/>
      <c r="I648" s="382"/>
      <c r="J648" s="382"/>
      <c r="K648" s="350"/>
      <c r="L648" s="350"/>
      <c r="M648" s="350"/>
      <c r="N648" s="350"/>
      <c r="O648" s="350"/>
    </row>
    <row r="649" spans="1:15" ht="48" customHeight="1" x14ac:dyDescent="0.25">
      <c r="A649" s="349">
        <f>A645+1</f>
        <v>143</v>
      </c>
      <c r="B649" s="375" t="s">
        <v>1132</v>
      </c>
      <c r="C649" s="349">
        <v>4</v>
      </c>
      <c r="D649" s="53" t="s">
        <v>1911</v>
      </c>
      <c r="E649" s="43" t="s">
        <v>4</v>
      </c>
      <c r="F649" s="50"/>
      <c r="G649" s="55"/>
      <c r="H649" s="48"/>
      <c r="I649" s="349"/>
      <c r="J649" s="349"/>
      <c r="K649" s="350">
        <v>96539</v>
      </c>
      <c r="L649" s="350">
        <v>72</v>
      </c>
      <c r="M649" s="350">
        <f>K649*L649</f>
        <v>6950808</v>
      </c>
      <c r="N649" s="350">
        <f>M649*35%</f>
        <v>2432782.7999999998</v>
      </c>
      <c r="O649" s="350">
        <f>N649/M649*100</f>
        <v>35</v>
      </c>
    </row>
    <row r="650" spans="1:15" ht="45.6" customHeight="1" x14ac:dyDescent="0.25">
      <c r="A650" s="349"/>
      <c r="B650" s="375"/>
      <c r="C650" s="349"/>
      <c r="D650" s="53" t="s">
        <v>192</v>
      </c>
      <c r="E650" s="43" t="s">
        <v>3</v>
      </c>
      <c r="F650" s="50"/>
      <c r="G650" s="55"/>
      <c r="H650" s="48"/>
      <c r="I650" s="349"/>
      <c r="J650" s="349"/>
      <c r="K650" s="350"/>
      <c r="L650" s="350"/>
      <c r="M650" s="350"/>
      <c r="N650" s="350"/>
      <c r="O650" s="350"/>
    </row>
    <row r="651" spans="1:15" ht="45.6" customHeight="1" x14ac:dyDescent="0.25">
      <c r="A651" s="349"/>
      <c r="B651" s="375"/>
      <c r="C651" s="349"/>
      <c r="D651" s="53" t="s">
        <v>193</v>
      </c>
      <c r="E651" s="43" t="s">
        <v>5</v>
      </c>
      <c r="F651" s="50"/>
      <c r="G651" s="43"/>
      <c r="H651" s="48"/>
      <c r="I651" s="349"/>
      <c r="J651" s="349"/>
      <c r="K651" s="350"/>
      <c r="L651" s="350"/>
      <c r="M651" s="350"/>
      <c r="N651" s="350"/>
      <c r="O651" s="350"/>
    </row>
    <row r="652" spans="1:15" ht="47.45" customHeight="1" x14ac:dyDescent="0.25">
      <c r="A652" s="349"/>
      <c r="B652" s="375"/>
      <c r="C652" s="349"/>
      <c r="D652" s="53" t="s">
        <v>194</v>
      </c>
      <c r="E652" s="43" t="s">
        <v>5</v>
      </c>
      <c r="F652" s="50"/>
      <c r="G652" s="43"/>
      <c r="H652" s="48"/>
      <c r="I652" s="349"/>
      <c r="J652" s="349"/>
      <c r="K652" s="350"/>
      <c r="L652" s="350"/>
      <c r="M652" s="350"/>
      <c r="N652" s="350"/>
      <c r="O652" s="350"/>
    </row>
    <row r="653" spans="1:15" ht="47.45" customHeight="1" x14ac:dyDescent="0.25">
      <c r="A653" s="349">
        <f>A649+1</f>
        <v>144</v>
      </c>
      <c r="B653" s="375" t="s">
        <v>1133</v>
      </c>
      <c r="C653" s="349">
        <v>4</v>
      </c>
      <c r="D653" s="53" t="s">
        <v>1912</v>
      </c>
      <c r="E653" s="43" t="s">
        <v>3</v>
      </c>
      <c r="F653" s="50"/>
      <c r="G653" s="55"/>
      <c r="H653" s="48"/>
      <c r="I653" s="349"/>
      <c r="J653" s="349"/>
      <c r="K653" s="350">
        <v>96539</v>
      </c>
      <c r="L653" s="350">
        <v>72</v>
      </c>
      <c r="M653" s="350">
        <f>K653*L653</f>
        <v>6950808</v>
      </c>
      <c r="N653" s="350">
        <f>M653*35%</f>
        <v>2432782.7999999998</v>
      </c>
      <c r="O653" s="350">
        <f>N653/M653*100</f>
        <v>35</v>
      </c>
    </row>
    <row r="654" spans="1:15" ht="47.45" customHeight="1" x14ac:dyDescent="0.25">
      <c r="A654" s="349"/>
      <c r="B654" s="375"/>
      <c r="C654" s="349"/>
      <c r="D654" s="53" t="s">
        <v>195</v>
      </c>
      <c r="E654" s="43" t="s">
        <v>4</v>
      </c>
      <c r="F654" s="50"/>
      <c r="G654" s="55"/>
      <c r="H654" s="48"/>
      <c r="I654" s="349"/>
      <c r="J654" s="349"/>
      <c r="K654" s="350"/>
      <c r="L654" s="350"/>
      <c r="M654" s="350"/>
      <c r="N654" s="350"/>
      <c r="O654" s="350"/>
    </row>
    <row r="655" spans="1:15" ht="45.6" customHeight="1" x14ac:dyDescent="0.25">
      <c r="A655" s="349"/>
      <c r="B655" s="375"/>
      <c r="C655" s="349"/>
      <c r="D655" s="53" t="s">
        <v>196</v>
      </c>
      <c r="E655" s="43" t="s">
        <v>6</v>
      </c>
      <c r="F655" s="50"/>
      <c r="G655" s="43"/>
      <c r="H655" s="48"/>
      <c r="I655" s="349"/>
      <c r="J655" s="349"/>
      <c r="K655" s="350"/>
      <c r="L655" s="350"/>
      <c r="M655" s="350"/>
      <c r="N655" s="350"/>
      <c r="O655" s="350"/>
    </row>
    <row r="656" spans="1:15" ht="44.45" customHeight="1" x14ac:dyDescent="0.25">
      <c r="A656" s="349"/>
      <c r="B656" s="375"/>
      <c r="C656" s="349"/>
      <c r="D656" s="53" t="s">
        <v>197</v>
      </c>
      <c r="E656" s="43" t="s">
        <v>6</v>
      </c>
      <c r="F656" s="50"/>
      <c r="G656" s="43"/>
      <c r="H656" s="48"/>
      <c r="I656" s="349"/>
      <c r="J656" s="349"/>
      <c r="K656" s="350"/>
      <c r="L656" s="350"/>
      <c r="M656" s="350"/>
      <c r="N656" s="350"/>
      <c r="O656" s="350"/>
    </row>
    <row r="657" spans="1:15" x14ac:dyDescent="0.25">
      <c r="A657" s="349">
        <f xml:space="preserve"> SUM(A653+1)</f>
        <v>145</v>
      </c>
      <c r="B657" s="375" t="s">
        <v>1134</v>
      </c>
      <c r="C657" s="349">
        <v>2</v>
      </c>
      <c r="D657" s="53" t="s">
        <v>1913</v>
      </c>
      <c r="E657" s="43" t="s">
        <v>7</v>
      </c>
      <c r="F657" s="50"/>
      <c r="G657" s="55"/>
      <c r="H657" s="48"/>
      <c r="I657" s="349"/>
      <c r="J657" s="349"/>
      <c r="K657" s="350">
        <v>96539</v>
      </c>
      <c r="L657" s="350">
        <v>42</v>
      </c>
      <c r="M657" s="350">
        <f>K657*L657</f>
        <v>4054638</v>
      </c>
      <c r="N657" s="350">
        <f>M657*35%</f>
        <v>1419123.2999999998</v>
      </c>
      <c r="O657" s="350">
        <f>N657/M657*100</f>
        <v>35</v>
      </c>
    </row>
    <row r="658" spans="1:15" ht="30" x14ac:dyDescent="0.25">
      <c r="A658" s="349"/>
      <c r="B658" s="375"/>
      <c r="C658" s="349"/>
      <c r="D658" s="53" t="s">
        <v>198</v>
      </c>
      <c r="E658" s="43" t="s">
        <v>6</v>
      </c>
      <c r="F658" s="50"/>
      <c r="G658" s="43"/>
      <c r="H658" s="48"/>
      <c r="I658" s="349"/>
      <c r="J658" s="349"/>
      <c r="K658" s="350"/>
      <c r="L658" s="350"/>
      <c r="M658" s="350"/>
      <c r="N658" s="350"/>
      <c r="O658" s="350"/>
    </row>
    <row r="659" spans="1:15" ht="43.5" customHeight="1" x14ac:dyDescent="0.25">
      <c r="A659" s="349">
        <f>A657+1</f>
        <v>146</v>
      </c>
      <c r="B659" s="375" t="s">
        <v>1135</v>
      </c>
      <c r="C659" s="349">
        <v>4</v>
      </c>
      <c r="D659" s="53" t="s">
        <v>1914</v>
      </c>
      <c r="E659" s="43" t="s">
        <v>3</v>
      </c>
      <c r="F659" s="50"/>
      <c r="G659" s="55"/>
      <c r="H659" s="48"/>
      <c r="I659" s="349"/>
      <c r="J659" s="349"/>
      <c r="K659" s="350">
        <v>96539</v>
      </c>
      <c r="L659" s="350">
        <v>72</v>
      </c>
      <c r="M659" s="350">
        <f>K659*L659</f>
        <v>6950808</v>
      </c>
      <c r="N659" s="350">
        <f>M659*35%</f>
        <v>2432782.7999999998</v>
      </c>
      <c r="O659" s="350">
        <f>N659/M659*100</f>
        <v>35</v>
      </c>
    </row>
    <row r="660" spans="1:15" ht="45.6" customHeight="1" x14ac:dyDescent="0.25">
      <c r="A660" s="349"/>
      <c r="B660" s="375"/>
      <c r="C660" s="349"/>
      <c r="D660" s="53" t="s">
        <v>199</v>
      </c>
      <c r="E660" s="43" t="s">
        <v>4</v>
      </c>
      <c r="F660" s="50"/>
      <c r="G660" s="55"/>
      <c r="H660" s="48"/>
      <c r="I660" s="349"/>
      <c r="J660" s="349"/>
      <c r="K660" s="350"/>
      <c r="L660" s="350"/>
      <c r="M660" s="350"/>
      <c r="N660" s="350"/>
      <c r="O660" s="350"/>
    </row>
    <row r="661" spans="1:15" ht="44.45" customHeight="1" x14ac:dyDescent="0.25">
      <c r="A661" s="349"/>
      <c r="B661" s="375"/>
      <c r="C661" s="349"/>
      <c r="D661" s="53" t="s">
        <v>200</v>
      </c>
      <c r="E661" s="43" t="s">
        <v>5</v>
      </c>
      <c r="F661" s="50"/>
      <c r="G661" s="43"/>
      <c r="H661" s="48"/>
      <c r="I661" s="349"/>
      <c r="J661" s="349"/>
      <c r="K661" s="350"/>
      <c r="L661" s="350"/>
      <c r="M661" s="350"/>
      <c r="N661" s="350"/>
      <c r="O661" s="350"/>
    </row>
    <row r="662" spans="1:15" ht="44.1" customHeight="1" x14ac:dyDescent="0.25">
      <c r="A662" s="349"/>
      <c r="B662" s="375"/>
      <c r="C662" s="349"/>
      <c r="D662" s="53" t="s">
        <v>201</v>
      </c>
      <c r="E662" s="43" t="s">
        <v>6</v>
      </c>
      <c r="F662" s="50"/>
      <c r="G662" s="43"/>
      <c r="H662" s="48"/>
      <c r="I662" s="349"/>
      <c r="J662" s="349"/>
      <c r="K662" s="350"/>
      <c r="L662" s="350"/>
      <c r="M662" s="350"/>
      <c r="N662" s="350"/>
      <c r="O662" s="350"/>
    </row>
    <row r="663" spans="1:15" ht="42.6" customHeight="1" x14ac:dyDescent="0.25">
      <c r="A663" s="349">
        <f>A659+1</f>
        <v>147</v>
      </c>
      <c r="B663" s="375" t="s">
        <v>1136</v>
      </c>
      <c r="C663" s="349">
        <v>4</v>
      </c>
      <c r="D663" s="53" t="s">
        <v>1915</v>
      </c>
      <c r="E663" s="43" t="s">
        <v>3</v>
      </c>
      <c r="F663" s="50"/>
      <c r="G663" s="55"/>
      <c r="H663" s="48"/>
      <c r="I663" s="349"/>
      <c r="J663" s="349"/>
      <c r="K663" s="350">
        <v>96539</v>
      </c>
      <c r="L663" s="350">
        <v>72</v>
      </c>
      <c r="M663" s="350">
        <f>K663*L663</f>
        <v>6950808</v>
      </c>
      <c r="N663" s="350">
        <f>M663*35%</f>
        <v>2432782.7999999998</v>
      </c>
      <c r="O663" s="350">
        <f>N663/M663*100</f>
        <v>35</v>
      </c>
    </row>
    <row r="664" spans="1:15" x14ac:dyDescent="0.25">
      <c r="A664" s="349"/>
      <c r="B664" s="375"/>
      <c r="C664" s="349"/>
      <c r="D664" s="53" t="s">
        <v>202</v>
      </c>
      <c r="E664" s="43" t="s">
        <v>4</v>
      </c>
      <c r="F664" s="50"/>
      <c r="G664" s="55"/>
      <c r="H664" s="48"/>
      <c r="I664" s="349"/>
      <c r="J664" s="349"/>
      <c r="K664" s="350"/>
      <c r="L664" s="350"/>
      <c r="M664" s="350"/>
      <c r="N664" s="350"/>
      <c r="O664" s="350"/>
    </row>
    <row r="665" spans="1:15" x14ac:dyDescent="0.25">
      <c r="A665" s="349"/>
      <c r="B665" s="375"/>
      <c r="C665" s="349"/>
      <c r="D665" s="53" t="s">
        <v>203</v>
      </c>
      <c r="E665" s="43" t="s">
        <v>6</v>
      </c>
      <c r="F665" s="50"/>
      <c r="G665" s="43"/>
      <c r="H665" s="48"/>
      <c r="I665" s="349"/>
      <c r="J665" s="349"/>
      <c r="K665" s="350"/>
      <c r="L665" s="350"/>
      <c r="M665" s="350"/>
      <c r="N665" s="350"/>
      <c r="O665" s="350"/>
    </row>
    <row r="666" spans="1:15" x14ac:dyDescent="0.25">
      <c r="A666" s="349"/>
      <c r="B666" s="375"/>
      <c r="C666" s="349"/>
      <c r="D666" s="53" t="s">
        <v>204</v>
      </c>
      <c r="E666" s="43" t="s">
        <v>6</v>
      </c>
      <c r="F666" s="50"/>
      <c r="G666" s="43"/>
      <c r="H666" s="48"/>
      <c r="I666" s="349"/>
      <c r="J666" s="349"/>
      <c r="K666" s="350"/>
      <c r="L666" s="350"/>
      <c r="M666" s="350"/>
      <c r="N666" s="350"/>
      <c r="O666" s="350"/>
    </row>
    <row r="667" spans="1:15" ht="48.6" customHeight="1" x14ac:dyDescent="0.25">
      <c r="A667" s="349">
        <f xml:space="preserve"> SUM(A663+1)</f>
        <v>148</v>
      </c>
      <c r="B667" s="375" t="s">
        <v>1137</v>
      </c>
      <c r="C667" s="349">
        <v>4</v>
      </c>
      <c r="D667" s="53" t="s">
        <v>1916</v>
      </c>
      <c r="E667" s="43" t="s">
        <v>4</v>
      </c>
      <c r="F667" s="50"/>
      <c r="G667" s="55"/>
      <c r="H667" s="48"/>
      <c r="I667" s="349"/>
      <c r="J667" s="349"/>
      <c r="K667" s="350">
        <v>96539</v>
      </c>
      <c r="L667" s="350">
        <v>72</v>
      </c>
      <c r="M667" s="350">
        <f>K667*L667</f>
        <v>6950808</v>
      </c>
      <c r="N667" s="350">
        <f>M667*35%</f>
        <v>2432782.7999999998</v>
      </c>
      <c r="O667" s="350">
        <f>N667/M667*100</f>
        <v>35</v>
      </c>
    </row>
    <row r="668" spans="1:15" ht="47.45" customHeight="1" x14ac:dyDescent="0.25">
      <c r="A668" s="349"/>
      <c r="B668" s="375"/>
      <c r="C668" s="349"/>
      <c r="D668" s="53" t="s">
        <v>205</v>
      </c>
      <c r="E668" s="43" t="s">
        <v>3</v>
      </c>
      <c r="F668" s="50"/>
      <c r="G668" s="55"/>
      <c r="H668" s="48"/>
      <c r="I668" s="349"/>
      <c r="J668" s="349"/>
      <c r="K668" s="350"/>
      <c r="L668" s="350"/>
      <c r="M668" s="350"/>
      <c r="N668" s="350"/>
      <c r="O668" s="350"/>
    </row>
    <row r="669" spans="1:15" ht="59.45" customHeight="1" x14ac:dyDescent="0.25">
      <c r="A669" s="349"/>
      <c r="B669" s="375"/>
      <c r="C669" s="349"/>
      <c r="D669" s="53" t="s">
        <v>206</v>
      </c>
      <c r="E669" s="43" t="s">
        <v>6</v>
      </c>
      <c r="F669" s="50"/>
      <c r="G669" s="43"/>
      <c r="H669" s="48"/>
      <c r="I669" s="349"/>
      <c r="J669" s="349"/>
      <c r="K669" s="350"/>
      <c r="L669" s="350"/>
      <c r="M669" s="350"/>
      <c r="N669" s="350"/>
      <c r="O669" s="350"/>
    </row>
    <row r="670" spans="1:15" ht="59.45" customHeight="1" x14ac:dyDescent="0.25">
      <c r="A670" s="349"/>
      <c r="B670" s="375"/>
      <c r="C670" s="349"/>
      <c r="D670" s="53" t="s">
        <v>8</v>
      </c>
      <c r="E670" s="43" t="s">
        <v>5</v>
      </c>
      <c r="F670" s="50"/>
      <c r="G670" s="43"/>
      <c r="H670" s="48"/>
      <c r="I670" s="349"/>
      <c r="J670" s="349"/>
      <c r="K670" s="350"/>
      <c r="L670" s="350"/>
      <c r="M670" s="350"/>
      <c r="N670" s="350"/>
      <c r="O670" s="350"/>
    </row>
    <row r="671" spans="1:15" ht="45.95" customHeight="1" x14ac:dyDescent="0.25">
      <c r="A671" s="349">
        <f xml:space="preserve"> SUM(A663+1)</f>
        <v>148</v>
      </c>
      <c r="B671" s="375" t="s">
        <v>1138</v>
      </c>
      <c r="C671" s="349">
        <v>3</v>
      </c>
      <c r="D671" s="53" t="s">
        <v>1917</v>
      </c>
      <c r="E671" s="43" t="s">
        <v>4</v>
      </c>
      <c r="F671" s="50"/>
      <c r="G671" s="55"/>
      <c r="H671" s="48"/>
      <c r="I671" s="349"/>
      <c r="J671" s="349"/>
      <c r="K671" s="350">
        <v>96539</v>
      </c>
      <c r="L671" s="350">
        <v>54</v>
      </c>
      <c r="M671" s="350">
        <f>K671*L671</f>
        <v>5213106</v>
      </c>
      <c r="N671" s="350">
        <f>M671*35%</f>
        <v>1824587.0999999999</v>
      </c>
      <c r="O671" s="350">
        <f>N671/M671*100</f>
        <v>35</v>
      </c>
    </row>
    <row r="672" spans="1:15" ht="45.6" customHeight="1" x14ac:dyDescent="0.25">
      <c r="A672" s="349"/>
      <c r="B672" s="375"/>
      <c r="C672" s="349"/>
      <c r="D672" s="53" t="s">
        <v>207</v>
      </c>
      <c r="E672" s="43" t="s">
        <v>3</v>
      </c>
      <c r="F672" s="50"/>
      <c r="G672" s="55"/>
      <c r="H672" s="48"/>
      <c r="I672" s="349"/>
      <c r="J672" s="349"/>
      <c r="K672" s="350"/>
      <c r="L672" s="350"/>
      <c r="M672" s="350"/>
      <c r="N672" s="350"/>
      <c r="O672" s="350"/>
    </row>
    <row r="673" spans="1:15" ht="45.6" customHeight="1" x14ac:dyDescent="0.25">
      <c r="A673" s="349"/>
      <c r="B673" s="375"/>
      <c r="C673" s="349"/>
      <c r="D673" s="53" t="s">
        <v>208</v>
      </c>
      <c r="E673" s="43" t="s">
        <v>5</v>
      </c>
      <c r="F673" s="50"/>
      <c r="G673" s="43"/>
      <c r="H673" s="48"/>
      <c r="I673" s="349"/>
      <c r="J673" s="349"/>
      <c r="K673" s="350"/>
      <c r="L673" s="350"/>
      <c r="M673" s="350"/>
      <c r="N673" s="350"/>
      <c r="O673" s="350"/>
    </row>
    <row r="674" spans="1:15" ht="44.45" customHeight="1" x14ac:dyDescent="0.25">
      <c r="A674" s="349">
        <f>A671+1</f>
        <v>149</v>
      </c>
      <c r="B674" s="375" t="s">
        <v>1139</v>
      </c>
      <c r="C674" s="349">
        <v>4</v>
      </c>
      <c r="D674" s="53" t="s">
        <v>1918</v>
      </c>
      <c r="E674" s="43" t="s">
        <v>3</v>
      </c>
      <c r="F674" s="50"/>
      <c r="G674" s="55"/>
      <c r="H674" s="48"/>
      <c r="I674" s="349"/>
      <c r="J674" s="349"/>
      <c r="K674" s="350">
        <v>96539</v>
      </c>
      <c r="L674" s="350">
        <v>72</v>
      </c>
      <c r="M674" s="350">
        <f>K674*L674</f>
        <v>6950808</v>
      </c>
      <c r="N674" s="350">
        <f>M674*35%</f>
        <v>2432782.7999999998</v>
      </c>
      <c r="O674" s="350">
        <f>N674/M674*100</f>
        <v>35</v>
      </c>
    </row>
    <row r="675" spans="1:15" ht="41.45" customHeight="1" x14ac:dyDescent="0.25">
      <c r="A675" s="349"/>
      <c r="B675" s="375"/>
      <c r="C675" s="349"/>
      <c r="D675" s="53" t="s">
        <v>209</v>
      </c>
      <c r="E675" s="43" t="s">
        <v>4</v>
      </c>
      <c r="F675" s="50"/>
      <c r="G675" s="55"/>
      <c r="H675" s="48"/>
      <c r="I675" s="349"/>
      <c r="J675" s="349"/>
      <c r="K675" s="350"/>
      <c r="L675" s="350"/>
      <c r="M675" s="350"/>
      <c r="N675" s="350"/>
      <c r="O675" s="350"/>
    </row>
    <row r="676" spans="1:15" ht="30" x14ac:dyDescent="0.25">
      <c r="A676" s="349"/>
      <c r="B676" s="375"/>
      <c r="C676" s="349"/>
      <c r="D676" s="53" t="s">
        <v>210</v>
      </c>
      <c r="E676" s="43" t="s">
        <v>5</v>
      </c>
      <c r="F676" s="50"/>
      <c r="G676" s="43"/>
      <c r="H676" s="48"/>
      <c r="I676" s="349"/>
      <c r="J676" s="349"/>
      <c r="K676" s="350"/>
      <c r="L676" s="350"/>
      <c r="M676" s="350"/>
      <c r="N676" s="350"/>
      <c r="O676" s="350"/>
    </row>
    <row r="677" spans="1:15" x14ac:dyDescent="0.25">
      <c r="A677" s="349"/>
      <c r="B677" s="375"/>
      <c r="C677" s="349"/>
      <c r="D677" s="53" t="s">
        <v>882</v>
      </c>
      <c r="E677" s="43" t="s">
        <v>6</v>
      </c>
      <c r="F677" s="50"/>
      <c r="G677" s="43"/>
      <c r="H677" s="48"/>
      <c r="I677" s="349"/>
      <c r="J677" s="349"/>
      <c r="K677" s="350"/>
      <c r="L677" s="350"/>
      <c r="M677" s="350"/>
      <c r="N677" s="350"/>
      <c r="O677" s="350"/>
    </row>
    <row r="678" spans="1:15" ht="42.95" customHeight="1" x14ac:dyDescent="0.25">
      <c r="A678" s="380">
        <f>A674+1</f>
        <v>150</v>
      </c>
      <c r="B678" s="399" t="s">
        <v>1091</v>
      </c>
      <c r="C678" s="380">
        <v>4</v>
      </c>
      <c r="D678" s="53" t="s">
        <v>1919</v>
      </c>
      <c r="E678" s="43" t="s">
        <v>4</v>
      </c>
      <c r="F678" s="50"/>
      <c r="G678" s="55"/>
      <c r="H678" s="48"/>
      <c r="I678" s="380"/>
      <c r="J678" s="380"/>
      <c r="K678" s="383">
        <v>96539</v>
      </c>
      <c r="L678" s="350">
        <v>72</v>
      </c>
      <c r="M678" s="350">
        <f>K678*L678</f>
        <v>6950808</v>
      </c>
      <c r="N678" s="350">
        <f>M678*35%</f>
        <v>2432782.7999999998</v>
      </c>
      <c r="O678" s="350">
        <f>N678/M678*100</f>
        <v>35</v>
      </c>
    </row>
    <row r="679" spans="1:15" ht="30" x14ac:dyDescent="0.25">
      <c r="A679" s="381"/>
      <c r="B679" s="402"/>
      <c r="C679" s="381"/>
      <c r="D679" s="53" t="s">
        <v>211</v>
      </c>
      <c r="E679" s="43" t="s">
        <v>3</v>
      </c>
      <c r="F679" s="50"/>
      <c r="G679" s="55"/>
      <c r="H679" s="48"/>
      <c r="I679" s="381"/>
      <c r="J679" s="381"/>
      <c r="K679" s="389"/>
      <c r="L679" s="350"/>
      <c r="M679" s="350"/>
      <c r="N679" s="350"/>
      <c r="O679" s="350"/>
    </row>
    <row r="680" spans="1:15" s="1" customFormat="1" x14ac:dyDescent="0.25">
      <c r="A680" s="381"/>
      <c r="B680" s="402"/>
      <c r="C680" s="381"/>
      <c r="D680" s="53" t="s">
        <v>1089</v>
      </c>
      <c r="E680" s="43" t="s">
        <v>6</v>
      </c>
      <c r="F680" s="50"/>
      <c r="G680" s="55"/>
      <c r="H680" s="48"/>
      <c r="I680" s="381"/>
      <c r="J680" s="381"/>
      <c r="K680" s="389"/>
      <c r="L680" s="350"/>
      <c r="M680" s="350"/>
      <c r="N680" s="350"/>
      <c r="O680" s="350"/>
    </row>
    <row r="681" spans="1:15" s="1" customFormat="1" x14ac:dyDescent="0.25">
      <c r="A681" s="382"/>
      <c r="B681" s="403"/>
      <c r="C681" s="382"/>
      <c r="D681" s="53" t="s">
        <v>1090</v>
      </c>
      <c r="E681" s="43" t="s">
        <v>6</v>
      </c>
      <c r="F681" s="50"/>
      <c r="G681" s="55"/>
      <c r="H681" s="48"/>
      <c r="I681" s="382"/>
      <c r="J681" s="382"/>
      <c r="K681" s="390"/>
      <c r="L681" s="350"/>
      <c r="M681" s="350"/>
      <c r="N681" s="350"/>
      <c r="O681" s="350"/>
    </row>
    <row r="682" spans="1:15" ht="42.95" customHeight="1" x14ac:dyDescent="0.25">
      <c r="A682" s="349">
        <f xml:space="preserve"> SUM(A678+1)</f>
        <v>151</v>
      </c>
      <c r="B682" s="375" t="s">
        <v>1140</v>
      </c>
      <c r="C682" s="349">
        <v>3</v>
      </c>
      <c r="D682" s="53" t="s">
        <v>1920</v>
      </c>
      <c r="E682" s="43" t="s">
        <v>3</v>
      </c>
      <c r="F682" s="50"/>
      <c r="G682" s="55"/>
      <c r="H682" s="48"/>
      <c r="I682" s="349"/>
      <c r="J682" s="349"/>
      <c r="K682" s="350">
        <v>96539</v>
      </c>
      <c r="L682" s="350">
        <v>54</v>
      </c>
      <c r="M682" s="350">
        <f>K682*L682</f>
        <v>5213106</v>
      </c>
      <c r="N682" s="350">
        <f>M682*35%</f>
        <v>1824587.0999999999</v>
      </c>
      <c r="O682" s="350">
        <f>N682/M682*100</f>
        <v>35</v>
      </c>
    </row>
    <row r="683" spans="1:15" ht="30" x14ac:dyDescent="0.25">
      <c r="A683" s="349"/>
      <c r="B683" s="375"/>
      <c r="C683" s="349"/>
      <c r="D683" s="53" t="s">
        <v>212</v>
      </c>
      <c r="E683" s="43" t="s">
        <v>4</v>
      </c>
      <c r="F683" s="50"/>
      <c r="G683" s="55"/>
      <c r="H683" s="48"/>
      <c r="I683" s="349"/>
      <c r="J683" s="349"/>
      <c r="K683" s="350"/>
      <c r="L683" s="350"/>
      <c r="M683" s="350"/>
      <c r="N683" s="350"/>
      <c r="O683" s="350"/>
    </row>
    <row r="684" spans="1:15" ht="30" x14ac:dyDescent="0.25">
      <c r="A684" s="349"/>
      <c r="B684" s="375"/>
      <c r="C684" s="349"/>
      <c r="D684" s="53" t="s">
        <v>213</v>
      </c>
      <c r="E684" s="43" t="s">
        <v>5</v>
      </c>
      <c r="F684" s="50"/>
      <c r="G684" s="43"/>
      <c r="H684" s="48"/>
      <c r="I684" s="349"/>
      <c r="J684" s="349"/>
      <c r="K684" s="350"/>
      <c r="L684" s="350"/>
      <c r="M684" s="350"/>
      <c r="N684" s="350"/>
      <c r="O684" s="350"/>
    </row>
    <row r="685" spans="1:15" ht="44.1" customHeight="1" x14ac:dyDescent="0.25">
      <c r="A685" s="349">
        <f>A682+1</f>
        <v>152</v>
      </c>
      <c r="B685" s="375" t="s">
        <v>1141</v>
      </c>
      <c r="C685" s="349">
        <v>4</v>
      </c>
      <c r="D685" s="53" t="s">
        <v>1921</v>
      </c>
      <c r="E685" s="43" t="s">
        <v>3</v>
      </c>
      <c r="F685" s="50"/>
      <c r="G685" s="55"/>
      <c r="H685" s="48"/>
      <c r="I685" s="349"/>
      <c r="J685" s="349"/>
      <c r="K685" s="350">
        <v>96539</v>
      </c>
      <c r="L685" s="350">
        <v>72</v>
      </c>
      <c r="M685" s="350">
        <f>K685*L685</f>
        <v>6950808</v>
      </c>
      <c r="N685" s="350">
        <f>M685*35%</f>
        <v>2432782.7999999998</v>
      </c>
      <c r="O685" s="350">
        <f>N685/M685*100</f>
        <v>35</v>
      </c>
    </row>
    <row r="686" spans="1:15" ht="40.9" customHeight="1" x14ac:dyDescent="0.25">
      <c r="A686" s="349"/>
      <c r="B686" s="375"/>
      <c r="C686" s="349"/>
      <c r="D686" s="53" t="s">
        <v>214</v>
      </c>
      <c r="E686" s="43" t="s">
        <v>4</v>
      </c>
      <c r="F686" s="50"/>
      <c r="G686" s="55"/>
      <c r="H686" s="48"/>
      <c r="I686" s="349"/>
      <c r="J686" s="349"/>
      <c r="K686" s="350"/>
      <c r="L686" s="350"/>
      <c r="M686" s="350"/>
      <c r="N686" s="350"/>
      <c r="O686" s="350"/>
    </row>
    <row r="687" spans="1:15" ht="30" x14ac:dyDescent="0.25">
      <c r="A687" s="349"/>
      <c r="B687" s="375"/>
      <c r="C687" s="349"/>
      <c r="D687" s="53" t="s">
        <v>215</v>
      </c>
      <c r="E687" s="43" t="s">
        <v>5</v>
      </c>
      <c r="F687" s="50"/>
      <c r="G687" s="43"/>
      <c r="H687" s="48"/>
      <c r="I687" s="349"/>
      <c r="J687" s="349"/>
      <c r="K687" s="350"/>
      <c r="L687" s="350"/>
      <c r="M687" s="350"/>
      <c r="N687" s="350"/>
      <c r="O687" s="350"/>
    </row>
    <row r="688" spans="1:15" x14ac:dyDescent="0.25">
      <c r="A688" s="349"/>
      <c r="B688" s="375"/>
      <c r="C688" s="349"/>
      <c r="D688" s="53" t="s">
        <v>216</v>
      </c>
      <c r="E688" s="43" t="s">
        <v>6</v>
      </c>
      <c r="F688" s="50"/>
      <c r="G688" s="43"/>
      <c r="H688" s="48"/>
      <c r="I688" s="349"/>
      <c r="J688" s="349"/>
      <c r="K688" s="350"/>
      <c r="L688" s="350"/>
      <c r="M688" s="350"/>
      <c r="N688" s="350"/>
      <c r="O688" s="350"/>
    </row>
    <row r="689" spans="1:15" ht="42.95" customHeight="1" x14ac:dyDescent="0.25">
      <c r="A689" s="349">
        <f>A685+1</f>
        <v>153</v>
      </c>
      <c r="B689" s="375" t="s">
        <v>1142</v>
      </c>
      <c r="C689" s="349">
        <v>4</v>
      </c>
      <c r="D689" s="53" t="s">
        <v>1922</v>
      </c>
      <c r="E689" s="43" t="s">
        <v>4</v>
      </c>
      <c r="F689" s="50"/>
      <c r="G689" s="55"/>
      <c r="H689" s="48"/>
      <c r="I689" s="349"/>
      <c r="J689" s="349"/>
      <c r="K689" s="350">
        <v>96539</v>
      </c>
      <c r="L689" s="350">
        <v>72</v>
      </c>
      <c r="M689" s="350">
        <f>K689*L689</f>
        <v>6950808</v>
      </c>
      <c r="N689" s="350">
        <f>M689*35%</f>
        <v>2432782.7999999998</v>
      </c>
      <c r="O689" s="350">
        <f>N689/M689*100</f>
        <v>35</v>
      </c>
    </row>
    <row r="690" spans="1:15" ht="69.75" customHeight="1" x14ac:dyDescent="0.25">
      <c r="A690" s="349"/>
      <c r="B690" s="375"/>
      <c r="C690" s="349"/>
      <c r="D690" s="53" t="s">
        <v>1923</v>
      </c>
      <c r="E690" s="43" t="s">
        <v>3</v>
      </c>
      <c r="F690" s="50"/>
      <c r="G690" s="55"/>
      <c r="H690" s="48"/>
      <c r="I690" s="349"/>
      <c r="J690" s="349"/>
      <c r="K690" s="350"/>
      <c r="L690" s="350"/>
      <c r="M690" s="350"/>
      <c r="N690" s="350"/>
      <c r="O690" s="350"/>
    </row>
    <row r="691" spans="1:15" x14ac:dyDescent="0.25">
      <c r="A691" s="349"/>
      <c r="B691" s="375"/>
      <c r="C691" s="349"/>
      <c r="D691" s="53" t="s">
        <v>217</v>
      </c>
      <c r="E691" s="43" t="s">
        <v>6</v>
      </c>
      <c r="F691" s="50"/>
      <c r="G691" s="43"/>
      <c r="H691" s="48"/>
      <c r="I691" s="349"/>
      <c r="J691" s="349"/>
      <c r="K691" s="350"/>
      <c r="L691" s="350"/>
      <c r="M691" s="350"/>
      <c r="N691" s="350"/>
      <c r="O691" s="350"/>
    </row>
    <row r="692" spans="1:15" x14ac:dyDescent="0.25">
      <c r="A692" s="349"/>
      <c r="B692" s="375"/>
      <c r="C692" s="349"/>
      <c r="D692" s="53" t="s">
        <v>218</v>
      </c>
      <c r="E692" s="43" t="s">
        <v>6</v>
      </c>
      <c r="F692" s="50"/>
      <c r="G692" s="43"/>
      <c r="H692" s="48"/>
      <c r="I692" s="349"/>
      <c r="J692" s="349"/>
      <c r="K692" s="350"/>
      <c r="L692" s="350"/>
      <c r="M692" s="350"/>
      <c r="N692" s="350"/>
      <c r="O692" s="350"/>
    </row>
    <row r="693" spans="1:15" ht="42.95" customHeight="1" x14ac:dyDescent="0.25">
      <c r="A693" s="349">
        <f xml:space="preserve"> SUM(A689+1)</f>
        <v>154</v>
      </c>
      <c r="B693" s="375" t="s">
        <v>1143</v>
      </c>
      <c r="C693" s="349">
        <v>2</v>
      </c>
      <c r="D693" s="53" t="s">
        <v>1924</v>
      </c>
      <c r="E693" s="43" t="s">
        <v>3</v>
      </c>
      <c r="F693" s="50"/>
      <c r="G693" s="55"/>
      <c r="H693" s="48"/>
      <c r="I693" s="349"/>
      <c r="J693" s="349"/>
      <c r="K693" s="350">
        <v>96539</v>
      </c>
      <c r="L693" s="350">
        <v>42</v>
      </c>
      <c r="M693" s="350">
        <f>K693*L693</f>
        <v>4054638</v>
      </c>
      <c r="N693" s="350">
        <f>M693*30%</f>
        <v>1216391.3999999999</v>
      </c>
      <c r="O693" s="350">
        <f>N693/M693*100</f>
        <v>30</v>
      </c>
    </row>
    <row r="694" spans="1:15" ht="45.6" customHeight="1" x14ac:dyDescent="0.25">
      <c r="A694" s="349"/>
      <c r="B694" s="375"/>
      <c r="C694" s="349"/>
      <c r="D694" s="53" t="s">
        <v>219</v>
      </c>
      <c r="E694" s="43" t="s">
        <v>4</v>
      </c>
      <c r="F694" s="50"/>
      <c r="G694" s="55"/>
      <c r="H694" s="48"/>
      <c r="I694" s="349"/>
      <c r="J694" s="349"/>
      <c r="K694" s="350"/>
      <c r="L694" s="350"/>
      <c r="M694" s="350"/>
      <c r="N694" s="350"/>
      <c r="O694" s="350"/>
    </row>
    <row r="695" spans="1:15" ht="45.95" customHeight="1" x14ac:dyDescent="0.25">
      <c r="A695" s="349">
        <f>A693+1</f>
        <v>155</v>
      </c>
      <c r="B695" s="375" t="s">
        <v>1144</v>
      </c>
      <c r="C695" s="349">
        <v>3</v>
      </c>
      <c r="D695" s="53" t="s">
        <v>1925</v>
      </c>
      <c r="E695" s="43" t="s">
        <v>4</v>
      </c>
      <c r="F695" s="50"/>
      <c r="G695" s="55"/>
      <c r="H695" s="48"/>
      <c r="I695" s="349"/>
      <c r="J695" s="349"/>
      <c r="K695" s="350">
        <v>96539</v>
      </c>
      <c r="L695" s="350">
        <v>54</v>
      </c>
      <c r="M695" s="350">
        <f>K695*L695</f>
        <v>5213106</v>
      </c>
      <c r="N695" s="350">
        <f>M695*35%</f>
        <v>1824587.0999999999</v>
      </c>
      <c r="O695" s="350">
        <f>N695/M695*100</f>
        <v>35</v>
      </c>
    </row>
    <row r="696" spans="1:15" ht="30" x14ac:dyDescent="0.25">
      <c r="A696" s="349"/>
      <c r="B696" s="375"/>
      <c r="C696" s="349"/>
      <c r="D696" s="53" t="s">
        <v>220</v>
      </c>
      <c r="E696" s="43" t="s">
        <v>3</v>
      </c>
      <c r="F696" s="50"/>
      <c r="G696" s="55"/>
      <c r="H696" s="48"/>
      <c r="I696" s="349"/>
      <c r="J696" s="349"/>
      <c r="K696" s="350"/>
      <c r="L696" s="350"/>
      <c r="M696" s="350"/>
      <c r="N696" s="350"/>
      <c r="O696" s="350"/>
    </row>
    <row r="697" spans="1:15" ht="30" x14ac:dyDescent="0.25">
      <c r="A697" s="349"/>
      <c r="B697" s="375"/>
      <c r="C697" s="349"/>
      <c r="D697" s="53" t="s">
        <v>221</v>
      </c>
      <c r="E697" s="43" t="s">
        <v>6</v>
      </c>
      <c r="F697" s="50"/>
      <c r="G697" s="43"/>
      <c r="H697" s="48"/>
      <c r="I697" s="349"/>
      <c r="J697" s="349"/>
      <c r="K697" s="350"/>
      <c r="L697" s="350"/>
      <c r="M697" s="350"/>
      <c r="N697" s="350"/>
      <c r="O697" s="350"/>
    </row>
    <row r="698" spans="1:15" ht="45" customHeight="1" x14ac:dyDescent="0.25">
      <c r="A698" s="349">
        <f>A695+1</f>
        <v>156</v>
      </c>
      <c r="B698" s="375" t="s">
        <v>1145</v>
      </c>
      <c r="C698" s="349">
        <v>3</v>
      </c>
      <c r="D698" s="53" t="s">
        <v>1926</v>
      </c>
      <c r="E698" s="43" t="s">
        <v>3</v>
      </c>
      <c r="F698" s="50"/>
      <c r="G698" s="55"/>
      <c r="H698" s="48"/>
      <c r="I698" s="349"/>
      <c r="J698" s="349"/>
      <c r="K698" s="350">
        <v>96539</v>
      </c>
      <c r="L698" s="350">
        <v>54</v>
      </c>
      <c r="M698" s="350">
        <f>K698*L698</f>
        <v>5213106</v>
      </c>
      <c r="N698" s="350">
        <f>M698*35%</f>
        <v>1824587.0999999999</v>
      </c>
      <c r="O698" s="350">
        <f>N698/M698*100</f>
        <v>35</v>
      </c>
    </row>
    <row r="699" spans="1:15" x14ac:dyDescent="0.25">
      <c r="A699" s="349"/>
      <c r="B699" s="375"/>
      <c r="C699" s="349"/>
      <c r="D699" s="53" t="s">
        <v>222</v>
      </c>
      <c r="E699" s="43" t="s">
        <v>4</v>
      </c>
      <c r="F699" s="50"/>
      <c r="G699" s="55"/>
      <c r="H699" s="48"/>
      <c r="I699" s="349"/>
      <c r="J699" s="349"/>
      <c r="K699" s="350"/>
      <c r="L699" s="350"/>
      <c r="M699" s="350"/>
      <c r="N699" s="350"/>
      <c r="O699" s="350"/>
    </row>
    <row r="700" spans="1:15" ht="30" x14ac:dyDescent="0.25">
      <c r="A700" s="349"/>
      <c r="B700" s="375"/>
      <c r="C700" s="349"/>
      <c r="D700" s="53" t="s">
        <v>223</v>
      </c>
      <c r="E700" s="43" t="s">
        <v>5</v>
      </c>
      <c r="F700" s="50"/>
      <c r="G700" s="43"/>
      <c r="H700" s="48"/>
      <c r="I700" s="349"/>
      <c r="J700" s="349"/>
      <c r="K700" s="350"/>
      <c r="L700" s="350"/>
      <c r="M700" s="350"/>
      <c r="N700" s="350"/>
      <c r="O700" s="350"/>
    </row>
    <row r="701" spans="1:15" ht="42.6" customHeight="1" x14ac:dyDescent="0.25">
      <c r="A701" s="349">
        <f>A698+1</f>
        <v>157</v>
      </c>
      <c r="B701" s="375" t="s">
        <v>1146</v>
      </c>
      <c r="C701" s="349">
        <v>3</v>
      </c>
      <c r="D701" s="53" t="s">
        <v>1927</v>
      </c>
      <c r="E701" s="43" t="s">
        <v>3</v>
      </c>
      <c r="F701" s="50"/>
      <c r="G701" s="55"/>
      <c r="H701" s="48"/>
      <c r="I701" s="349"/>
      <c r="J701" s="349"/>
      <c r="K701" s="350">
        <v>96539</v>
      </c>
      <c r="L701" s="350">
        <v>54</v>
      </c>
      <c r="M701" s="350">
        <f>K701*L701</f>
        <v>5213106</v>
      </c>
      <c r="N701" s="350">
        <f>M701*35%</f>
        <v>1824587.0999999999</v>
      </c>
      <c r="O701" s="350">
        <f>N701/M701*100</f>
        <v>35</v>
      </c>
    </row>
    <row r="702" spans="1:15" x14ac:dyDescent="0.25">
      <c r="A702" s="349"/>
      <c r="B702" s="375"/>
      <c r="C702" s="349"/>
      <c r="D702" s="53" t="s">
        <v>224</v>
      </c>
      <c r="E702" s="43" t="s">
        <v>4</v>
      </c>
      <c r="F702" s="50"/>
      <c r="G702" s="55"/>
      <c r="H702" s="48"/>
      <c r="I702" s="349"/>
      <c r="J702" s="349"/>
      <c r="K702" s="350"/>
      <c r="L702" s="350"/>
      <c r="M702" s="350"/>
      <c r="N702" s="350"/>
      <c r="O702" s="350"/>
    </row>
    <row r="703" spans="1:15" x14ac:dyDescent="0.25">
      <c r="A703" s="349"/>
      <c r="B703" s="375"/>
      <c r="C703" s="349"/>
      <c r="D703" s="53" t="s">
        <v>225</v>
      </c>
      <c r="E703" s="43" t="s">
        <v>6</v>
      </c>
      <c r="F703" s="50"/>
      <c r="G703" s="43"/>
      <c r="H703" s="48"/>
      <c r="I703" s="349"/>
      <c r="J703" s="349"/>
      <c r="K703" s="350"/>
      <c r="L703" s="350"/>
      <c r="M703" s="350"/>
      <c r="N703" s="350"/>
      <c r="O703" s="350"/>
    </row>
    <row r="704" spans="1:15" ht="45" customHeight="1" x14ac:dyDescent="0.25">
      <c r="A704" s="349">
        <f xml:space="preserve">  SUM(A701+1)</f>
        <v>158</v>
      </c>
      <c r="B704" s="375" t="s">
        <v>1147</v>
      </c>
      <c r="C704" s="349">
        <v>4</v>
      </c>
      <c r="D704" s="53" t="s">
        <v>1928</v>
      </c>
      <c r="E704" s="43" t="s">
        <v>4</v>
      </c>
      <c r="F704" s="50"/>
      <c r="G704" s="55"/>
      <c r="H704" s="48"/>
      <c r="I704" s="349"/>
      <c r="J704" s="349"/>
      <c r="K704" s="350">
        <v>96539</v>
      </c>
      <c r="L704" s="350">
        <v>72</v>
      </c>
      <c r="M704" s="350">
        <f>K704*L704</f>
        <v>6950808</v>
      </c>
      <c r="N704" s="350">
        <f>M704*35%</f>
        <v>2432782.7999999998</v>
      </c>
      <c r="O704" s="350">
        <f>N704/M704*100</f>
        <v>35</v>
      </c>
    </row>
    <row r="705" spans="1:15" x14ac:dyDescent="0.25">
      <c r="A705" s="349"/>
      <c r="B705" s="375"/>
      <c r="C705" s="349"/>
      <c r="D705" s="53" t="s">
        <v>226</v>
      </c>
      <c r="E705" s="43" t="s">
        <v>3</v>
      </c>
      <c r="F705" s="50"/>
      <c r="G705" s="55"/>
      <c r="H705" s="48"/>
      <c r="I705" s="349"/>
      <c r="J705" s="349"/>
      <c r="K705" s="350"/>
      <c r="L705" s="350"/>
      <c r="M705" s="350"/>
      <c r="N705" s="350"/>
      <c r="O705" s="350"/>
    </row>
    <row r="706" spans="1:15" x14ac:dyDescent="0.25">
      <c r="A706" s="349"/>
      <c r="B706" s="375"/>
      <c r="C706" s="349"/>
      <c r="D706" s="53" t="s">
        <v>227</v>
      </c>
      <c r="E706" s="43" t="s">
        <v>6</v>
      </c>
      <c r="F706" s="50"/>
      <c r="G706" s="43"/>
      <c r="H706" s="48"/>
      <c r="I706" s="349"/>
      <c r="J706" s="349"/>
      <c r="K706" s="350"/>
      <c r="L706" s="350"/>
      <c r="M706" s="350"/>
      <c r="N706" s="350"/>
      <c r="O706" s="350"/>
    </row>
    <row r="707" spans="1:15" ht="30" x14ac:dyDescent="0.25">
      <c r="A707" s="349"/>
      <c r="B707" s="375"/>
      <c r="C707" s="349"/>
      <c r="D707" s="53" t="s">
        <v>228</v>
      </c>
      <c r="E707" s="43" t="s">
        <v>5</v>
      </c>
      <c r="F707" s="50"/>
      <c r="G707" s="43"/>
      <c r="H707" s="48"/>
      <c r="I707" s="349"/>
      <c r="J707" s="349"/>
      <c r="K707" s="350"/>
      <c r="L707" s="350"/>
      <c r="M707" s="350"/>
      <c r="N707" s="350"/>
      <c r="O707" s="350"/>
    </row>
    <row r="708" spans="1:15" ht="45.6" customHeight="1" x14ac:dyDescent="0.25">
      <c r="A708" s="349">
        <f xml:space="preserve"> SUM(A704+1)</f>
        <v>159</v>
      </c>
      <c r="B708" s="375" t="s">
        <v>1149</v>
      </c>
      <c r="C708" s="349">
        <v>3</v>
      </c>
      <c r="D708" s="53" t="s">
        <v>1929</v>
      </c>
      <c r="E708" s="43" t="s">
        <v>3</v>
      </c>
      <c r="F708" s="50"/>
      <c r="G708" s="55"/>
      <c r="H708" s="48"/>
      <c r="I708" s="349"/>
      <c r="J708" s="349"/>
      <c r="K708" s="350">
        <v>96539</v>
      </c>
      <c r="L708" s="350">
        <v>54</v>
      </c>
      <c r="M708" s="350">
        <f>K708*L708</f>
        <v>5213106</v>
      </c>
      <c r="N708" s="350">
        <f>M708*35%</f>
        <v>1824587.0999999999</v>
      </c>
      <c r="O708" s="350">
        <f>N708/M708*100</f>
        <v>35</v>
      </c>
    </row>
    <row r="709" spans="1:15" ht="30" x14ac:dyDescent="0.25">
      <c r="A709" s="349"/>
      <c r="B709" s="375"/>
      <c r="C709" s="349"/>
      <c r="D709" s="53" t="s">
        <v>231</v>
      </c>
      <c r="E709" s="43" t="s">
        <v>4</v>
      </c>
      <c r="F709" s="50"/>
      <c r="G709" s="55"/>
      <c r="H709" s="48"/>
      <c r="I709" s="349"/>
      <c r="J709" s="349"/>
      <c r="K709" s="350"/>
      <c r="L709" s="350"/>
      <c r="M709" s="350"/>
      <c r="N709" s="350"/>
      <c r="O709" s="350"/>
    </row>
    <row r="710" spans="1:15" x14ac:dyDescent="0.25">
      <c r="A710" s="349"/>
      <c r="B710" s="375"/>
      <c r="C710" s="349"/>
      <c r="D710" s="53" t="s">
        <v>232</v>
      </c>
      <c r="E710" s="43" t="s">
        <v>6</v>
      </c>
      <c r="F710" s="50"/>
      <c r="G710" s="43"/>
      <c r="H710" s="48"/>
      <c r="I710" s="349"/>
      <c r="J710" s="349"/>
      <c r="K710" s="350"/>
      <c r="L710" s="350"/>
      <c r="M710" s="350"/>
      <c r="N710" s="350"/>
      <c r="O710" s="350"/>
    </row>
    <row r="711" spans="1:15" ht="44.1" customHeight="1" x14ac:dyDescent="0.25">
      <c r="A711" s="349">
        <f>A708+1</f>
        <v>160</v>
      </c>
      <c r="B711" s="375" t="s">
        <v>1150</v>
      </c>
      <c r="C711" s="349">
        <v>4</v>
      </c>
      <c r="D711" s="53" t="s">
        <v>1930</v>
      </c>
      <c r="E711" s="43" t="s">
        <v>3</v>
      </c>
      <c r="F711" s="50"/>
      <c r="G711" s="55"/>
      <c r="H711" s="48"/>
      <c r="I711" s="349"/>
      <c r="J711" s="349"/>
      <c r="K711" s="350">
        <v>96539</v>
      </c>
      <c r="L711" s="350">
        <v>72</v>
      </c>
      <c r="M711" s="350">
        <f>K711*L711</f>
        <v>6950808</v>
      </c>
      <c r="N711" s="350">
        <f>M711*35%</f>
        <v>2432782.7999999998</v>
      </c>
      <c r="O711" s="350">
        <f>N711/M711*100</f>
        <v>35</v>
      </c>
    </row>
    <row r="712" spans="1:15" ht="30" x14ac:dyDescent="0.25">
      <c r="A712" s="349"/>
      <c r="B712" s="375"/>
      <c r="C712" s="349"/>
      <c r="D712" s="53" t="s">
        <v>233</v>
      </c>
      <c r="E712" s="43" t="s">
        <v>4</v>
      </c>
      <c r="F712" s="50"/>
      <c r="G712" s="55"/>
      <c r="H712" s="48"/>
      <c r="I712" s="349"/>
      <c r="J712" s="349"/>
      <c r="K712" s="350"/>
      <c r="L712" s="350"/>
      <c r="M712" s="350"/>
      <c r="N712" s="350"/>
      <c r="O712" s="350"/>
    </row>
    <row r="713" spans="1:15" x14ac:dyDescent="0.25">
      <c r="A713" s="349"/>
      <c r="B713" s="375"/>
      <c r="C713" s="349"/>
      <c r="D713" s="53" t="s">
        <v>234</v>
      </c>
      <c r="E713" s="43" t="s">
        <v>5</v>
      </c>
      <c r="F713" s="50"/>
      <c r="G713" s="43"/>
      <c r="H713" s="48"/>
      <c r="I713" s="349"/>
      <c r="J713" s="349"/>
      <c r="K713" s="350"/>
      <c r="L713" s="350"/>
      <c r="M713" s="350"/>
      <c r="N713" s="350"/>
      <c r="O713" s="350"/>
    </row>
    <row r="714" spans="1:15" x14ac:dyDescent="0.25">
      <c r="A714" s="349"/>
      <c r="B714" s="375"/>
      <c r="C714" s="349"/>
      <c r="D714" s="53" t="s">
        <v>235</v>
      </c>
      <c r="E714" s="43" t="s">
        <v>5</v>
      </c>
      <c r="F714" s="50"/>
      <c r="G714" s="43"/>
      <c r="H714" s="48"/>
      <c r="I714" s="349"/>
      <c r="J714" s="349"/>
      <c r="K714" s="350"/>
      <c r="L714" s="350"/>
      <c r="M714" s="350"/>
      <c r="N714" s="350"/>
      <c r="O714" s="350"/>
    </row>
    <row r="715" spans="1:15" ht="42.95" customHeight="1" x14ac:dyDescent="0.25">
      <c r="A715" s="349">
        <f>A711+1</f>
        <v>161</v>
      </c>
      <c r="B715" s="375" t="s">
        <v>1151</v>
      </c>
      <c r="C715" s="349">
        <v>3</v>
      </c>
      <c r="D715" s="53" t="s">
        <v>1931</v>
      </c>
      <c r="E715" s="43" t="s">
        <v>3</v>
      </c>
      <c r="F715" s="50"/>
      <c r="G715" s="55"/>
      <c r="H715" s="48"/>
      <c r="I715" s="349"/>
      <c r="J715" s="349"/>
      <c r="K715" s="350">
        <v>96539</v>
      </c>
      <c r="L715" s="350">
        <v>54</v>
      </c>
      <c r="M715" s="350">
        <f>K715*L715</f>
        <v>5213106</v>
      </c>
      <c r="N715" s="350">
        <f>M715*35%</f>
        <v>1824587.0999999999</v>
      </c>
      <c r="O715" s="350">
        <f>N715/M715*100</f>
        <v>35</v>
      </c>
    </row>
    <row r="716" spans="1:15" ht="30" x14ac:dyDescent="0.25">
      <c r="A716" s="349"/>
      <c r="B716" s="375"/>
      <c r="C716" s="349"/>
      <c r="D716" s="53" t="s">
        <v>236</v>
      </c>
      <c r="E716" s="43" t="s">
        <v>4</v>
      </c>
      <c r="F716" s="50"/>
      <c r="G716" s="55"/>
      <c r="H716" s="48"/>
      <c r="I716" s="349"/>
      <c r="J716" s="349"/>
      <c r="K716" s="350"/>
      <c r="L716" s="350"/>
      <c r="M716" s="350"/>
      <c r="N716" s="350"/>
      <c r="O716" s="350"/>
    </row>
    <row r="717" spans="1:15" ht="30" x14ac:dyDescent="0.25">
      <c r="A717" s="349"/>
      <c r="B717" s="375"/>
      <c r="C717" s="349"/>
      <c r="D717" s="53" t="s">
        <v>237</v>
      </c>
      <c r="E717" s="43" t="s">
        <v>5</v>
      </c>
      <c r="F717" s="50"/>
      <c r="G717" s="43"/>
      <c r="H717" s="48"/>
      <c r="I717" s="349"/>
      <c r="J717" s="349"/>
      <c r="K717" s="350"/>
      <c r="L717" s="350"/>
      <c r="M717" s="350"/>
      <c r="N717" s="350"/>
      <c r="O717" s="350"/>
    </row>
    <row r="718" spans="1:15" ht="42.95" customHeight="1" x14ac:dyDescent="0.25">
      <c r="A718" s="349">
        <f>A715+1</f>
        <v>162</v>
      </c>
      <c r="B718" s="375" t="s">
        <v>1152</v>
      </c>
      <c r="C718" s="349">
        <v>3</v>
      </c>
      <c r="D718" s="53" t="s">
        <v>1932</v>
      </c>
      <c r="E718" s="43" t="s">
        <v>3</v>
      </c>
      <c r="F718" s="50"/>
      <c r="G718" s="55"/>
      <c r="H718" s="48"/>
      <c r="I718" s="349"/>
      <c r="J718" s="349"/>
      <c r="K718" s="350">
        <v>96539</v>
      </c>
      <c r="L718" s="350">
        <v>54</v>
      </c>
      <c r="M718" s="350">
        <f>K718*L718</f>
        <v>5213106</v>
      </c>
      <c r="N718" s="350">
        <f>M718*35%</f>
        <v>1824587.0999999999</v>
      </c>
      <c r="O718" s="350">
        <f>N718/M718*100</f>
        <v>35</v>
      </c>
    </row>
    <row r="719" spans="1:15" x14ac:dyDescent="0.25">
      <c r="A719" s="349"/>
      <c r="B719" s="375"/>
      <c r="C719" s="349"/>
      <c r="D719" s="53" t="s">
        <v>238</v>
      </c>
      <c r="E719" s="43" t="s">
        <v>4</v>
      </c>
      <c r="F719" s="50"/>
      <c r="G719" s="55"/>
      <c r="H719" s="48"/>
      <c r="I719" s="349"/>
      <c r="J719" s="349"/>
      <c r="K719" s="350"/>
      <c r="L719" s="350"/>
      <c r="M719" s="350"/>
      <c r="N719" s="350"/>
      <c r="O719" s="350"/>
    </row>
    <row r="720" spans="1:15" x14ac:dyDescent="0.25">
      <c r="A720" s="349"/>
      <c r="B720" s="375"/>
      <c r="C720" s="349"/>
      <c r="D720" s="53" t="s">
        <v>239</v>
      </c>
      <c r="E720" s="43" t="s">
        <v>6</v>
      </c>
      <c r="F720" s="50"/>
      <c r="G720" s="43"/>
      <c r="H720" s="48"/>
      <c r="I720" s="349"/>
      <c r="J720" s="349"/>
      <c r="K720" s="350"/>
      <c r="L720" s="350"/>
      <c r="M720" s="350"/>
      <c r="N720" s="350"/>
      <c r="O720" s="350"/>
    </row>
    <row r="721" spans="1:15" ht="46.5" customHeight="1" x14ac:dyDescent="0.25">
      <c r="A721" s="349">
        <f>A718+1</f>
        <v>163</v>
      </c>
      <c r="B721" s="375" t="s">
        <v>1153</v>
      </c>
      <c r="C721" s="349">
        <v>4</v>
      </c>
      <c r="D721" s="53" t="s">
        <v>1933</v>
      </c>
      <c r="E721" s="43" t="s">
        <v>4</v>
      </c>
      <c r="F721" s="50"/>
      <c r="G721" s="55"/>
      <c r="H721" s="48"/>
      <c r="I721" s="349"/>
      <c r="J721" s="349"/>
      <c r="K721" s="350">
        <v>96539</v>
      </c>
      <c r="L721" s="350">
        <v>72</v>
      </c>
      <c r="M721" s="350">
        <f>K721*L721</f>
        <v>6950808</v>
      </c>
      <c r="N721" s="350">
        <f>M721*35%</f>
        <v>2432782.7999999998</v>
      </c>
      <c r="O721" s="350">
        <f>N721/M721*100</f>
        <v>35</v>
      </c>
    </row>
    <row r="722" spans="1:15" ht="30" x14ac:dyDescent="0.25">
      <c r="A722" s="349"/>
      <c r="B722" s="375"/>
      <c r="C722" s="349"/>
      <c r="D722" s="53" t="s">
        <v>240</v>
      </c>
      <c r="E722" s="43" t="s">
        <v>3</v>
      </c>
      <c r="F722" s="50"/>
      <c r="G722" s="55"/>
      <c r="H722" s="48"/>
      <c r="I722" s="349"/>
      <c r="J722" s="349"/>
      <c r="K722" s="350"/>
      <c r="L722" s="350"/>
      <c r="M722" s="350"/>
      <c r="N722" s="350"/>
      <c r="O722" s="350"/>
    </row>
    <row r="723" spans="1:15" x14ac:dyDescent="0.25">
      <c r="A723" s="349"/>
      <c r="B723" s="375"/>
      <c r="C723" s="349"/>
      <c r="D723" s="53" t="s">
        <v>241</v>
      </c>
      <c r="E723" s="43" t="s">
        <v>6</v>
      </c>
      <c r="F723" s="50"/>
      <c r="G723" s="43"/>
      <c r="H723" s="48"/>
      <c r="I723" s="349"/>
      <c r="J723" s="349"/>
      <c r="K723" s="350"/>
      <c r="L723" s="350"/>
      <c r="M723" s="350"/>
      <c r="N723" s="350"/>
      <c r="O723" s="350"/>
    </row>
    <row r="724" spans="1:15" ht="30" x14ac:dyDescent="0.25">
      <c r="A724" s="349"/>
      <c r="B724" s="375"/>
      <c r="C724" s="349"/>
      <c r="D724" s="53" t="s">
        <v>242</v>
      </c>
      <c r="E724" s="43" t="s">
        <v>6</v>
      </c>
      <c r="F724" s="50"/>
      <c r="G724" s="43"/>
      <c r="H724" s="48"/>
      <c r="I724" s="349"/>
      <c r="J724" s="349"/>
      <c r="K724" s="350"/>
      <c r="L724" s="350"/>
      <c r="M724" s="350"/>
      <c r="N724" s="350"/>
      <c r="O724" s="350"/>
    </row>
    <row r="725" spans="1:15" ht="43.5" customHeight="1" x14ac:dyDescent="0.25">
      <c r="A725" s="349">
        <f>A721+1</f>
        <v>164</v>
      </c>
      <c r="B725" s="375" t="s">
        <v>1154</v>
      </c>
      <c r="C725" s="349">
        <v>3</v>
      </c>
      <c r="D725" s="53" t="s">
        <v>1934</v>
      </c>
      <c r="E725" s="43" t="s">
        <v>3</v>
      </c>
      <c r="F725" s="50"/>
      <c r="G725" s="55"/>
      <c r="H725" s="48"/>
      <c r="I725" s="349"/>
      <c r="J725" s="349"/>
      <c r="K725" s="350">
        <v>96539</v>
      </c>
      <c r="L725" s="350">
        <v>54</v>
      </c>
      <c r="M725" s="350">
        <f>K725*L725</f>
        <v>5213106</v>
      </c>
      <c r="N725" s="350">
        <f>M725*35%</f>
        <v>1824587.0999999999</v>
      </c>
      <c r="O725" s="350">
        <f>N725/M725*100</f>
        <v>35</v>
      </c>
    </row>
    <row r="726" spans="1:15" ht="45.6" customHeight="1" x14ac:dyDescent="0.25">
      <c r="A726" s="349"/>
      <c r="B726" s="375"/>
      <c r="C726" s="349"/>
      <c r="D726" s="53" t="s">
        <v>243</v>
      </c>
      <c r="E726" s="43" t="s">
        <v>4</v>
      </c>
      <c r="F726" s="50"/>
      <c r="G726" s="55"/>
      <c r="H726" s="48"/>
      <c r="I726" s="349"/>
      <c r="J726" s="349"/>
      <c r="K726" s="350"/>
      <c r="L726" s="350"/>
      <c r="M726" s="350"/>
      <c r="N726" s="350"/>
      <c r="O726" s="350"/>
    </row>
    <row r="727" spans="1:15" ht="38.450000000000003" customHeight="1" x14ac:dyDescent="0.25">
      <c r="A727" s="349"/>
      <c r="B727" s="375"/>
      <c r="C727" s="349"/>
      <c r="D727" s="53" t="s">
        <v>244</v>
      </c>
      <c r="E727" s="43" t="s">
        <v>6</v>
      </c>
      <c r="F727" s="50"/>
      <c r="G727" s="43"/>
      <c r="H727" s="48"/>
      <c r="I727" s="349"/>
      <c r="J727" s="349"/>
      <c r="K727" s="350"/>
      <c r="L727" s="350"/>
      <c r="M727" s="350"/>
      <c r="N727" s="350"/>
      <c r="O727" s="350"/>
    </row>
    <row r="728" spans="1:15" ht="45.6" customHeight="1" x14ac:dyDescent="0.25">
      <c r="A728" s="349">
        <f>A725+1</f>
        <v>165</v>
      </c>
      <c r="B728" s="375" t="s">
        <v>1155</v>
      </c>
      <c r="C728" s="349">
        <v>3</v>
      </c>
      <c r="D728" s="53" t="s">
        <v>1935</v>
      </c>
      <c r="E728" s="43" t="s">
        <v>4</v>
      </c>
      <c r="F728" s="50"/>
      <c r="G728" s="55"/>
      <c r="H728" s="48"/>
      <c r="I728" s="349"/>
      <c r="J728" s="349"/>
      <c r="K728" s="350">
        <v>96539</v>
      </c>
      <c r="L728" s="350">
        <v>54</v>
      </c>
      <c r="M728" s="350">
        <f>K728*L728</f>
        <v>5213106</v>
      </c>
      <c r="N728" s="350">
        <f>M728*35%</f>
        <v>1824587.0999999999</v>
      </c>
      <c r="O728" s="350">
        <f>N728/M728*100</f>
        <v>35</v>
      </c>
    </row>
    <row r="729" spans="1:15" ht="30" x14ac:dyDescent="0.25">
      <c r="A729" s="349"/>
      <c r="B729" s="375"/>
      <c r="C729" s="349"/>
      <c r="D729" s="53" t="s">
        <v>245</v>
      </c>
      <c r="E729" s="43" t="s">
        <v>3</v>
      </c>
      <c r="F729" s="50"/>
      <c r="G729" s="55"/>
      <c r="H729" s="48"/>
      <c r="I729" s="349"/>
      <c r="J729" s="349"/>
      <c r="K729" s="350"/>
      <c r="L729" s="350"/>
      <c r="M729" s="350"/>
      <c r="N729" s="350"/>
      <c r="O729" s="350"/>
    </row>
    <row r="730" spans="1:15" ht="30" x14ac:dyDescent="0.25">
      <c r="A730" s="349"/>
      <c r="B730" s="375"/>
      <c r="C730" s="349"/>
      <c r="D730" s="53" t="s">
        <v>246</v>
      </c>
      <c r="E730" s="43" t="s">
        <v>5</v>
      </c>
      <c r="F730" s="50"/>
      <c r="G730" s="43"/>
      <c r="H730" s="48"/>
      <c r="I730" s="349"/>
      <c r="J730" s="349"/>
      <c r="K730" s="350"/>
      <c r="L730" s="350"/>
      <c r="M730" s="350"/>
      <c r="N730" s="350"/>
      <c r="O730" s="350"/>
    </row>
    <row r="731" spans="1:15" ht="45.6" customHeight="1" x14ac:dyDescent="0.25">
      <c r="A731" s="349">
        <f>A728+1</f>
        <v>166</v>
      </c>
      <c r="B731" s="375" t="s">
        <v>1156</v>
      </c>
      <c r="C731" s="349">
        <v>3</v>
      </c>
      <c r="D731" s="53" t="s">
        <v>1936</v>
      </c>
      <c r="E731" s="43" t="s">
        <v>3</v>
      </c>
      <c r="F731" s="50"/>
      <c r="G731" s="55"/>
      <c r="H731" s="48"/>
      <c r="I731" s="349"/>
      <c r="J731" s="349"/>
      <c r="K731" s="350">
        <v>96539</v>
      </c>
      <c r="L731" s="350">
        <v>54</v>
      </c>
      <c r="M731" s="350">
        <f>K731*L731</f>
        <v>5213106</v>
      </c>
      <c r="N731" s="350">
        <f>M731*35%</f>
        <v>1824587.0999999999</v>
      </c>
      <c r="O731" s="350">
        <f>N731/M731*100</f>
        <v>35</v>
      </c>
    </row>
    <row r="732" spans="1:15" s="1" customFormat="1" ht="45.6" customHeight="1" x14ac:dyDescent="0.25">
      <c r="A732" s="349"/>
      <c r="B732" s="375"/>
      <c r="C732" s="349"/>
      <c r="D732" s="53" t="s">
        <v>247</v>
      </c>
      <c r="E732" s="43" t="s">
        <v>4</v>
      </c>
      <c r="F732" s="50"/>
      <c r="G732" s="55"/>
      <c r="H732" s="48"/>
      <c r="I732" s="349"/>
      <c r="J732" s="349"/>
      <c r="K732" s="350"/>
      <c r="L732" s="350"/>
      <c r="M732" s="350"/>
      <c r="N732" s="350"/>
      <c r="O732" s="350"/>
    </row>
    <row r="733" spans="1:15" ht="30" x14ac:dyDescent="0.25">
      <c r="A733" s="349"/>
      <c r="B733" s="375"/>
      <c r="C733" s="349"/>
      <c r="D733" s="53" t="s">
        <v>1004</v>
      </c>
      <c r="E733" s="43" t="s">
        <v>6</v>
      </c>
      <c r="F733" s="50"/>
      <c r="G733" s="43"/>
      <c r="H733" s="48"/>
      <c r="I733" s="349"/>
      <c r="J733" s="349"/>
      <c r="K733" s="350"/>
      <c r="L733" s="350"/>
      <c r="M733" s="350"/>
      <c r="N733" s="350"/>
      <c r="O733" s="350"/>
    </row>
    <row r="734" spans="1:15" ht="47.45" customHeight="1" x14ac:dyDescent="0.25">
      <c r="A734" s="349">
        <f>A731+1</f>
        <v>167</v>
      </c>
      <c r="B734" s="375" t="s">
        <v>1157</v>
      </c>
      <c r="C734" s="349">
        <v>3</v>
      </c>
      <c r="D734" s="53" t="s">
        <v>1937</v>
      </c>
      <c r="E734" s="43" t="s">
        <v>4</v>
      </c>
      <c r="F734" s="50"/>
      <c r="G734" s="55"/>
      <c r="H734" s="48"/>
      <c r="I734" s="349"/>
      <c r="J734" s="349"/>
      <c r="K734" s="350">
        <v>96539</v>
      </c>
      <c r="L734" s="350">
        <v>54</v>
      </c>
      <c r="M734" s="350">
        <f>K734*L734</f>
        <v>5213106</v>
      </c>
      <c r="N734" s="350">
        <f>M734*35%</f>
        <v>1824587.0999999999</v>
      </c>
      <c r="O734" s="350">
        <f>N734/M734*100</f>
        <v>35</v>
      </c>
    </row>
    <row r="735" spans="1:15" ht="40.9" customHeight="1" x14ac:dyDescent="0.25">
      <c r="A735" s="349"/>
      <c r="B735" s="375"/>
      <c r="C735" s="349"/>
      <c r="D735" s="53" t="s">
        <v>248</v>
      </c>
      <c r="E735" s="43" t="s">
        <v>3</v>
      </c>
      <c r="F735" s="50"/>
      <c r="G735" s="55"/>
      <c r="H735" s="48"/>
      <c r="I735" s="349"/>
      <c r="J735" s="349"/>
      <c r="K735" s="350"/>
      <c r="L735" s="350"/>
      <c r="M735" s="350"/>
      <c r="N735" s="350"/>
      <c r="O735" s="350"/>
    </row>
    <row r="736" spans="1:15" ht="32.450000000000003" customHeight="1" x14ac:dyDescent="0.25">
      <c r="A736" s="349"/>
      <c r="B736" s="375"/>
      <c r="C736" s="349"/>
      <c r="D736" s="53" t="s">
        <v>249</v>
      </c>
      <c r="E736" s="43" t="s">
        <v>5</v>
      </c>
      <c r="F736" s="50"/>
      <c r="G736" s="43"/>
      <c r="H736" s="48"/>
      <c r="I736" s="349"/>
      <c r="J736" s="349"/>
      <c r="K736" s="350"/>
      <c r="L736" s="350"/>
      <c r="M736" s="350"/>
      <c r="N736" s="350"/>
      <c r="O736" s="350"/>
    </row>
    <row r="737" spans="1:15" ht="45" customHeight="1" x14ac:dyDescent="0.25">
      <c r="A737" s="349">
        <f>A734+1</f>
        <v>168</v>
      </c>
      <c r="B737" s="375" t="s">
        <v>1158</v>
      </c>
      <c r="C737" s="349">
        <v>4</v>
      </c>
      <c r="D737" s="53" t="s">
        <v>1938</v>
      </c>
      <c r="E737" s="43" t="s">
        <v>4</v>
      </c>
      <c r="F737" s="50"/>
      <c r="G737" s="55"/>
      <c r="H737" s="48"/>
      <c r="I737" s="349"/>
      <c r="J737" s="349"/>
      <c r="K737" s="350">
        <v>96539</v>
      </c>
      <c r="L737" s="350">
        <v>72</v>
      </c>
      <c r="M737" s="350">
        <f>K737*L737</f>
        <v>6950808</v>
      </c>
      <c r="N737" s="350">
        <f>M737*35%</f>
        <v>2432782.7999999998</v>
      </c>
      <c r="O737" s="350">
        <f>N737/M737*100</f>
        <v>35</v>
      </c>
    </row>
    <row r="738" spans="1:15" x14ac:dyDescent="0.25">
      <c r="A738" s="349"/>
      <c r="B738" s="375"/>
      <c r="C738" s="349"/>
      <c r="D738" s="53" t="s">
        <v>250</v>
      </c>
      <c r="E738" s="43" t="s">
        <v>3</v>
      </c>
      <c r="F738" s="50"/>
      <c r="G738" s="55"/>
      <c r="H738" s="48"/>
      <c r="I738" s="349"/>
      <c r="J738" s="349"/>
      <c r="K738" s="350"/>
      <c r="L738" s="350"/>
      <c r="M738" s="350"/>
      <c r="N738" s="350"/>
      <c r="O738" s="350"/>
    </row>
    <row r="739" spans="1:15" ht="30" x14ac:dyDescent="0.25">
      <c r="A739" s="349"/>
      <c r="B739" s="375"/>
      <c r="C739" s="349"/>
      <c r="D739" s="53" t="s">
        <v>251</v>
      </c>
      <c r="E739" s="43" t="s">
        <v>6</v>
      </c>
      <c r="F739" s="50"/>
      <c r="G739" s="43"/>
      <c r="H739" s="48"/>
      <c r="I739" s="349"/>
      <c r="J739" s="349"/>
      <c r="K739" s="350"/>
      <c r="L739" s="350"/>
      <c r="M739" s="350"/>
      <c r="N739" s="350"/>
      <c r="O739" s="350"/>
    </row>
    <row r="740" spans="1:15" ht="44.45" customHeight="1" x14ac:dyDescent="0.25">
      <c r="A740" s="349"/>
      <c r="B740" s="375"/>
      <c r="C740" s="349"/>
      <c r="D740" s="397" t="s">
        <v>252</v>
      </c>
      <c r="E740" s="349" t="s">
        <v>5</v>
      </c>
      <c r="F740" s="375"/>
      <c r="G740" s="349"/>
      <c r="H740" s="424"/>
      <c r="I740" s="349"/>
      <c r="J740" s="349"/>
      <c r="K740" s="350"/>
      <c r="L740" s="350"/>
      <c r="M740" s="350"/>
      <c r="N740" s="350"/>
      <c r="O740" s="350"/>
    </row>
    <row r="741" spans="1:15" ht="15" hidden="1" customHeight="1" x14ac:dyDescent="0.25">
      <c r="A741" s="349"/>
      <c r="B741" s="375"/>
      <c r="C741" s="349"/>
      <c r="D741" s="397"/>
      <c r="E741" s="349"/>
      <c r="F741" s="375"/>
      <c r="G741" s="349"/>
      <c r="H741" s="424"/>
      <c r="I741" s="349"/>
      <c r="J741" s="349"/>
      <c r="K741" s="350"/>
      <c r="L741" s="350"/>
      <c r="M741" s="350"/>
      <c r="N741" s="350"/>
      <c r="O741" s="350"/>
    </row>
    <row r="742" spans="1:15" ht="42.95" customHeight="1" x14ac:dyDescent="0.25">
      <c r="A742" s="349">
        <f>A737+1</f>
        <v>169</v>
      </c>
      <c r="B742" s="375" t="s">
        <v>1159</v>
      </c>
      <c r="C742" s="349">
        <v>2</v>
      </c>
      <c r="D742" s="53" t="s">
        <v>1939</v>
      </c>
      <c r="E742" s="43" t="s">
        <v>4</v>
      </c>
      <c r="F742" s="50"/>
      <c r="G742" s="55"/>
      <c r="H742" s="48"/>
      <c r="I742" s="349"/>
      <c r="J742" s="349"/>
      <c r="K742" s="350">
        <v>96539</v>
      </c>
      <c r="L742" s="350">
        <v>42</v>
      </c>
      <c r="M742" s="350">
        <f>K742*L742</f>
        <v>4054638</v>
      </c>
      <c r="N742" s="350">
        <f>M742*30%</f>
        <v>1216391.3999999999</v>
      </c>
      <c r="O742" s="350">
        <f>N742/M742*100</f>
        <v>30</v>
      </c>
    </row>
    <row r="743" spans="1:15" ht="30" x14ac:dyDescent="0.25">
      <c r="A743" s="349"/>
      <c r="B743" s="375"/>
      <c r="C743" s="349"/>
      <c r="D743" s="53" t="s">
        <v>253</v>
      </c>
      <c r="E743" s="43" t="s">
        <v>3</v>
      </c>
      <c r="F743" s="50"/>
      <c r="G743" s="55"/>
      <c r="H743" s="48"/>
      <c r="I743" s="349"/>
      <c r="J743" s="349"/>
      <c r="K743" s="350"/>
      <c r="L743" s="350"/>
      <c r="M743" s="350"/>
      <c r="N743" s="350"/>
      <c r="O743" s="350"/>
    </row>
    <row r="744" spans="1:15" ht="45.6" customHeight="1" x14ac:dyDescent="0.25">
      <c r="A744" s="349">
        <f>A742+1</f>
        <v>170</v>
      </c>
      <c r="B744" s="375" t="s">
        <v>1160</v>
      </c>
      <c r="C744" s="349">
        <v>3</v>
      </c>
      <c r="D744" s="53" t="s">
        <v>1940</v>
      </c>
      <c r="E744" s="43" t="s">
        <v>4</v>
      </c>
      <c r="F744" s="50"/>
      <c r="G744" s="55"/>
      <c r="H744" s="48"/>
      <c r="I744" s="349"/>
      <c r="J744" s="349"/>
      <c r="K744" s="350">
        <v>96539</v>
      </c>
      <c r="L744" s="350">
        <v>54</v>
      </c>
      <c r="M744" s="350">
        <f>K744*L744</f>
        <v>5213106</v>
      </c>
      <c r="N744" s="350">
        <f>M744*35%</f>
        <v>1824587.0999999999</v>
      </c>
      <c r="O744" s="350">
        <f>N744/M744*100</f>
        <v>35</v>
      </c>
    </row>
    <row r="745" spans="1:15" ht="42.6" customHeight="1" x14ac:dyDescent="0.25">
      <c r="A745" s="349"/>
      <c r="B745" s="375"/>
      <c r="C745" s="349"/>
      <c r="D745" s="53" t="s">
        <v>254</v>
      </c>
      <c r="E745" s="43" t="s">
        <v>3</v>
      </c>
      <c r="F745" s="50"/>
      <c r="G745" s="55"/>
      <c r="H745" s="48"/>
      <c r="I745" s="349"/>
      <c r="J745" s="349"/>
      <c r="K745" s="350"/>
      <c r="L745" s="350"/>
      <c r="M745" s="350"/>
      <c r="N745" s="350"/>
      <c r="O745" s="350"/>
    </row>
    <row r="746" spans="1:15" ht="45.6" customHeight="1" x14ac:dyDescent="0.25">
      <c r="A746" s="349"/>
      <c r="B746" s="375"/>
      <c r="C746" s="349"/>
      <c r="D746" s="53" t="s">
        <v>255</v>
      </c>
      <c r="E746" s="43" t="s">
        <v>6</v>
      </c>
      <c r="F746" s="50"/>
      <c r="G746" s="43"/>
      <c r="H746" s="48"/>
      <c r="I746" s="349"/>
      <c r="J746" s="349"/>
      <c r="K746" s="350"/>
      <c r="L746" s="350"/>
      <c r="M746" s="350"/>
      <c r="N746" s="350"/>
      <c r="O746" s="350"/>
    </row>
    <row r="747" spans="1:15" ht="45" customHeight="1" x14ac:dyDescent="0.25">
      <c r="A747" s="349">
        <f>A744+1</f>
        <v>171</v>
      </c>
      <c r="B747" s="375" t="s">
        <v>1161</v>
      </c>
      <c r="C747" s="349">
        <v>4</v>
      </c>
      <c r="D747" s="53" t="s">
        <v>1941</v>
      </c>
      <c r="E747" s="43" t="s">
        <v>3</v>
      </c>
      <c r="F747" s="50"/>
      <c r="G747" s="55"/>
      <c r="H747" s="48"/>
      <c r="I747" s="349"/>
      <c r="J747" s="349"/>
      <c r="K747" s="350">
        <v>96539</v>
      </c>
      <c r="L747" s="350">
        <v>72</v>
      </c>
      <c r="M747" s="350">
        <f>K747*L747</f>
        <v>6950808</v>
      </c>
      <c r="N747" s="350">
        <f>M747*35%</f>
        <v>2432782.7999999998</v>
      </c>
      <c r="O747" s="350">
        <f>N747/M747*100</f>
        <v>35</v>
      </c>
    </row>
    <row r="748" spans="1:15" x14ac:dyDescent="0.25">
      <c r="A748" s="349"/>
      <c r="B748" s="375"/>
      <c r="C748" s="349"/>
      <c r="D748" s="53" t="s">
        <v>256</v>
      </c>
      <c r="E748" s="43" t="s">
        <v>4</v>
      </c>
      <c r="F748" s="50"/>
      <c r="G748" s="55"/>
      <c r="H748" s="48"/>
      <c r="I748" s="349"/>
      <c r="J748" s="349"/>
      <c r="K748" s="350"/>
      <c r="L748" s="350"/>
      <c r="M748" s="350"/>
      <c r="N748" s="350"/>
      <c r="O748" s="350"/>
    </row>
    <row r="749" spans="1:15" ht="30" x14ac:dyDescent="0.25">
      <c r="A749" s="349"/>
      <c r="B749" s="375"/>
      <c r="C749" s="349"/>
      <c r="D749" s="53" t="s">
        <v>257</v>
      </c>
      <c r="E749" s="43" t="s">
        <v>5</v>
      </c>
      <c r="F749" s="50"/>
      <c r="G749" s="43"/>
      <c r="H749" s="48"/>
      <c r="I749" s="349"/>
      <c r="J749" s="349"/>
      <c r="K749" s="350"/>
      <c r="L749" s="350"/>
      <c r="M749" s="350"/>
      <c r="N749" s="350"/>
      <c r="O749" s="350"/>
    </row>
    <row r="750" spans="1:15" x14ac:dyDescent="0.25">
      <c r="A750" s="349"/>
      <c r="B750" s="375"/>
      <c r="C750" s="349"/>
      <c r="D750" s="53" t="s">
        <v>258</v>
      </c>
      <c r="E750" s="43" t="s">
        <v>6</v>
      </c>
      <c r="F750" s="50"/>
      <c r="G750" s="43"/>
      <c r="H750" s="48"/>
      <c r="I750" s="349"/>
      <c r="J750" s="349"/>
      <c r="K750" s="350"/>
      <c r="L750" s="350"/>
      <c r="M750" s="350"/>
      <c r="N750" s="350"/>
      <c r="O750" s="350"/>
    </row>
    <row r="751" spans="1:15" ht="44.1" customHeight="1" x14ac:dyDescent="0.25">
      <c r="A751" s="349">
        <f>A747+1</f>
        <v>172</v>
      </c>
      <c r="B751" s="375" t="s">
        <v>1162</v>
      </c>
      <c r="C751" s="349">
        <v>3</v>
      </c>
      <c r="D751" s="53" t="s">
        <v>1942</v>
      </c>
      <c r="E751" s="43" t="s">
        <v>3</v>
      </c>
      <c r="F751" s="50"/>
      <c r="G751" s="55"/>
      <c r="H751" s="48"/>
      <c r="I751" s="349"/>
      <c r="J751" s="349"/>
      <c r="K751" s="350">
        <v>96539</v>
      </c>
      <c r="L751" s="350">
        <v>54</v>
      </c>
      <c r="M751" s="350">
        <f>K751*L751</f>
        <v>5213106</v>
      </c>
      <c r="N751" s="350">
        <f>M751*35%</f>
        <v>1824587.0999999999</v>
      </c>
      <c r="O751" s="350">
        <f>N751/M751*100</f>
        <v>35</v>
      </c>
    </row>
    <row r="752" spans="1:15" x14ac:dyDescent="0.25">
      <c r="A752" s="349"/>
      <c r="B752" s="375"/>
      <c r="C752" s="349"/>
      <c r="D752" s="53" t="s">
        <v>259</v>
      </c>
      <c r="E752" s="43" t="s">
        <v>4</v>
      </c>
      <c r="F752" s="50"/>
      <c r="G752" s="55"/>
      <c r="H752" s="48"/>
      <c r="I752" s="349"/>
      <c r="J752" s="349"/>
      <c r="K752" s="350"/>
      <c r="L752" s="350"/>
      <c r="M752" s="350"/>
      <c r="N752" s="350"/>
      <c r="O752" s="350"/>
    </row>
    <row r="753" spans="1:15" x14ac:dyDescent="0.25">
      <c r="A753" s="349"/>
      <c r="B753" s="375"/>
      <c r="C753" s="349"/>
      <c r="D753" s="53" t="s">
        <v>260</v>
      </c>
      <c r="E753" s="43" t="s">
        <v>5</v>
      </c>
      <c r="F753" s="50"/>
      <c r="G753" s="43"/>
      <c r="H753" s="48"/>
      <c r="I753" s="349"/>
      <c r="J753" s="349"/>
      <c r="K753" s="350"/>
      <c r="L753" s="350"/>
      <c r="M753" s="350"/>
      <c r="N753" s="350"/>
      <c r="O753" s="350"/>
    </row>
    <row r="754" spans="1:15" ht="45" customHeight="1" x14ac:dyDescent="0.25">
      <c r="A754" s="349">
        <f xml:space="preserve"> SUM(A751+1)</f>
        <v>173</v>
      </c>
      <c r="B754" s="375" t="s">
        <v>1163</v>
      </c>
      <c r="C754" s="349">
        <v>4</v>
      </c>
      <c r="D754" s="53" t="s">
        <v>1943</v>
      </c>
      <c r="E754" s="43" t="s">
        <v>4</v>
      </c>
      <c r="F754" s="50"/>
      <c r="G754" s="55"/>
      <c r="H754" s="48"/>
      <c r="I754" s="349"/>
      <c r="J754" s="349"/>
      <c r="K754" s="350">
        <v>96539</v>
      </c>
      <c r="L754" s="350">
        <v>72</v>
      </c>
      <c r="M754" s="350">
        <f>K754*L754</f>
        <v>6950808</v>
      </c>
      <c r="N754" s="350">
        <f>M754*35%</f>
        <v>2432782.7999999998</v>
      </c>
      <c r="O754" s="350">
        <f>N754/M754*100</f>
        <v>35</v>
      </c>
    </row>
    <row r="755" spans="1:15" ht="41.45" customHeight="1" x14ac:dyDescent="0.25">
      <c r="A755" s="349"/>
      <c r="B755" s="375"/>
      <c r="C755" s="349"/>
      <c r="D755" s="53" t="s">
        <v>261</v>
      </c>
      <c r="E755" s="43" t="s">
        <v>3</v>
      </c>
      <c r="F755" s="50"/>
      <c r="G755" s="55"/>
      <c r="H755" s="48"/>
      <c r="I755" s="349"/>
      <c r="J755" s="349"/>
      <c r="K755" s="350"/>
      <c r="L755" s="350"/>
      <c r="M755" s="350"/>
      <c r="N755" s="350"/>
      <c r="O755" s="350"/>
    </row>
    <row r="756" spans="1:15" ht="47.45" customHeight="1" x14ac:dyDescent="0.25">
      <c r="A756" s="349"/>
      <c r="B756" s="375"/>
      <c r="C756" s="349"/>
      <c r="D756" s="53" t="s">
        <v>262</v>
      </c>
      <c r="E756" s="43" t="s">
        <v>5</v>
      </c>
      <c r="F756" s="50"/>
      <c r="G756" s="43"/>
      <c r="H756" s="48"/>
      <c r="I756" s="349"/>
      <c r="J756" s="349"/>
      <c r="K756" s="350"/>
      <c r="L756" s="350"/>
      <c r="M756" s="350"/>
      <c r="N756" s="350"/>
      <c r="O756" s="350"/>
    </row>
    <row r="757" spans="1:15" ht="46.5" customHeight="1" x14ac:dyDescent="0.25">
      <c r="A757" s="349"/>
      <c r="B757" s="375"/>
      <c r="C757" s="349"/>
      <c r="D757" s="53" t="s">
        <v>263</v>
      </c>
      <c r="E757" s="43" t="s">
        <v>5</v>
      </c>
      <c r="F757" s="50"/>
      <c r="G757" s="43"/>
      <c r="H757" s="48"/>
      <c r="I757" s="349"/>
      <c r="J757" s="349"/>
      <c r="K757" s="350"/>
      <c r="L757" s="350"/>
      <c r="M757" s="350"/>
      <c r="N757" s="350"/>
      <c r="O757" s="350"/>
    </row>
    <row r="758" spans="1:15" ht="46.5" customHeight="1" x14ac:dyDescent="0.25">
      <c r="A758" s="349">
        <f>A754+1</f>
        <v>174</v>
      </c>
      <c r="B758" s="375" t="s">
        <v>1164</v>
      </c>
      <c r="C758" s="349">
        <v>3</v>
      </c>
      <c r="D758" s="53" t="s">
        <v>1944</v>
      </c>
      <c r="E758" s="43" t="s">
        <v>4</v>
      </c>
      <c r="F758" s="50"/>
      <c r="G758" s="55"/>
      <c r="H758" s="48"/>
      <c r="I758" s="349"/>
      <c r="J758" s="349"/>
      <c r="K758" s="350">
        <v>96539</v>
      </c>
      <c r="L758" s="350">
        <v>54</v>
      </c>
      <c r="M758" s="350">
        <f>K758*L758</f>
        <v>5213106</v>
      </c>
      <c r="N758" s="350">
        <f>M758*35%</f>
        <v>1824587.0999999999</v>
      </c>
      <c r="O758" s="350">
        <f>N758/M758*100</f>
        <v>35</v>
      </c>
    </row>
    <row r="759" spans="1:15" ht="41.45" customHeight="1" x14ac:dyDescent="0.25">
      <c r="A759" s="349"/>
      <c r="B759" s="375"/>
      <c r="C759" s="349"/>
      <c r="D759" s="53" t="s">
        <v>264</v>
      </c>
      <c r="E759" s="43" t="s">
        <v>3</v>
      </c>
      <c r="F759" s="50"/>
      <c r="G759" s="55"/>
      <c r="H759" s="48"/>
      <c r="I759" s="349"/>
      <c r="J759" s="349"/>
      <c r="K759" s="350"/>
      <c r="L759" s="350"/>
      <c r="M759" s="350"/>
      <c r="N759" s="350"/>
      <c r="O759" s="350"/>
    </row>
    <row r="760" spans="1:15" ht="42.95" customHeight="1" x14ac:dyDescent="0.25">
      <c r="A760" s="349"/>
      <c r="B760" s="375"/>
      <c r="C760" s="349"/>
      <c r="D760" s="53" t="s">
        <v>265</v>
      </c>
      <c r="E760" s="43" t="s">
        <v>5</v>
      </c>
      <c r="F760" s="50"/>
      <c r="G760" s="43"/>
      <c r="H760" s="48"/>
      <c r="I760" s="349"/>
      <c r="J760" s="349"/>
      <c r="K760" s="350"/>
      <c r="L760" s="350"/>
      <c r="M760" s="350"/>
      <c r="N760" s="350"/>
      <c r="O760" s="350"/>
    </row>
    <row r="761" spans="1:15" ht="42.95" customHeight="1" x14ac:dyDescent="0.25">
      <c r="A761" s="349">
        <f xml:space="preserve">  SUM(A758 +1)</f>
        <v>175</v>
      </c>
      <c r="B761" s="375" t="s">
        <v>1165</v>
      </c>
      <c r="C761" s="349">
        <v>2</v>
      </c>
      <c r="D761" s="53" t="s">
        <v>1945</v>
      </c>
      <c r="E761" s="43" t="s">
        <v>7</v>
      </c>
      <c r="F761" s="50"/>
      <c r="G761" s="55"/>
      <c r="H761" s="48"/>
      <c r="I761" s="349"/>
      <c r="J761" s="349"/>
      <c r="K761" s="350">
        <v>96539</v>
      </c>
      <c r="L761" s="350">
        <v>42</v>
      </c>
      <c r="M761" s="350">
        <f>K761*L761</f>
        <v>4054638</v>
      </c>
      <c r="N761" s="350">
        <f>M761*35%</f>
        <v>1419123.2999999998</v>
      </c>
      <c r="O761" s="350">
        <f>N761/M761*100</f>
        <v>35</v>
      </c>
    </row>
    <row r="762" spans="1:15" x14ac:dyDescent="0.25">
      <c r="A762" s="349"/>
      <c r="B762" s="375"/>
      <c r="C762" s="349"/>
      <c r="D762" s="53" t="s">
        <v>266</v>
      </c>
      <c r="E762" s="43" t="s">
        <v>6</v>
      </c>
      <c r="F762" s="50"/>
      <c r="G762" s="43"/>
      <c r="H762" s="48"/>
      <c r="I762" s="349"/>
      <c r="J762" s="349"/>
      <c r="K762" s="350"/>
      <c r="L762" s="350"/>
      <c r="M762" s="350"/>
      <c r="N762" s="350"/>
      <c r="O762" s="350"/>
    </row>
    <row r="763" spans="1:15" ht="44.1" customHeight="1" x14ac:dyDescent="0.25">
      <c r="A763" s="349">
        <f>A761+1</f>
        <v>176</v>
      </c>
      <c r="B763" s="375" t="s">
        <v>1166</v>
      </c>
      <c r="C763" s="349">
        <v>4</v>
      </c>
      <c r="D763" s="53" t="s">
        <v>1946</v>
      </c>
      <c r="E763" s="43" t="s">
        <v>3</v>
      </c>
      <c r="F763" s="50"/>
      <c r="G763" s="43"/>
      <c r="H763" s="48"/>
      <c r="I763" s="349"/>
      <c r="J763" s="349"/>
      <c r="K763" s="350">
        <v>96539</v>
      </c>
      <c r="L763" s="350">
        <v>72</v>
      </c>
      <c r="M763" s="350">
        <f>K763*L763</f>
        <v>6950808</v>
      </c>
      <c r="N763" s="350">
        <f>M763*35%</f>
        <v>2432782.7999999998</v>
      </c>
      <c r="O763" s="350">
        <f>N763/M763*100</f>
        <v>35</v>
      </c>
    </row>
    <row r="764" spans="1:15" x14ac:dyDescent="0.25">
      <c r="A764" s="349"/>
      <c r="B764" s="375"/>
      <c r="C764" s="349"/>
      <c r="D764" s="53" t="s">
        <v>267</v>
      </c>
      <c r="E764" s="43" t="s">
        <v>4</v>
      </c>
      <c r="F764" s="50"/>
      <c r="G764" s="43"/>
      <c r="H764" s="48"/>
      <c r="I764" s="349"/>
      <c r="J764" s="349"/>
      <c r="K764" s="350"/>
      <c r="L764" s="350"/>
      <c r="M764" s="350"/>
      <c r="N764" s="350"/>
      <c r="O764" s="350"/>
    </row>
    <row r="765" spans="1:15" ht="30" x14ac:dyDescent="0.25">
      <c r="A765" s="349"/>
      <c r="B765" s="375"/>
      <c r="C765" s="349"/>
      <c r="D765" s="53" t="s">
        <v>268</v>
      </c>
      <c r="E765" s="43" t="s">
        <v>5</v>
      </c>
      <c r="F765" s="50"/>
      <c r="G765" s="43"/>
      <c r="H765" s="48"/>
      <c r="I765" s="349"/>
      <c r="J765" s="349"/>
      <c r="K765" s="350"/>
      <c r="L765" s="350"/>
      <c r="M765" s="350"/>
      <c r="N765" s="350"/>
      <c r="O765" s="350"/>
    </row>
    <row r="766" spans="1:15" ht="30" x14ac:dyDescent="0.25">
      <c r="A766" s="349"/>
      <c r="B766" s="375"/>
      <c r="C766" s="349"/>
      <c r="D766" s="53" t="s">
        <v>269</v>
      </c>
      <c r="E766" s="43" t="s">
        <v>5</v>
      </c>
      <c r="F766" s="50"/>
      <c r="G766" s="43"/>
      <c r="H766" s="48"/>
      <c r="I766" s="349"/>
      <c r="J766" s="349"/>
      <c r="K766" s="350"/>
      <c r="L766" s="350"/>
      <c r="M766" s="350"/>
      <c r="N766" s="350"/>
      <c r="O766" s="350"/>
    </row>
    <row r="767" spans="1:15" ht="44.45" customHeight="1" x14ac:dyDescent="0.25">
      <c r="A767" s="349">
        <f>A763+1</f>
        <v>177</v>
      </c>
      <c r="B767" s="375" t="s">
        <v>1167</v>
      </c>
      <c r="C767" s="349">
        <v>3</v>
      </c>
      <c r="D767" s="53" t="s">
        <v>1947</v>
      </c>
      <c r="E767" s="43" t="s">
        <v>3</v>
      </c>
      <c r="F767" s="50"/>
      <c r="G767" s="43"/>
      <c r="H767" s="48"/>
      <c r="I767" s="349"/>
      <c r="J767" s="349"/>
      <c r="K767" s="350">
        <v>96539</v>
      </c>
      <c r="L767" s="350">
        <v>54</v>
      </c>
      <c r="M767" s="350">
        <f>K767*L767</f>
        <v>5213106</v>
      </c>
      <c r="N767" s="350">
        <f>M767*35%</f>
        <v>1824587.0999999999</v>
      </c>
      <c r="O767" s="350">
        <f>N767/M767*100</f>
        <v>35</v>
      </c>
    </row>
    <row r="768" spans="1:15" ht="30.6" customHeight="1" x14ac:dyDescent="0.25">
      <c r="A768" s="349"/>
      <c r="B768" s="375"/>
      <c r="C768" s="349"/>
      <c r="D768" s="53" t="s">
        <v>270</v>
      </c>
      <c r="E768" s="43" t="s">
        <v>4</v>
      </c>
      <c r="F768" s="50"/>
      <c r="G768" s="43"/>
      <c r="H768" s="48"/>
      <c r="I768" s="349"/>
      <c r="J768" s="349"/>
      <c r="K768" s="350"/>
      <c r="L768" s="350"/>
      <c r="M768" s="350"/>
      <c r="N768" s="350"/>
      <c r="O768" s="350"/>
    </row>
    <row r="769" spans="1:15" ht="44.45" customHeight="1" x14ac:dyDescent="0.25">
      <c r="A769" s="349"/>
      <c r="B769" s="375"/>
      <c r="C769" s="349"/>
      <c r="D769" s="53" t="s">
        <v>271</v>
      </c>
      <c r="E769" s="43" t="s">
        <v>5</v>
      </c>
      <c r="F769" s="50"/>
      <c r="G769" s="43"/>
      <c r="H769" s="48"/>
      <c r="I769" s="349"/>
      <c r="J769" s="349"/>
      <c r="K769" s="350"/>
      <c r="L769" s="350"/>
      <c r="M769" s="350"/>
      <c r="N769" s="350"/>
      <c r="O769" s="350"/>
    </row>
    <row r="770" spans="1:15" ht="43.5" customHeight="1" x14ac:dyDescent="0.25">
      <c r="A770" s="349">
        <f xml:space="preserve"> SUM(A767+1)</f>
        <v>178</v>
      </c>
      <c r="B770" s="375" t="s">
        <v>1168</v>
      </c>
      <c r="C770" s="349">
        <v>3</v>
      </c>
      <c r="D770" s="53" t="s">
        <v>1948</v>
      </c>
      <c r="E770" s="43" t="s">
        <v>4</v>
      </c>
      <c r="F770" s="50"/>
      <c r="G770" s="55"/>
      <c r="H770" s="48"/>
      <c r="I770" s="349"/>
      <c r="J770" s="349"/>
      <c r="K770" s="350">
        <v>96539</v>
      </c>
      <c r="L770" s="350">
        <v>54</v>
      </c>
      <c r="M770" s="350">
        <f>K770*L770</f>
        <v>5213106</v>
      </c>
      <c r="N770" s="350">
        <f>M770*35%</f>
        <v>1824587.0999999999</v>
      </c>
      <c r="O770" s="350">
        <f>N770/M770*100</f>
        <v>35</v>
      </c>
    </row>
    <row r="771" spans="1:15" ht="30" x14ac:dyDescent="0.25">
      <c r="A771" s="349"/>
      <c r="B771" s="375"/>
      <c r="C771" s="349"/>
      <c r="D771" s="53" t="s">
        <v>272</v>
      </c>
      <c r="E771" s="43" t="s">
        <v>3</v>
      </c>
      <c r="F771" s="50"/>
      <c r="G771" s="55"/>
      <c r="H771" s="48"/>
      <c r="I771" s="349"/>
      <c r="J771" s="349"/>
      <c r="K771" s="350"/>
      <c r="L771" s="350"/>
      <c r="M771" s="350"/>
      <c r="N771" s="350"/>
      <c r="O771" s="350"/>
    </row>
    <row r="772" spans="1:15" x14ac:dyDescent="0.25">
      <c r="A772" s="349"/>
      <c r="B772" s="375"/>
      <c r="C772" s="349"/>
      <c r="D772" s="53" t="s">
        <v>273</v>
      </c>
      <c r="E772" s="43" t="s">
        <v>6</v>
      </c>
      <c r="F772" s="50"/>
      <c r="G772" s="43"/>
      <c r="H772" s="48"/>
      <c r="I772" s="349"/>
      <c r="J772" s="349"/>
      <c r="K772" s="350"/>
      <c r="L772" s="350"/>
      <c r="M772" s="350"/>
      <c r="N772" s="350"/>
      <c r="O772" s="350"/>
    </row>
    <row r="773" spans="1:15" ht="45.95" customHeight="1" x14ac:dyDescent="0.25">
      <c r="A773" s="349">
        <f xml:space="preserve"> SUM(A770+1)</f>
        <v>179</v>
      </c>
      <c r="B773" s="375" t="s">
        <v>1169</v>
      </c>
      <c r="C773" s="349">
        <v>4</v>
      </c>
      <c r="D773" s="53" t="s">
        <v>1949</v>
      </c>
      <c r="E773" s="43" t="s">
        <v>3</v>
      </c>
      <c r="F773" s="50"/>
      <c r="G773" s="55"/>
      <c r="H773" s="48"/>
      <c r="I773" s="349"/>
      <c r="J773" s="349"/>
      <c r="K773" s="350">
        <v>96539</v>
      </c>
      <c r="L773" s="350">
        <v>72</v>
      </c>
      <c r="M773" s="350">
        <f>K773*L773</f>
        <v>6950808</v>
      </c>
      <c r="N773" s="350">
        <f>M773*35%</f>
        <v>2432782.7999999998</v>
      </c>
      <c r="O773" s="350">
        <f>N773/M773*100</f>
        <v>35</v>
      </c>
    </row>
    <row r="774" spans="1:15" x14ac:dyDescent="0.25">
      <c r="A774" s="349"/>
      <c r="B774" s="375"/>
      <c r="C774" s="349"/>
      <c r="D774" s="53" t="s">
        <v>274</v>
      </c>
      <c r="E774" s="43" t="s">
        <v>4</v>
      </c>
      <c r="F774" s="50"/>
      <c r="G774" s="55"/>
      <c r="H774" s="48"/>
      <c r="I774" s="349"/>
      <c r="J774" s="349"/>
      <c r="K774" s="350"/>
      <c r="L774" s="350"/>
      <c r="M774" s="350"/>
      <c r="N774" s="350"/>
      <c r="O774" s="350"/>
    </row>
    <row r="775" spans="1:15" x14ac:dyDescent="0.25">
      <c r="A775" s="349"/>
      <c r="B775" s="375"/>
      <c r="C775" s="349"/>
      <c r="D775" s="53" t="s">
        <v>275</v>
      </c>
      <c r="E775" s="43" t="s">
        <v>6</v>
      </c>
      <c r="F775" s="50"/>
      <c r="G775" s="43"/>
      <c r="H775" s="48"/>
      <c r="I775" s="349"/>
      <c r="J775" s="349"/>
      <c r="K775" s="350"/>
      <c r="L775" s="350"/>
      <c r="M775" s="350"/>
      <c r="N775" s="350"/>
      <c r="O775" s="350"/>
    </row>
    <row r="776" spans="1:15" x14ac:dyDescent="0.25">
      <c r="A776" s="349"/>
      <c r="B776" s="375"/>
      <c r="C776" s="349"/>
      <c r="D776" s="53" t="s">
        <v>276</v>
      </c>
      <c r="E776" s="43" t="s">
        <v>5</v>
      </c>
      <c r="F776" s="50"/>
      <c r="G776" s="43"/>
      <c r="H776" s="48"/>
      <c r="I776" s="349"/>
      <c r="J776" s="349"/>
      <c r="K776" s="350"/>
      <c r="L776" s="350"/>
      <c r="M776" s="350"/>
      <c r="N776" s="350"/>
      <c r="O776" s="350"/>
    </row>
    <row r="777" spans="1:15" ht="42.6" customHeight="1" x14ac:dyDescent="0.25">
      <c r="A777" s="349">
        <f xml:space="preserve"> SUM(A770+1)</f>
        <v>179</v>
      </c>
      <c r="B777" s="375" t="s">
        <v>1170</v>
      </c>
      <c r="C777" s="349">
        <v>4</v>
      </c>
      <c r="D777" s="53" t="s">
        <v>1950</v>
      </c>
      <c r="E777" s="43" t="s">
        <v>4</v>
      </c>
      <c r="F777" s="50"/>
      <c r="G777" s="55"/>
      <c r="H777" s="48"/>
      <c r="I777" s="349"/>
      <c r="J777" s="349"/>
      <c r="K777" s="350">
        <v>96539</v>
      </c>
      <c r="L777" s="350">
        <v>72</v>
      </c>
      <c r="M777" s="350">
        <f>K777*L777</f>
        <v>6950808</v>
      </c>
      <c r="N777" s="350">
        <f>M777*35%</f>
        <v>2432782.7999999998</v>
      </c>
      <c r="O777" s="350">
        <f>N777/M777*100</f>
        <v>35</v>
      </c>
    </row>
    <row r="778" spans="1:15" x14ac:dyDescent="0.25">
      <c r="A778" s="349"/>
      <c r="B778" s="375"/>
      <c r="C778" s="349"/>
      <c r="D778" s="53" t="s">
        <v>277</v>
      </c>
      <c r="E778" s="43" t="s">
        <v>3</v>
      </c>
      <c r="F778" s="50"/>
      <c r="G778" s="55"/>
      <c r="H778" s="48"/>
      <c r="I778" s="349"/>
      <c r="J778" s="349"/>
      <c r="K778" s="350"/>
      <c r="L778" s="350"/>
      <c r="M778" s="350"/>
      <c r="N778" s="350"/>
      <c r="O778" s="350"/>
    </row>
    <row r="779" spans="1:15" x14ac:dyDescent="0.25">
      <c r="A779" s="349"/>
      <c r="B779" s="375"/>
      <c r="C779" s="349"/>
      <c r="D779" s="53" t="s">
        <v>278</v>
      </c>
      <c r="E779" s="43" t="s">
        <v>6</v>
      </c>
      <c r="F779" s="50"/>
      <c r="G779" s="43"/>
      <c r="H779" s="48"/>
      <c r="I779" s="349"/>
      <c r="J779" s="349"/>
      <c r="K779" s="350"/>
      <c r="L779" s="350"/>
      <c r="M779" s="350"/>
      <c r="N779" s="350"/>
      <c r="O779" s="350"/>
    </row>
    <row r="780" spans="1:15" x14ac:dyDescent="0.25">
      <c r="A780" s="349"/>
      <c r="B780" s="375"/>
      <c r="C780" s="349"/>
      <c r="D780" s="53" t="s">
        <v>279</v>
      </c>
      <c r="E780" s="43" t="s">
        <v>5</v>
      </c>
      <c r="F780" s="50"/>
      <c r="G780" s="43"/>
      <c r="H780" s="48"/>
      <c r="I780" s="349"/>
      <c r="J780" s="349"/>
      <c r="K780" s="350"/>
      <c r="L780" s="350"/>
      <c r="M780" s="350"/>
      <c r="N780" s="350"/>
      <c r="O780" s="350"/>
    </row>
    <row r="781" spans="1:15" ht="30" x14ac:dyDescent="0.25">
      <c r="A781" s="349">
        <f>A777+1</f>
        <v>180</v>
      </c>
      <c r="B781" s="375" t="s">
        <v>1171</v>
      </c>
      <c r="C781" s="349">
        <v>4</v>
      </c>
      <c r="D781" s="53" t="s">
        <v>1951</v>
      </c>
      <c r="E781" s="43" t="s">
        <v>4</v>
      </c>
      <c r="F781" s="50"/>
      <c r="G781" s="55"/>
      <c r="H781" s="48"/>
      <c r="I781" s="349"/>
      <c r="J781" s="349"/>
      <c r="K781" s="350">
        <v>96539</v>
      </c>
      <c r="L781" s="350">
        <v>72</v>
      </c>
      <c r="M781" s="350">
        <f>K781*L781</f>
        <v>6950808</v>
      </c>
      <c r="N781" s="350">
        <f>M781*35%</f>
        <v>2432782.7999999998</v>
      </c>
      <c r="O781" s="350">
        <f>N781/M781*100</f>
        <v>35</v>
      </c>
    </row>
    <row r="782" spans="1:15" ht="30" x14ac:dyDescent="0.25">
      <c r="A782" s="349"/>
      <c r="B782" s="375"/>
      <c r="C782" s="349"/>
      <c r="D782" s="53" t="s">
        <v>1952</v>
      </c>
      <c r="E782" s="43" t="s">
        <v>3</v>
      </c>
      <c r="F782" s="50"/>
      <c r="G782" s="55"/>
      <c r="H782" s="48"/>
      <c r="I782" s="349"/>
      <c r="J782" s="349"/>
      <c r="K782" s="350"/>
      <c r="L782" s="350"/>
      <c r="M782" s="350"/>
      <c r="N782" s="350"/>
      <c r="O782" s="350"/>
    </row>
    <row r="783" spans="1:15" s="1" customFormat="1" x14ac:dyDescent="0.25">
      <c r="A783" s="349"/>
      <c r="B783" s="375"/>
      <c r="C783" s="349"/>
      <c r="D783" s="53" t="s">
        <v>1953</v>
      </c>
      <c r="E783" s="43" t="s">
        <v>6</v>
      </c>
      <c r="F783" s="50"/>
      <c r="G783" s="43"/>
      <c r="H783" s="48"/>
      <c r="I783" s="349"/>
      <c r="J783" s="349"/>
      <c r="K783" s="350"/>
      <c r="L783" s="350"/>
      <c r="M783" s="350"/>
      <c r="N783" s="350"/>
      <c r="O783" s="350"/>
    </row>
    <row r="784" spans="1:15" ht="36" customHeight="1" x14ac:dyDescent="0.25">
      <c r="A784" s="349"/>
      <c r="B784" s="375"/>
      <c r="C784" s="349"/>
      <c r="D784" s="53" t="s">
        <v>1395</v>
      </c>
      <c r="E784" s="43" t="s">
        <v>6</v>
      </c>
      <c r="F784" s="50"/>
      <c r="G784" s="43"/>
      <c r="H784" s="48"/>
      <c r="I784" s="349"/>
      <c r="J784" s="349"/>
      <c r="K784" s="350"/>
      <c r="L784" s="350"/>
      <c r="M784" s="350"/>
      <c r="N784" s="350"/>
      <c r="O784" s="350"/>
    </row>
    <row r="785" spans="1:15" ht="42.6" customHeight="1" x14ac:dyDescent="0.25">
      <c r="A785" s="349">
        <f>A781+1</f>
        <v>181</v>
      </c>
      <c r="B785" s="375" t="s">
        <v>1172</v>
      </c>
      <c r="C785" s="349">
        <v>3</v>
      </c>
      <c r="D785" s="53" t="s">
        <v>1954</v>
      </c>
      <c r="E785" s="43" t="s">
        <v>3</v>
      </c>
      <c r="F785" s="50"/>
      <c r="G785" s="55"/>
      <c r="H785" s="48"/>
      <c r="I785" s="349"/>
      <c r="J785" s="349"/>
      <c r="K785" s="350">
        <v>96539</v>
      </c>
      <c r="L785" s="350">
        <v>54</v>
      </c>
      <c r="M785" s="350">
        <f>K785*L785</f>
        <v>5213106</v>
      </c>
      <c r="N785" s="350">
        <f>M785*35%</f>
        <v>1824587.0999999999</v>
      </c>
      <c r="O785" s="350">
        <f>N785/M785*100</f>
        <v>35</v>
      </c>
    </row>
    <row r="786" spans="1:15" x14ac:dyDescent="0.25">
      <c r="A786" s="349"/>
      <c r="B786" s="375"/>
      <c r="C786" s="349"/>
      <c r="D786" s="53" t="s">
        <v>280</v>
      </c>
      <c r="E786" s="43" t="s">
        <v>4</v>
      </c>
      <c r="F786" s="50"/>
      <c r="G786" s="55"/>
      <c r="H786" s="48"/>
      <c r="I786" s="349"/>
      <c r="J786" s="349"/>
      <c r="K786" s="350"/>
      <c r="L786" s="350"/>
      <c r="M786" s="350"/>
      <c r="N786" s="350"/>
      <c r="O786" s="350"/>
    </row>
    <row r="787" spans="1:15" x14ac:dyDescent="0.25">
      <c r="A787" s="349"/>
      <c r="B787" s="375"/>
      <c r="C787" s="349"/>
      <c r="D787" s="53" t="s">
        <v>281</v>
      </c>
      <c r="E787" s="43" t="s">
        <v>5</v>
      </c>
      <c r="F787" s="50"/>
      <c r="G787" s="43"/>
      <c r="H787" s="48"/>
      <c r="I787" s="349"/>
      <c r="J787" s="349"/>
      <c r="K787" s="350"/>
      <c r="L787" s="350"/>
      <c r="M787" s="350"/>
      <c r="N787" s="350"/>
      <c r="O787" s="350"/>
    </row>
    <row r="788" spans="1:15" x14ac:dyDescent="0.25">
      <c r="A788" s="349">
        <f>A785+1</f>
        <v>182</v>
      </c>
      <c r="B788" s="375" t="s">
        <v>1173</v>
      </c>
      <c r="C788" s="349">
        <v>3</v>
      </c>
      <c r="D788" s="53" t="s">
        <v>1955</v>
      </c>
      <c r="E788" s="43" t="s">
        <v>4</v>
      </c>
      <c r="F788" s="50"/>
      <c r="G788" s="55"/>
      <c r="H788" s="48"/>
      <c r="I788" s="349"/>
      <c r="J788" s="349"/>
      <c r="K788" s="350">
        <v>96539</v>
      </c>
      <c r="L788" s="350">
        <v>54</v>
      </c>
      <c r="M788" s="350">
        <f>K788*L788</f>
        <v>5213106</v>
      </c>
      <c r="N788" s="350">
        <f>M788*35%</f>
        <v>1824587.0999999999</v>
      </c>
      <c r="O788" s="350">
        <f>N788/M788*100</f>
        <v>35</v>
      </c>
    </row>
    <row r="789" spans="1:15" ht="43.5" customHeight="1" x14ac:dyDescent="0.25">
      <c r="A789" s="349"/>
      <c r="B789" s="375"/>
      <c r="C789" s="349"/>
      <c r="D789" s="53" t="s">
        <v>282</v>
      </c>
      <c r="E789" s="43" t="s">
        <v>3</v>
      </c>
      <c r="F789" s="50"/>
      <c r="G789" s="55"/>
      <c r="H789" s="48"/>
      <c r="I789" s="349"/>
      <c r="J789" s="349"/>
      <c r="K789" s="350"/>
      <c r="L789" s="350"/>
      <c r="M789" s="350"/>
      <c r="N789" s="350"/>
      <c r="O789" s="350"/>
    </row>
    <row r="790" spans="1:15" x14ac:dyDescent="0.25">
      <c r="A790" s="349"/>
      <c r="B790" s="375"/>
      <c r="C790" s="349"/>
      <c r="D790" s="53" t="s">
        <v>283</v>
      </c>
      <c r="E790" s="43" t="s">
        <v>6</v>
      </c>
      <c r="F790" s="50"/>
      <c r="G790" s="43"/>
      <c r="H790" s="48"/>
      <c r="I790" s="349"/>
      <c r="J790" s="349"/>
      <c r="K790" s="350"/>
      <c r="L790" s="350"/>
      <c r="M790" s="350"/>
      <c r="N790" s="350"/>
      <c r="O790" s="350"/>
    </row>
    <row r="791" spans="1:15" ht="42.95" customHeight="1" x14ac:dyDescent="0.25">
      <c r="A791" s="349">
        <f>A788+1</f>
        <v>183</v>
      </c>
      <c r="B791" s="375" t="s">
        <v>1174</v>
      </c>
      <c r="C791" s="349">
        <v>2</v>
      </c>
      <c r="D791" s="53" t="s">
        <v>1956</v>
      </c>
      <c r="E791" s="43" t="s">
        <v>4</v>
      </c>
      <c r="F791" s="50"/>
      <c r="G791" s="55"/>
      <c r="H791" s="48"/>
      <c r="I791" s="349"/>
      <c r="J791" s="349"/>
      <c r="K791" s="350">
        <v>96539</v>
      </c>
      <c r="L791" s="350">
        <v>42</v>
      </c>
      <c r="M791" s="350">
        <f>K791*L791</f>
        <v>4054638</v>
      </c>
      <c r="N791" s="350">
        <f>M791*30%</f>
        <v>1216391.3999999999</v>
      </c>
      <c r="O791" s="350">
        <f>N791/M791*100</f>
        <v>30</v>
      </c>
    </row>
    <row r="792" spans="1:15" ht="42.95" customHeight="1" x14ac:dyDescent="0.25">
      <c r="A792" s="349"/>
      <c r="B792" s="375"/>
      <c r="C792" s="349"/>
      <c r="D792" s="53" t="s">
        <v>284</v>
      </c>
      <c r="E792" s="43" t="s">
        <v>3</v>
      </c>
      <c r="F792" s="50"/>
      <c r="G792" s="55"/>
      <c r="H792" s="48"/>
      <c r="I792" s="349"/>
      <c r="J792" s="349"/>
      <c r="K792" s="350"/>
      <c r="L792" s="350"/>
      <c r="M792" s="350"/>
      <c r="N792" s="350"/>
      <c r="O792" s="350"/>
    </row>
    <row r="793" spans="1:15" ht="42.95" customHeight="1" x14ac:dyDescent="0.25">
      <c r="A793" s="349">
        <f xml:space="preserve"> SUM(A791+1)</f>
        <v>184</v>
      </c>
      <c r="B793" s="375" t="s">
        <v>1175</v>
      </c>
      <c r="C793" s="349">
        <v>2</v>
      </c>
      <c r="D793" s="53" t="s">
        <v>1957</v>
      </c>
      <c r="E793" s="43" t="s">
        <v>7</v>
      </c>
      <c r="F793" s="50"/>
      <c r="G793" s="55"/>
      <c r="H793" s="48"/>
      <c r="I793" s="349"/>
      <c r="J793" s="349"/>
      <c r="K793" s="350">
        <v>96539</v>
      </c>
      <c r="L793" s="350">
        <v>42</v>
      </c>
      <c r="M793" s="350">
        <f>K793*L793</f>
        <v>4054638</v>
      </c>
      <c r="N793" s="350">
        <f>M793*35%</f>
        <v>1419123.2999999998</v>
      </c>
      <c r="O793" s="350">
        <f>N793/M793*100</f>
        <v>35</v>
      </c>
    </row>
    <row r="794" spans="1:15" ht="44.45" customHeight="1" x14ac:dyDescent="0.25">
      <c r="A794" s="349"/>
      <c r="B794" s="375"/>
      <c r="C794" s="349"/>
      <c r="D794" s="53" t="s">
        <v>663</v>
      </c>
      <c r="E794" s="43" t="s">
        <v>6</v>
      </c>
      <c r="F794" s="50"/>
      <c r="G794" s="43"/>
      <c r="H794" s="48"/>
      <c r="I794" s="349"/>
      <c r="J794" s="349"/>
      <c r="K794" s="350"/>
      <c r="L794" s="350"/>
      <c r="M794" s="350"/>
      <c r="N794" s="350"/>
      <c r="O794" s="350"/>
    </row>
    <row r="795" spans="1:15" ht="30" x14ac:dyDescent="0.25">
      <c r="A795" s="349">
        <f>A793+1</f>
        <v>185</v>
      </c>
      <c r="B795" s="375" t="s">
        <v>1176</v>
      </c>
      <c r="C795" s="349">
        <v>3</v>
      </c>
      <c r="D795" s="53" t="s">
        <v>1958</v>
      </c>
      <c r="E795" s="43" t="s">
        <v>7</v>
      </c>
      <c r="F795" s="50"/>
      <c r="G795" s="55"/>
      <c r="H795" s="48"/>
      <c r="I795" s="349"/>
      <c r="J795" s="349"/>
      <c r="K795" s="350">
        <v>96539</v>
      </c>
      <c r="L795" s="350">
        <v>54</v>
      </c>
      <c r="M795" s="350">
        <f>K795*L795</f>
        <v>5213106</v>
      </c>
      <c r="N795" s="350">
        <f>M795*35%</f>
        <v>1824587.0999999999</v>
      </c>
      <c r="O795" s="350">
        <f>N795/M795*100</f>
        <v>35</v>
      </c>
    </row>
    <row r="796" spans="1:15" ht="30" x14ac:dyDescent="0.25">
      <c r="A796" s="349"/>
      <c r="B796" s="375"/>
      <c r="C796" s="349"/>
      <c r="D796" s="53" t="s">
        <v>285</v>
      </c>
      <c r="E796" s="43" t="s">
        <v>5</v>
      </c>
      <c r="F796" s="50"/>
      <c r="G796" s="43"/>
      <c r="H796" s="48"/>
      <c r="I796" s="349"/>
      <c r="J796" s="349"/>
      <c r="K796" s="350"/>
      <c r="L796" s="350"/>
      <c r="M796" s="350"/>
      <c r="N796" s="350"/>
      <c r="O796" s="350"/>
    </row>
    <row r="797" spans="1:15" ht="30" x14ac:dyDescent="0.25">
      <c r="A797" s="349"/>
      <c r="B797" s="375"/>
      <c r="C797" s="349"/>
      <c r="D797" s="53" t="s">
        <v>286</v>
      </c>
      <c r="E797" s="43" t="s">
        <v>6</v>
      </c>
      <c r="F797" s="50"/>
      <c r="G797" s="43"/>
      <c r="H797" s="48"/>
      <c r="I797" s="349"/>
      <c r="J797" s="349"/>
      <c r="K797" s="350"/>
      <c r="L797" s="350"/>
      <c r="M797" s="350"/>
      <c r="N797" s="350"/>
      <c r="O797" s="350"/>
    </row>
    <row r="798" spans="1:15" ht="33.6" customHeight="1" x14ac:dyDescent="0.25">
      <c r="A798" s="349">
        <f>A795+1</f>
        <v>186</v>
      </c>
      <c r="B798" s="375" t="s">
        <v>1177</v>
      </c>
      <c r="C798" s="349">
        <v>4</v>
      </c>
      <c r="D798" s="53" t="s">
        <v>1959</v>
      </c>
      <c r="E798" s="43" t="s">
        <v>3</v>
      </c>
      <c r="F798" s="50"/>
      <c r="G798" s="55"/>
      <c r="H798" s="48"/>
      <c r="I798" s="349"/>
      <c r="J798" s="349"/>
      <c r="K798" s="350">
        <v>96539</v>
      </c>
      <c r="L798" s="350">
        <v>72</v>
      </c>
      <c r="M798" s="350">
        <f>K798*L798</f>
        <v>6950808</v>
      </c>
      <c r="N798" s="350">
        <f>M798*35%</f>
        <v>2432782.7999999998</v>
      </c>
      <c r="O798" s="350">
        <f>N798/M798*100</f>
        <v>35</v>
      </c>
    </row>
    <row r="799" spans="1:15" x14ac:dyDescent="0.25">
      <c r="A799" s="349"/>
      <c r="B799" s="375"/>
      <c r="C799" s="349"/>
      <c r="D799" s="53" t="s">
        <v>287</v>
      </c>
      <c r="E799" s="43" t="s">
        <v>4</v>
      </c>
      <c r="F799" s="50"/>
      <c r="G799" s="55"/>
      <c r="H799" s="48"/>
      <c r="I799" s="349"/>
      <c r="J799" s="349"/>
      <c r="K799" s="350"/>
      <c r="L799" s="350"/>
      <c r="M799" s="350"/>
      <c r="N799" s="350"/>
      <c r="O799" s="350"/>
    </row>
    <row r="800" spans="1:15" x14ac:dyDescent="0.25">
      <c r="A800" s="349"/>
      <c r="B800" s="375"/>
      <c r="C800" s="349"/>
      <c r="D800" s="53" t="s">
        <v>288</v>
      </c>
      <c r="E800" s="43" t="s">
        <v>5</v>
      </c>
      <c r="F800" s="50"/>
      <c r="G800" s="43"/>
      <c r="H800" s="48"/>
      <c r="I800" s="349"/>
      <c r="J800" s="349"/>
      <c r="K800" s="350"/>
      <c r="L800" s="350"/>
      <c r="M800" s="350"/>
      <c r="N800" s="350"/>
      <c r="O800" s="350"/>
    </row>
    <row r="801" spans="1:15" x14ac:dyDescent="0.25">
      <c r="A801" s="349"/>
      <c r="B801" s="375"/>
      <c r="C801" s="349"/>
      <c r="D801" s="53" t="s">
        <v>289</v>
      </c>
      <c r="E801" s="43" t="s">
        <v>6</v>
      </c>
      <c r="F801" s="50"/>
      <c r="G801" s="43"/>
      <c r="H801" s="48"/>
      <c r="I801" s="349"/>
      <c r="J801" s="349"/>
      <c r="K801" s="350"/>
      <c r="L801" s="350"/>
      <c r="M801" s="350"/>
      <c r="N801" s="350"/>
      <c r="O801" s="350"/>
    </row>
    <row r="802" spans="1:15" ht="43.5" customHeight="1" x14ac:dyDescent="0.25">
      <c r="A802" s="380">
        <f>A798+1</f>
        <v>187</v>
      </c>
      <c r="B802" s="399" t="s">
        <v>1178</v>
      </c>
      <c r="C802" s="380">
        <v>4</v>
      </c>
      <c r="D802" s="53" t="s">
        <v>1960</v>
      </c>
      <c r="E802" s="43" t="s">
        <v>3</v>
      </c>
      <c r="F802" s="50"/>
      <c r="G802" s="55"/>
      <c r="H802" s="48"/>
      <c r="I802" s="380"/>
      <c r="J802" s="380"/>
      <c r="K802" s="350">
        <v>96539</v>
      </c>
      <c r="L802" s="383">
        <v>72</v>
      </c>
      <c r="M802" s="383">
        <f>K802*L802</f>
        <v>6950808</v>
      </c>
      <c r="N802" s="383">
        <f>M802*35%</f>
        <v>2432782.7999999998</v>
      </c>
      <c r="O802" s="383">
        <f>N802/M802*100</f>
        <v>35</v>
      </c>
    </row>
    <row r="803" spans="1:15" ht="42.95" customHeight="1" x14ac:dyDescent="0.25">
      <c r="A803" s="381"/>
      <c r="B803" s="402"/>
      <c r="C803" s="381"/>
      <c r="D803" s="53" t="s">
        <v>290</v>
      </c>
      <c r="E803" s="43" t="s">
        <v>4</v>
      </c>
      <c r="F803" s="50"/>
      <c r="G803" s="55"/>
      <c r="H803" s="48"/>
      <c r="I803" s="381"/>
      <c r="J803" s="381"/>
      <c r="K803" s="350"/>
      <c r="L803" s="389"/>
      <c r="M803" s="389"/>
      <c r="N803" s="389"/>
      <c r="O803" s="389"/>
    </row>
    <row r="804" spans="1:15" x14ac:dyDescent="0.25">
      <c r="A804" s="381"/>
      <c r="B804" s="402"/>
      <c r="C804" s="381"/>
      <c r="D804" s="53" t="s">
        <v>291</v>
      </c>
      <c r="E804" s="43" t="s">
        <v>5</v>
      </c>
      <c r="F804" s="50"/>
      <c r="G804" s="43"/>
      <c r="H804" s="48"/>
      <c r="I804" s="381"/>
      <c r="J804" s="381"/>
      <c r="K804" s="350"/>
      <c r="L804" s="389"/>
      <c r="M804" s="389"/>
      <c r="N804" s="389"/>
      <c r="O804" s="389"/>
    </row>
    <row r="805" spans="1:15" s="1" customFormat="1" x14ac:dyDescent="0.25">
      <c r="A805" s="382"/>
      <c r="B805" s="403"/>
      <c r="C805" s="382"/>
      <c r="D805" s="53" t="s">
        <v>751</v>
      </c>
      <c r="E805" s="43" t="s">
        <v>5</v>
      </c>
      <c r="F805" s="50"/>
      <c r="G805" s="43"/>
      <c r="H805" s="48"/>
      <c r="I805" s="382"/>
      <c r="J805" s="382"/>
      <c r="K805" s="350"/>
      <c r="L805" s="390"/>
      <c r="M805" s="390"/>
      <c r="N805" s="390"/>
      <c r="O805" s="390"/>
    </row>
    <row r="806" spans="1:15" ht="43.9" customHeight="1" x14ac:dyDescent="0.25">
      <c r="A806" s="349">
        <f>A802+1</f>
        <v>188</v>
      </c>
      <c r="B806" s="375" t="s">
        <v>1179</v>
      </c>
      <c r="C806" s="349">
        <v>2</v>
      </c>
      <c r="D806" s="53" t="s">
        <v>1961</v>
      </c>
      <c r="E806" s="43" t="s">
        <v>3</v>
      </c>
      <c r="F806" s="50"/>
      <c r="G806" s="55"/>
      <c r="H806" s="48"/>
      <c r="I806" s="349"/>
      <c r="J806" s="349"/>
      <c r="K806" s="350">
        <v>96539</v>
      </c>
      <c r="L806" s="350">
        <v>42</v>
      </c>
      <c r="M806" s="350">
        <f>K806*L806</f>
        <v>4054638</v>
      </c>
      <c r="N806" s="350">
        <f>M806*30%</f>
        <v>1216391.3999999999</v>
      </c>
      <c r="O806" s="350">
        <f>N806/M806*100</f>
        <v>30</v>
      </c>
    </row>
    <row r="807" spans="1:15" ht="44.45" customHeight="1" x14ac:dyDescent="0.25">
      <c r="A807" s="349"/>
      <c r="B807" s="375"/>
      <c r="C807" s="349"/>
      <c r="D807" s="53" t="s">
        <v>292</v>
      </c>
      <c r="E807" s="43" t="s">
        <v>4</v>
      </c>
      <c r="F807" s="50"/>
      <c r="G807" s="55"/>
      <c r="H807" s="48"/>
      <c r="I807" s="349"/>
      <c r="J807" s="349"/>
      <c r="K807" s="350"/>
      <c r="L807" s="350"/>
      <c r="M807" s="350"/>
      <c r="N807" s="350"/>
      <c r="O807" s="350"/>
    </row>
    <row r="808" spans="1:15" s="1" customFormat="1" ht="30" x14ac:dyDescent="0.25">
      <c r="A808" s="380">
        <f xml:space="preserve">  SUM(A806 +1)</f>
        <v>189</v>
      </c>
      <c r="B808" s="399" t="s">
        <v>1180</v>
      </c>
      <c r="C808" s="380">
        <v>4</v>
      </c>
      <c r="D808" s="53" t="s">
        <v>1962</v>
      </c>
      <c r="E808" s="43" t="s">
        <v>3</v>
      </c>
      <c r="F808" s="50"/>
      <c r="G808" s="55"/>
      <c r="H808" s="48"/>
      <c r="I808" s="380"/>
      <c r="J808" s="380"/>
      <c r="K808" s="350">
        <v>96539</v>
      </c>
      <c r="L808" s="350">
        <v>72</v>
      </c>
      <c r="M808" s="350">
        <f>K808*L808</f>
        <v>6950808</v>
      </c>
      <c r="N808" s="350">
        <f>M808*35%</f>
        <v>2432782.7999999998</v>
      </c>
      <c r="O808" s="350">
        <f>N808/M808*100</f>
        <v>35</v>
      </c>
    </row>
    <row r="809" spans="1:15" s="1" customFormat="1" ht="30" x14ac:dyDescent="0.25">
      <c r="A809" s="381"/>
      <c r="B809" s="402"/>
      <c r="C809" s="381"/>
      <c r="D809" s="53" t="s">
        <v>915</v>
      </c>
      <c r="E809" s="43" t="s">
        <v>4</v>
      </c>
      <c r="F809" s="50"/>
      <c r="G809" s="55"/>
      <c r="H809" s="48"/>
      <c r="I809" s="381"/>
      <c r="J809" s="381"/>
      <c r="K809" s="350"/>
      <c r="L809" s="350"/>
      <c r="M809" s="350"/>
      <c r="N809" s="350"/>
      <c r="O809" s="350"/>
    </row>
    <row r="810" spans="1:15" s="1" customFormat="1" x14ac:dyDescent="0.25">
      <c r="A810" s="381"/>
      <c r="B810" s="402"/>
      <c r="C810" s="381"/>
      <c r="D810" s="53" t="s">
        <v>916</v>
      </c>
      <c r="E810" s="43" t="s">
        <v>5</v>
      </c>
      <c r="F810" s="50"/>
      <c r="G810" s="43"/>
      <c r="H810" s="48"/>
      <c r="I810" s="381"/>
      <c r="J810" s="381"/>
      <c r="K810" s="350"/>
      <c r="L810" s="350"/>
      <c r="M810" s="350"/>
      <c r="N810" s="350"/>
      <c r="O810" s="350"/>
    </row>
    <row r="811" spans="1:15" s="1" customFormat="1" x14ac:dyDescent="0.25">
      <c r="A811" s="382"/>
      <c r="B811" s="403"/>
      <c r="C811" s="382"/>
      <c r="D811" s="53" t="s">
        <v>917</v>
      </c>
      <c r="E811" s="43" t="s">
        <v>6</v>
      </c>
      <c r="F811" s="50"/>
      <c r="G811" s="43"/>
      <c r="H811" s="48"/>
      <c r="I811" s="382"/>
      <c r="J811" s="382"/>
      <c r="K811" s="350"/>
      <c r="L811" s="350"/>
      <c r="M811" s="350"/>
      <c r="N811" s="350"/>
      <c r="O811" s="350"/>
    </row>
    <row r="812" spans="1:15" ht="30" x14ac:dyDescent="0.25">
      <c r="A812" s="349">
        <f xml:space="preserve">  SUM(A808+1)</f>
        <v>190</v>
      </c>
      <c r="B812" s="375" t="s">
        <v>1181</v>
      </c>
      <c r="C812" s="349">
        <v>4</v>
      </c>
      <c r="D812" s="53" t="s">
        <v>1963</v>
      </c>
      <c r="E812" s="43" t="s">
        <v>4</v>
      </c>
      <c r="F812" s="50"/>
      <c r="G812" s="55"/>
      <c r="H812" s="48"/>
      <c r="I812" s="349"/>
      <c r="J812" s="349"/>
      <c r="K812" s="350">
        <v>96539</v>
      </c>
      <c r="L812" s="350">
        <v>72</v>
      </c>
      <c r="M812" s="350">
        <f>K812*L812</f>
        <v>6950808</v>
      </c>
      <c r="N812" s="350">
        <f>M812*35%</f>
        <v>2432782.7999999998</v>
      </c>
      <c r="O812" s="350">
        <f>N812/M812*100</f>
        <v>35</v>
      </c>
    </row>
    <row r="813" spans="1:15" ht="30" x14ac:dyDescent="0.25">
      <c r="A813" s="349"/>
      <c r="B813" s="375"/>
      <c r="C813" s="349"/>
      <c r="D813" s="53" t="s">
        <v>293</v>
      </c>
      <c r="E813" s="43" t="s">
        <v>3</v>
      </c>
      <c r="F813" s="50"/>
      <c r="G813" s="55"/>
      <c r="H813" s="48"/>
      <c r="I813" s="349"/>
      <c r="J813" s="349"/>
      <c r="K813" s="350"/>
      <c r="L813" s="350"/>
      <c r="M813" s="350"/>
      <c r="N813" s="350"/>
      <c r="O813" s="350"/>
    </row>
    <row r="814" spans="1:15" x14ac:dyDescent="0.25">
      <c r="A814" s="349"/>
      <c r="B814" s="375"/>
      <c r="C814" s="349"/>
      <c r="D814" s="53" t="s">
        <v>294</v>
      </c>
      <c r="E814" s="43" t="s">
        <v>6</v>
      </c>
      <c r="F814" s="50"/>
      <c r="G814" s="43"/>
      <c r="H814" s="48"/>
      <c r="I814" s="349"/>
      <c r="J814" s="349"/>
      <c r="K814" s="350"/>
      <c r="L814" s="350"/>
      <c r="M814" s="350"/>
      <c r="N814" s="350"/>
      <c r="O814" s="350"/>
    </row>
    <row r="815" spans="1:15" x14ac:dyDescent="0.25">
      <c r="A815" s="349"/>
      <c r="B815" s="375"/>
      <c r="C815" s="349"/>
      <c r="D815" s="53" t="s">
        <v>295</v>
      </c>
      <c r="E815" s="43" t="s">
        <v>6</v>
      </c>
      <c r="F815" s="50"/>
      <c r="G815" s="43"/>
      <c r="H815" s="48"/>
      <c r="I815" s="349"/>
      <c r="J815" s="349"/>
      <c r="K815" s="350"/>
      <c r="L815" s="350"/>
      <c r="M815" s="350"/>
      <c r="N815" s="350"/>
      <c r="O815" s="350"/>
    </row>
    <row r="816" spans="1:15" ht="42" customHeight="1" x14ac:dyDescent="0.25">
      <c r="A816" s="349">
        <f>A812+1</f>
        <v>191</v>
      </c>
      <c r="B816" s="375" t="s">
        <v>1182</v>
      </c>
      <c r="C816" s="349">
        <v>3</v>
      </c>
      <c r="D816" s="53" t="s">
        <v>1964</v>
      </c>
      <c r="E816" s="43" t="s">
        <v>4</v>
      </c>
      <c r="F816" s="50"/>
      <c r="G816" s="55"/>
      <c r="H816" s="48"/>
      <c r="I816" s="349"/>
      <c r="J816" s="349"/>
      <c r="K816" s="350">
        <v>96539</v>
      </c>
      <c r="L816" s="350">
        <v>54</v>
      </c>
      <c r="M816" s="350">
        <f>K816*L816</f>
        <v>5213106</v>
      </c>
      <c r="N816" s="350">
        <f>M816*35%</f>
        <v>1824587.0999999999</v>
      </c>
      <c r="O816" s="350">
        <f>N816/M816*100</f>
        <v>35</v>
      </c>
    </row>
    <row r="817" spans="1:15" ht="30" x14ac:dyDescent="0.25">
      <c r="A817" s="349"/>
      <c r="B817" s="375"/>
      <c r="C817" s="349"/>
      <c r="D817" s="53" t="s">
        <v>296</v>
      </c>
      <c r="E817" s="43" t="s">
        <v>3</v>
      </c>
      <c r="F817" s="50"/>
      <c r="G817" s="55"/>
      <c r="H817" s="48"/>
      <c r="I817" s="349"/>
      <c r="J817" s="349"/>
      <c r="K817" s="350"/>
      <c r="L817" s="350"/>
      <c r="M817" s="350"/>
      <c r="N817" s="350"/>
      <c r="O817" s="350"/>
    </row>
    <row r="818" spans="1:15" x14ac:dyDescent="0.25">
      <c r="A818" s="349"/>
      <c r="B818" s="375"/>
      <c r="C818" s="349"/>
      <c r="D818" s="53" t="s">
        <v>297</v>
      </c>
      <c r="E818" s="43" t="s">
        <v>6</v>
      </c>
      <c r="F818" s="50"/>
      <c r="G818" s="43"/>
      <c r="H818" s="48"/>
      <c r="I818" s="349"/>
      <c r="J818" s="349"/>
      <c r="K818" s="350"/>
      <c r="L818" s="350"/>
      <c r="M818" s="350"/>
      <c r="N818" s="350"/>
      <c r="O818" s="350"/>
    </row>
    <row r="819" spans="1:15" ht="43.5" customHeight="1" x14ac:dyDescent="0.25">
      <c r="A819" s="349">
        <f xml:space="preserve"> SUM(A816+1)</f>
        <v>192</v>
      </c>
      <c r="B819" s="375" t="s">
        <v>1183</v>
      </c>
      <c r="C819" s="349">
        <v>3</v>
      </c>
      <c r="D819" s="53" t="s">
        <v>1965</v>
      </c>
      <c r="E819" s="43" t="s">
        <v>4</v>
      </c>
      <c r="F819" s="50"/>
      <c r="G819" s="55"/>
      <c r="H819" s="48"/>
      <c r="I819" s="349"/>
      <c r="J819" s="349"/>
      <c r="K819" s="350">
        <v>96539</v>
      </c>
      <c r="L819" s="350">
        <v>54</v>
      </c>
      <c r="M819" s="350">
        <f>K819*L819</f>
        <v>5213106</v>
      </c>
      <c r="N819" s="350">
        <f>M819*35%</f>
        <v>1824587.0999999999</v>
      </c>
      <c r="O819" s="350">
        <f>N819/M819*100</f>
        <v>35</v>
      </c>
    </row>
    <row r="820" spans="1:15" x14ac:dyDescent="0.25">
      <c r="A820" s="349"/>
      <c r="B820" s="375"/>
      <c r="C820" s="349"/>
      <c r="D820" s="53" t="s">
        <v>298</v>
      </c>
      <c r="E820" s="43" t="s">
        <v>3</v>
      </c>
      <c r="F820" s="50"/>
      <c r="G820" s="55"/>
      <c r="H820" s="48"/>
      <c r="I820" s="349"/>
      <c r="J820" s="349"/>
      <c r="K820" s="350"/>
      <c r="L820" s="350"/>
      <c r="M820" s="350"/>
      <c r="N820" s="350"/>
      <c r="O820" s="350"/>
    </row>
    <row r="821" spans="1:15" ht="30" x14ac:dyDescent="0.25">
      <c r="A821" s="349"/>
      <c r="B821" s="375"/>
      <c r="C821" s="349"/>
      <c r="D821" s="53" t="s">
        <v>299</v>
      </c>
      <c r="E821" s="43" t="s">
        <v>5</v>
      </c>
      <c r="F821" s="50"/>
      <c r="G821" s="43"/>
      <c r="H821" s="48"/>
      <c r="I821" s="349"/>
      <c r="J821" s="349"/>
      <c r="K821" s="350"/>
      <c r="L821" s="350"/>
      <c r="M821" s="350"/>
      <c r="N821" s="350"/>
      <c r="O821" s="350"/>
    </row>
    <row r="822" spans="1:15" ht="44.1" customHeight="1" x14ac:dyDescent="0.25">
      <c r="A822" s="349">
        <f>A819+1</f>
        <v>193</v>
      </c>
      <c r="B822" s="375" t="s">
        <v>1184</v>
      </c>
      <c r="C822" s="349">
        <v>4</v>
      </c>
      <c r="D822" s="53" t="s">
        <v>1966</v>
      </c>
      <c r="E822" s="43" t="s">
        <v>3</v>
      </c>
      <c r="F822" s="50"/>
      <c r="G822" s="55"/>
      <c r="H822" s="48"/>
      <c r="I822" s="349"/>
      <c r="J822" s="349"/>
      <c r="K822" s="350">
        <v>96539</v>
      </c>
      <c r="L822" s="350">
        <v>72</v>
      </c>
      <c r="M822" s="350">
        <f>K822*L822</f>
        <v>6950808</v>
      </c>
      <c r="N822" s="350">
        <f>M822*35%</f>
        <v>2432782.7999999998</v>
      </c>
      <c r="O822" s="350">
        <f>N822/M822*100</f>
        <v>35</v>
      </c>
    </row>
    <row r="823" spans="1:15" ht="44.45" customHeight="1" x14ac:dyDescent="0.25">
      <c r="A823" s="349"/>
      <c r="B823" s="375"/>
      <c r="C823" s="349"/>
      <c r="D823" s="53" t="s">
        <v>300</v>
      </c>
      <c r="E823" s="43" t="s">
        <v>4</v>
      </c>
      <c r="F823" s="50"/>
      <c r="G823" s="55"/>
      <c r="H823" s="48"/>
      <c r="I823" s="349"/>
      <c r="J823" s="349"/>
      <c r="K823" s="350"/>
      <c r="L823" s="350"/>
      <c r="M823" s="350"/>
      <c r="N823" s="350"/>
      <c r="O823" s="350"/>
    </row>
    <row r="824" spans="1:15" ht="44.45" customHeight="1" x14ac:dyDescent="0.25">
      <c r="A824" s="349"/>
      <c r="B824" s="375"/>
      <c r="C824" s="349"/>
      <c r="D824" s="53" t="s">
        <v>301</v>
      </c>
      <c r="E824" s="43" t="s">
        <v>6</v>
      </c>
      <c r="F824" s="50"/>
      <c r="G824" s="43"/>
      <c r="H824" s="48"/>
      <c r="I824" s="349"/>
      <c r="J824" s="349"/>
      <c r="K824" s="350"/>
      <c r="L824" s="350"/>
      <c r="M824" s="350"/>
      <c r="N824" s="350"/>
      <c r="O824" s="350"/>
    </row>
    <row r="825" spans="1:15" ht="45.6" customHeight="1" x14ac:dyDescent="0.25">
      <c r="A825" s="349"/>
      <c r="B825" s="375"/>
      <c r="C825" s="349"/>
      <c r="D825" s="53" t="s">
        <v>302</v>
      </c>
      <c r="E825" s="43" t="s">
        <v>6</v>
      </c>
      <c r="F825" s="50"/>
      <c r="G825" s="43"/>
      <c r="H825" s="48"/>
      <c r="I825" s="349"/>
      <c r="J825" s="349"/>
      <c r="K825" s="350"/>
      <c r="L825" s="350"/>
      <c r="M825" s="350"/>
      <c r="N825" s="350"/>
      <c r="O825" s="350"/>
    </row>
    <row r="826" spans="1:15" ht="42.6" customHeight="1" x14ac:dyDescent="0.25">
      <c r="A826" s="349">
        <f xml:space="preserve"> SUM(A822+1)</f>
        <v>194</v>
      </c>
      <c r="B826" s="375" t="s">
        <v>1185</v>
      </c>
      <c r="C826" s="349">
        <v>3</v>
      </c>
      <c r="D826" s="53" t="s">
        <v>1967</v>
      </c>
      <c r="E826" s="43" t="s">
        <v>3</v>
      </c>
      <c r="F826" s="50"/>
      <c r="G826" s="55"/>
      <c r="H826" s="48"/>
      <c r="I826" s="349"/>
      <c r="J826" s="349"/>
      <c r="K826" s="350">
        <v>96539</v>
      </c>
      <c r="L826" s="350">
        <v>54</v>
      </c>
      <c r="M826" s="350">
        <f>K826*L826</f>
        <v>5213106</v>
      </c>
      <c r="N826" s="350">
        <f>M826*35%</f>
        <v>1824587.0999999999</v>
      </c>
      <c r="O826" s="350">
        <f>N826/M826*100</f>
        <v>35</v>
      </c>
    </row>
    <row r="827" spans="1:15" ht="45.6" customHeight="1" x14ac:dyDescent="0.25">
      <c r="A827" s="349"/>
      <c r="B827" s="375"/>
      <c r="C827" s="349"/>
      <c r="D827" s="53" t="s">
        <v>303</v>
      </c>
      <c r="E827" s="43" t="s">
        <v>4</v>
      </c>
      <c r="F827" s="50"/>
      <c r="G827" s="55"/>
      <c r="H827" s="48"/>
      <c r="I827" s="349"/>
      <c r="J827" s="349"/>
      <c r="K827" s="350"/>
      <c r="L827" s="350"/>
      <c r="M827" s="350"/>
      <c r="N827" s="350"/>
      <c r="O827" s="350"/>
    </row>
    <row r="828" spans="1:15" x14ac:dyDescent="0.25">
      <c r="A828" s="349"/>
      <c r="B828" s="375"/>
      <c r="C828" s="349"/>
      <c r="D828" s="53" t="s">
        <v>304</v>
      </c>
      <c r="E828" s="43" t="s">
        <v>5</v>
      </c>
      <c r="F828" s="50"/>
      <c r="G828" s="43"/>
      <c r="H828" s="48"/>
      <c r="I828" s="349"/>
      <c r="J828" s="349"/>
      <c r="K828" s="350"/>
      <c r="L828" s="350"/>
      <c r="M828" s="350"/>
      <c r="N828" s="350"/>
      <c r="O828" s="350"/>
    </row>
    <row r="829" spans="1:15" ht="44.45" customHeight="1" x14ac:dyDescent="0.25">
      <c r="A829" s="349">
        <f xml:space="preserve">  SUM(A826+1)</f>
        <v>195</v>
      </c>
      <c r="B829" s="375" t="s">
        <v>1186</v>
      </c>
      <c r="C829" s="349">
        <v>4</v>
      </c>
      <c r="D829" s="53" t="s">
        <v>1968</v>
      </c>
      <c r="E829" s="43" t="s">
        <v>3</v>
      </c>
      <c r="F829" s="50"/>
      <c r="G829" s="43"/>
      <c r="H829" s="48"/>
      <c r="I829" s="349"/>
      <c r="J829" s="349"/>
      <c r="K829" s="350">
        <v>96539</v>
      </c>
      <c r="L829" s="350">
        <v>72</v>
      </c>
      <c r="M829" s="350">
        <f>K829*L829</f>
        <v>6950808</v>
      </c>
      <c r="N829" s="350">
        <f>M829*35%</f>
        <v>2432782.7999999998</v>
      </c>
      <c r="O829" s="350">
        <f>N829/M829*100</f>
        <v>35</v>
      </c>
    </row>
    <row r="830" spans="1:15" ht="32.1" customHeight="1" x14ac:dyDescent="0.25">
      <c r="A830" s="349"/>
      <c r="B830" s="375"/>
      <c r="C830" s="349"/>
      <c r="D830" s="53" t="s">
        <v>98</v>
      </c>
      <c r="E830" s="43" t="s">
        <v>4</v>
      </c>
      <c r="F830" s="50"/>
      <c r="G830" s="43"/>
      <c r="H830" s="48"/>
      <c r="I830" s="349"/>
      <c r="J830" s="349"/>
      <c r="K830" s="350"/>
      <c r="L830" s="350"/>
      <c r="M830" s="350"/>
      <c r="N830" s="350"/>
      <c r="O830" s="350"/>
    </row>
    <row r="831" spans="1:15" ht="46.5" customHeight="1" x14ac:dyDescent="0.25">
      <c r="A831" s="349"/>
      <c r="B831" s="375"/>
      <c r="C831" s="349"/>
      <c r="D831" s="53" t="s">
        <v>305</v>
      </c>
      <c r="E831" s="43" t="s">
        <v>6</v>
      </c>
      <c r="F831" s="50"/>
      <c r="G831" s="43"/>
      <c r="H831" s="48"/>
      <c r="I831" s="349"/>
      <c r="J831" s="349"/>
      <c r="K831" s="350"/>
      <c r="L831" s="350"/>
      <c r="M831" s="350"/>
      <c r="N831" s="350"/>
      <c r="O831" s="350"/>
    </row>
    <row r="832" spans="1:15" ht="45" customHeight="1" x14ac:dyDescent="0.25">
      <c r="A832" s="349"/>
      <c r="B832" s="375"/>
      <c r="C832" s="349"/>
      <c r="D832" s="53" t="s">
        <v>306</v>
      </c>
      <c r="E832" s="43" t="s">
        <v>6</v>
      </c>
      <c r="F832" s="50"/>
      <c r="G832" s="43"/>
      <c r="H832" s="48"/>
      <c r="I832" s="349"/>
      <c r="J832" s="349"/>
      <c r="K832" s="350"/>
      <c r="L832" s="350"/>
      <c r="M832" s="350"/>
      <c r="N832" s="350"/>
      <c r="O832" s="350"/>
    </row>
    <row r="833" spans="1:15" ht="30" x14ac:dyDescent="0.25">
      <c r="A833" s="349">
        <f>A829+1</f>
        <v>196</v>
      </c>
      <c r="B833" s="375" t="s">
        <v>1187</v>
      </c>
      <c r="C833" s="349">
        <v>2</v>
      </c>
      <c r="D833" s="53" t="s">
        <v>1969</v>
      </c>
      <c r="E833" s="43" t="s">
        <v>7</v>
      </c>
      <c r="F833" s="50"/>
      <c r="G833" s="55"/>
      <c r="H833" s="48"/>
      <c r="I833" s="349"/>
      <c r="J833" s="349"/>
      <c r="K833" s="350">
        <v>96539</v>
      </c>
      <c r="L833" s="350">
        <v>42</v>
      </c>
      <c r="M833" s="350">
        <f>K833*L833</f>
        <v>4054638</v>
      </c>
      <c r="N833" s="350">
        <f>M833*35%</f>
        <v>1419123.2999999998</v>
      </c>
      <c r="O833" s="350">
        <f>N833/M833*100</f>
        <v>35</v>
      </c>
    </row>
    <row r="834" spans="1:15" ht="32.450000000000003" customHeight="1" x14ac:dyDescent="0.25">
      <c r="A834" s="349"/>
      <c r="B834" s="375"/>
      <c r="C834" s="349"/>
      <c r="D834" s="53" t="s">
        <v>307</v>
      </c>
      <c r="E834" s="43" t="s">
        <v>5</v>
      </c>
      <c r="F834" s="50"/>
      <c r="G834" s="43"/>
      <c r="H834" s="48"/>
      <c r="I834" s="349"/>
      <c r="J834" s="349"/>
      <c r="K834" s="350"/>
      <c r="L834" s="350"/>
      <c r="M834" s="350"/>
      <c r="N834" s="350"/>
      <c r="O834" s="350"/>
    </row>
    <row r="835" spans="1:15" ht="45.95" customHeight="1" x14ac:dyDescent="0.25">
      <c r="A835" s="349">
        <f>A833+1</f>
        <v>197</v>
      </c>
      <c r="B835" s="375" t="s">
        <v>1188</v>
      </c>
      <c r="C835" s="349">
        <v>4</v>
      </c>
      <c r="D835" s="53" t="s">
        <v>1970</v>
      </c>
      <c r="E835" s="43" t="s">
        <v>4</v>
      </c>
      <c r="F835" s="50"/>
      <c r="G835" s="43"/>
      <c r="H835" s="48"/>
      <c r="I835" s="349"/>
      <c r="J835" s="349"/>
      <c r="K835" s="350">
        <v>96539</v>
      </c>
      <c r="L835" s="350">
        <v>72</v>
      </c>
      <c r="M835" s="350">
        <f>K835*L835</f>
        <v>6950808</v>
      </c>
      <c r="N835" s="350">
        <f>M835*35%</f>
        <v>2432782.7999999998</v>
      </c>
      <c r="O835" s="350">
        <f>N835/M835*100</f>
        <v>35</v>
      </c>
    </row>
    <row r="836" spans="1:15" ht="44.1" customHeight="1" x14ac:dyDescent="0.25">
      <c r="A836" s="349"/>
      <c r="B836" s="375"/>
      <c r="C836" s="349"/>
      <c r="D836" s="53" t="s">
        <v>308</v>
      </c>
      <c r="E836" s="43" t="s">
        <v>3</v>
      </c>
      <c r="F836" s="50"/>
      <c r="G836" s="43"/>
      <c r="H836" s="48"/>
      <c r="I836" s="349"/>
      <c r="J836" s="349"/>
      <c r="K836" s="350"/>
      <c r="L836" s="350"/>
      <c r="M836" s="350"/>
      <c r="N836" s="350"/>
      <c r="O836" s="350"/>
    </row>
    <row r="837" spans="1:15" ht="45.6" customHeight="1" x14ac:dyDescent="0.25">
      <c r="A837" s="349"/>
      <c r="B837" s="375"/>
      <c r="C837" s="349"/>
      <c r="D837" s="53" t="s">
        <v>309</v>
      </c>
      <c r="E837" s="43" t="s">
        <v>5</v>
      </c>
      <c r="F837" s="50"/>
      <c r="G837" s="43"/>
      <c r="H837" s="48"/>
      <c r="I837" s="349"/>
      <c r="J837" s="349"/>
      <c r="K837" s="350"/>
      <c r="L837" s="350"/>
      <c r="M837" s="350"/>
      <c r="N837" s="350"/>
      <c r="O837" s="350"/>
    </row>
    <row r="838" spans="1:15" ht="45" customHeight="1" x14ac:dyDescent="0.25">
      <c r="A838" s="349"/>
      <c r="B838" s="375"/>
      <c r="C838" s="349"/>
      <c r="D838" s="53" t="s">
        <v>310</v>
      </c>
      <c r="E838" s="43" t="s">
        <v>5</v>
      </c>
      <c r="F838" s="50"/>
      <c r="G838" s="43"/>
      <c r="H838" s="48"/>
      <c r="I838" s="349"/>
      <c r="J838" s="349"/>
      <c r="K838" s="350"/>
      <c r="L838" s="350"/>
      <c r="M838" s="350"/>
      <c r="N838" s="350"/>
      <c r="O838" s="350"/>
    </row>
    <row r="839" spans="1:15" ht="47.45" customHeight="1" x14ac:dyDescent="0.25">
      <c r="A839" s="349">
        <f>A835+1</f>
        <v>198</v>
      </c>
      <c r="B839" s="375" t="s">
        <v>1189</v>
      </c>
      <c r="C839" s="349">
        <v>3</v>
      </c>
      <c r="D839" s="53" t="s">
        <v>1971</v>
      </c>
      <c r="E839" s="43" t="s">
        <v>3</v>
      </c>
      <c r="F839" s="50"/>
      <c r="G839" s="43"/>
      <c r="H839" s="48"/>
      <c r="I839" s="349"/>
      <c r="J839" s="349"/>
      <c r="K839" s="350">
        <v>96539</v>
      </c>
      <c r="L839" s="350">
        <v>54</v>
      </c>
      <c r="M839" s="350">
        <f>K839*L839</f>
        <v>5213106</v>
      </c>
      <c r="N839" s="350">
        <f>M839*35%</f>
        <v>1824587.0999999999</v>
      </c>
      <c r="O839" s="350">
        <f>N839/M839*100</f>
        <v>35</v>
      </c>
    </row>
    <row r="840" spans="1:15" ht="42.6" customHeight="1" x14ac:dyDescent="0.25">
      <c r="A840" s="349"/>
      <c r="B840" s="375"/>
      <c r="C840" s="349"/>
      <c r="D840" s="53" t="s">
        <v>311</v>
      </c>
      <c r="E840" s="43" t="s">
        <v>4</v>
      </c>
      <c r="F840" s="50"/>
      <c r="G840" s="43"/>
      <c r="H840" s="48"/>
      <c r="I840" s="349"/>
      <c r="J840" s="349"/>
      <c r="K840" s="350"/>
      <c r="L840" s="350"/>
      <c r="M840" s="350"/>
      <c r="N840" s="350"/>
      <c r="O840" s="350"/>
    </row>
    <row r="841" spans="1:15" ht="30" x14ac:dyDescent="0.25">
      <c r="A841" s="349"/>
      <c r="B841" s="375"/>
      <c r="C841" s="349"/>
      <c r="D841" s="53" t="s">
        <v>312</v>
      </c>
      <c r="E841" s="43" t="s">
        <v>6</v>
      </c>
      <c r="F841" s="50"/>
      <c r="G841" s="43"/>
      <c r="H841" s="48"/>
      <c r="I841" s="349"/>
      <c r="J841" s="349"/>
      <c r="K841" s="350"/>
      <c r="L841" s="350"/>
      <c r="M841" s="350"/>
      <c r="N841" s="350"/>
      <c r="O841" s="350"/>
    </row>
    <row r="842" spans="1:15" ht="45.95" customHeight="1" x14ac:dyDescent="0.25">
      <c r="A842" s="349">
        <f>A839+1</f>
        <v>199</v>
      </c>
      <c r="B842" s="375" t="s">
        <v>1190</v>
      </c>
      <c r="C842" s="349">
        <v>3</v>
      </c>
      <c r="D842" s="53" t="s">
        <v>1972</v>
      </c>
      <c r="E842" s="43" t="s">
        <v>4</v>
      </c>
      <c r="F842" s="50"/>
      <c r="G842" s="43"/>
      <c r="H842" s="48"/>
      <c r="I842" s="349"/>
      <c r="J842" s="349"/>
      <c r="K842" s="350">
        <v>96539</v>
      </c>
      <c r="L842" s="350">
        <v>54</v>
      </c>
      <c r="M842" s="350">
        <f>K842*L842</f>
        <v>5213106</v>
      </c>
      <c r="N842" s="350">
        <f>M842*35%</f>
        <v>1824587.0999999999</v>
      </c>
      <c r="O842" s="350">
        <f>N842/M842*100</f>
        <v>35</v>
      </c>
    </row>
    <row r="843" spans="1:15" ht="34.5" customHeight="1" x14ac:dyDescent="0.25">
      <c r="A843" s="349"/>
      <c r="B843" s="375"/>
      <c r="C843" s="349"/>
      <c r="D843" s="53" t="s">
        <v>313</v>
      </c>
      <c r="E843" s="43" t="s">
        <v>3</v>
      </c>
      <c r="F843" s="50"/>
      <c r="G843" s="43"/>
      <c r="H843" s="48"/>
      <c r="I843" s="349"/>
      <c r="J843" s="349"/>
      <c r="K843" s="350"/>
      <c r="L843" s="350"/>
      <c r="M843" s="350"/>
      <c r="N843" s="350"/>
      <c r="O843" s="350"/>
    </row>
    <row r="844" spans="1:15" ht="48.6" customHeight="1" x14ac:dyDescent="0.25">
      <c r="A844" s="349"/>
      <c r="B844" s="375"/>
      <c r="C844" s="349"/>
      <c r="D844" s="53" t="s">
        <v>314</v>
      </c>
      <c r="E844" s="43" t="s">
        <v>5</v>
      </c>
      <c r="F844" s="50"/>
      <c r="G844" s="43"/>
      <c r="H844" s="48"/>
      <c r="I844" s="349"/>
      <c r="J844" s="349"/>
      <c r="K844" s="350"/>
      <c r="L844" s="350"/>
      <c r="M844" s="350"/>
      <c r="N844" s="350"/>
      <c r="O844" s="350"/>
    </row>
    <row r="845" spans="1:15" ht="29.1" customHeight="1" x14ac:dyDescent="0.25">
      <c r="A845" s="349">
        <f>A842+1</f>
        <v>200</v>
      </c>
      <c r="B845" s="375" t="s">
        <v>1191</v>
      </c>
      <c r="C845" s="349">
        <v>3</v>
      </c>
      <c r="D845" s="53" t="s">
        <v>1973</v>
      </c>
      <c r="E845" s="43" t="s">
        <v>3</v>
      </c>
      <c r="F845" s="50"/>
      <c r="G845" s="43"/>
      <c r="H845" s="48"/>
      <c r="I845" s="349"/>
      <c r="J845" s="349"/>
      <c r="K845" s="350">
        <v>96539</v>
      </c>
      <c r="L845" s="350">
        <v>54</v>
      </c>
      <c r="M845" s="350">
        <f>K845*L845</f>
        <v>5213106</v>
      </c>
      <c r="N845" s="350">
        <f>M845*35%</f>
        <v>1824587.0999999999</v>
      </c>
      <c r="O845" s="350">
        <f>N845/M845*100</f>
        <v>35</v>
      </c>
    </row>
    <row r="846" spans="1:15" ht="27.6" customHeight="1" x14ac:dyDescent="0.25">
      <c r="A846" s="349"/>
      <c r="B846" s="375"/>
      <c r="C846" s="349"/>
      <c r="D846" s="53" t="s">
        <v>315</v>
      </c>
      <c r="E846" s="43" t="s">
        <v>4</v>
      </c>
      <c r="F846" s="50"/>
      <c r="G846" s="43"/>
      <c r="H846" s="48"/>
      <c r="I846" s="349"/>
      <c r="J846" s="349"/>
      <c r="K846" s="350"/>
      <c r="L846" s="350"/>
      <c r="M846" s="350"/>
      <c r="N846" s="350"/>
      <c r="O846" s="350"/>
    </row>
    <row r="847" spans="1:15" ht="42.95" customHeight="1" x14ac:dyDescent="0.25">
      <c r="A847" s="349"/>
      <c r="B847" s="375"/>
      <c r="C847" s="349"/>
      <c r="D847" s="53" t="s">
        <v>316</v>
      </c>
      <c r="E847" s="43" t="s">
        <v>6</v>
      </c>
      <c r="F847" s="50"/>
      <c r="G847" s="43"/>
      <c r="H847" s="48"/>
      <c r="I847" s="349"/>
      <c r="J847" s="349"/>
      <c r="K847" s="350"/>
      <c r="L847" s="350"/>
      <c r="M847" s="350"/>
      <c r="N847" s="350"/>
      <c r="O847" s="350"/>
    </row>
    <row r="848" spans="1:15" ht="41.45" customHeight="1" x14ac:dyDescent="0.25">
      <c r="A848" s="349">
        <f>A845+1</f>
        <v>201</v>
      </c>
      <c r="B848" s="375" t="s">
        <v>1192</v>
      </c>
      <c r="C848" s="349">
        <v>4</v>
      </c>
      <c r="D848" s="53" t="s">
        <v>1974</v>
      </c>
      <c r="E848" s="43" t="s">
        <v>4</v>
      </c>
      <c r="F848" s="50"/>
      <c r="G848" s="55"/>
      <c r="H848" s="48"/>
      <c r="I848" s="380"/>
      <c r="J848" s="349"/>
      <c r="K848" s="350">
        <v>96539</v>
      </c>
      <c r="L848" s="350">
        <v>72</v>
      </c>
      <c r="M848" s="350">
        <f>K848*L848</f>
        <v>6950808</v>
      </c>
      <c r="N848" s="350">
        <f>M848*35%</f>
        <v>2432782.7999999998</v>
      </c>
      <c r="O848" s="350">
        <f>N848/M848*100</f>
        <v>35</v>
      </c>
    </row>
    <row r="849" spans="1:15" ht="44.45" customHeight="1" x14ac:dyDescent="0.25">
      <c r="A849" s="349"/>
      <c r="B849" s="375"/>
      <c r="C849" s="349"/>
      <c r="D849" s="53" t="s">
        <v>317</v>
      </c>
      <c r="E849" s="43" t="s">
        <v>3</v>
      </c>
      <c r="F849" s="50"/>
      <c r="G849" s="43"/>
      <c r="H849" s="48"/>
      <c r="I849" s="381"/>
      <c r="J849" s="349"/>
      <c r="K849" s="350"/>
      <c r="L849" s="350"/>
      <c r="M849" s="350"/>
      <c r="N849" s="350"/>
      <c r="O849" s="350"/>
    </row>
    <row r="850" spans="1:15" s="1" customFormat="1" ht="48.6" customHeight="1" x14ac:dyDescent="0.25">
      <c r="A850" s="349"/>
      <c r="B850" s="375"/>
      <c r="C850" s="349"/>
      <c r="D850" s="53" t="s">
        <v>318</v>
      </c>
      <c r="E850" s="43" t="s">
        <v>5</v>
      </c>
      <c r="F850" s="50"/>
      <c r="G850" s="43"/>
      <c r="H850" s="48"/>
      <c r="I850" s="381"/>
      <c r="J850" s="349"/>
      <c r="K850" s="350"/>
      <c r="L850" s="350"/>
      <c r="M850" s="350"/>
      <c r="N850" s="350"/>
      <c r="O850" s="350"/>
    </row>
    <row r="851" spans="1:15" ht="44.45" customHeight="1" x14ac:dyDescent="0.25">
      <c r="A851" s="349"/>
      <c r="B851" s="375"/>
      <c r="C851" s="349"/>
      <c r="D851" s="53" t="s">
        <v>649</v>
      </c>
      <c r="E851" s="43" t="s">
        <v>5</v>
      </c>
      <c r="F851" s="50"/>
      <c r="G851" s="43"/>
      <c r="H851" s="48"/>
      <c r="I851" s="382"/>
      <c r="J851" s="349"/>
      <c r="K851" s="350"/>
      <c r="L851" s="350"/>
      <c r="M851" s="350"/>
      <c r="N851" s="350"/>
      <c r="O851" s="350"/>
    </row>
    <row r="852" spans="1:15" ht="42.95" customHeight="1" x14ac:dyDescent="0.25">
      <c r="A852" s="349">
        <f xml:space="preserve">  SUM(A848+1)</f>
        <v>202</v>
      </c>
      <c r="B852" s="375" t="s">
        <v>1193</v>
      </c>
      <c r="C852" s="349">
        <v>3</v>
      </c>
      <c r="D852" s="53" t="s">
        <v>1975</v>
      </c>
      <c r="E852" s="43" t="s">
        <v>3</v>
      </c>
      <c r="F852" s="50"/>
      <c r="G852" s="55"/>
      <c r="H852" s="48"/>
      <c r="I852" s="380"/>
      <c r="J852" s="349"/>
      <c r="K852" s="350">
        <v>96539</v>
      </c>
      <c r="L852" s="350">
        <v>54</v>
      </c>
      <c r="M852" s="350">
        <f>K852*L852</f>
        <v>5213106</v>
      </c>
      <c r="N852" s="350">
        <f>M852*35%</f>
        <v>1824587.0999999999</v>
      </c>
      <c r="O852" s="350">
        <f>N852/M852*100</f>
        <v>35</v>
      </c>
    </row>
    <row r="853" spans="1:15" ht="43.5" customHeight="1" x14ac:dyDescent="0.25">
      <c r="A853" s="349"/>
      <c r="B853" s="375"/>
      <c r="C853" s="349"/>
      <c r="D853" s="53" t="s">
        <v>319</v>
      </c>
      <c r="E853" s="43" t="s">
        <v>4</v>
      </c>
      <c r="F853" s="50"/>
      <c r="G853" s="55"/>
      <c r="H853" s="48"/>
      <c r="I853" s="381"/>
      <c r="J853" s="349"/>
      <c r="K853" s="350"/>
      <c r="L853" s="350"/>
      <c r="M853" s="350"/>
      <c r="N853" s="350"/>
      <c r="O853" s="350"/>
    </row>
    <row r="854" spans="1:15" ht="45.95" customHeight="1" x14ac:dyDescent="0.25">
      <c r="A854" s="349"/>
      <c r="B854" s="375"/>
      <c r="C854" s="349"/>
      <c r="D854" s="53" t="s">
        <v>320</v>
      </c>
      <c r="E854" s="43" t="s">
        <v>6</v>
      </c>
      <c r="F854" s="50"/>
      <c r="G854" s="43"/>
      <c r="H854" s="48"/>
      <c r="I854" s="382"/>
      <c r="J854" s="349"/>
      <c r="K854" s="350"/>
      <c r="L854" s="350"/>
      <c r="M854" s="350"/>
      <c r="N854" s="350"/>
      <c r="O854" s="350"/>
    </row>
    <row r="855" spans="1:15" ht="45.6" customHeight="1" x14ac:dyDescent="0.25">
      <c r="A855" s="349">
        <f>A852+1</f>
        <v>203</v>
      </c>
      <c r="B855" s="375" t="s">
        <v>1194</v>
      </c>
      <c r="C855" s="349">
        <v>4</v>
      </c>
      <c r="D855" s="53" t="s">
        <v>1976</v>
      </c>
      <c r="E855" s="43" t="s">
        <v>4</v>
      </c>
      <c r="F855" s="50"/>
      <c r="G855" s="43"/>
      <c r="H855" s="48"/>
      <c r="I855" s="349"/>
      <c r="J855" s="349"/>
      <c r="K855" s="350">
        <v>96539</v>
      </c>
      <c r="L855" s="350">
        <v>72</v>
      </c>
      <c r="M855" s="350">
        <f>K855*L855</f>
        <v>6950808</v>
      </c>
      <c r="N855" s="350">
        <f>M855*35%</f>
        <v>2432782.7999999998</v>
      </c>
      <c r="O855" s="350">
        <f>N855/M855*100</f>
        <v>35</v>
      </c>
    </row>
    <row r="856" spans="1:15" ht="44.1" customHeight="1" x14ac:dyDescent="0.25">
      <c r="A856" s="349"/>
      <c r="B856" s="375"/>
      <c r="C856" s="349"/>
      <c r="D856" s="53" t="s">
        <v>321</v>
      </c>
      <c r="E856" s="43" t="s">
        <v>3</v>
      </c>
      <c r="F856" s="50"/>
      <c r="G856" s="43"/>
      <c r="H856" s="48"/>
      <c r="I856" s="349"/>
      <c r="J856" s="349"/>
      <c r="K856" s="350"/>
      <c r="L856" s="350"/>
      <c r="M856" s="350"/>
      <c r="N856" s="350"/>
      <c r="O856" s="350"/>
    </row>
    <row r="857" spans="1:15" ht="30" customHeight="1" x14ac:dyDescent="0.25">
      <c r="A857" s="349"/>
      <c r="B857" s="375"/>
      <c r="C857" s="349"/>
      <c r="D857" s="53" t="s">
        <v>322</v>
      </c>
      <c r="E857" s="43" t="s">
        <v>6</v>
      </c>
      <c r="F857" s="50"/>
      <c r="G857" s="43"/>
      <c r="H857" s="48"/>
      <c r="I857" s="349"/>
      <c r="J857" s="349"/>
      <c r="K857" s="350"/>
      <c r="L857" s="350"/>
      <c r="M857" s="350"/>
      <c r="N857" s="350"/>
      <c r="O857" s="350"/>
    </row>
    <row r="858" spans="1:15" ht="42.95" customHeight="1" x14ac:dyDescent="0.25">
      <c r="A858" s="349"/>
      <c r="B858" s="375"/>
      <c r="C858" s="349"/>
      <c r="D858" s="53" t="s">
        <v>323</v>
      </c>
      <c r="E858" s="43" t="s">
        <v>6</v>
      </c>
      <c r="F858" s="50"/>
      <c r="G858" s="43"/>
      <c r="H858" s="48"/>
      <c r="I858" s="349"/>
      <c r="J858" s="349"/>
      <c r="K858" s="350"/>
      <c r="L858" s="350"/>
      <c r="M858" s="350"/>
      <c r="N858" s="350"/>
      <c r="O858" s="350"/>
    </row>
    <row r="859" spans="1:15" ht="42.6" customHeight="1" x14ac:dyDescent="0.25">
      <c r="A859" s="349">
        <f xml:space="preserve">  SUM(A855+1)</f>
        <v>204</v>
      </c>
      <c r="B859" s="375" t="s">
        <v>1195</v>
      </c>
      <c r="C859" s="349">
        <v>3</v>
      </c>
      <c r="D859" s="53" t="s">
        <v>1977</v>
      </c>
      <c r="E859" s="43" t="s">
        <v>4</v>
      </c>
      <c r="F859" s="50"/>
      <c r="G859" s="43"/>
      <c r="H859" s="48"/>
      <c r="I859" s="349"/>
      <c r="J859" s="349"/>
      <c r="K859" s="350">
        <v>96539</v>
      </c>
      <c r="L859" s="350">
        <v>54</v>
      </c>
      <c r="M859" s="350">
        <f>K859*L859</f>
        <v>5213106</v>
      </c>
      <c r="N859" s="350">
        <f>M859*35%</f>
        <v>1824587.0999999999</v>
      </c>
      <c r="O859" s="350">
        <v>35</v>
      </c>
    </row>
    <row r="860" spans="1:15" s="1" customFormat="1" ht="45.6" customHeight="1" x14ac:dyDescent="0.25">
      <c r="A860" s="349"/>
      <c r="B860" s="375"/>
      <c r="C860" s="349"/>
      <c r="D860" s="53" t="s">
        <v>613</v>
      </c>
      <c r="E860" s="43" t="s">
        <v>3</v>
      </c>
      <c r="F860" s="50"/>
      <c r="G860" s="55"/>
      <c r="H860" s="48"/>
      <c r="I860" s="349"/>
      <c r="J860" s="349"/>
      <c r="K860" s="350"/>
      <c r="L860" s="350"/>
      <c r="M860" s="350"/>
      <c r="N860" s="350"/>
      <c r="O860" s="350"/>
    </row>
    <row r="861" spans="1:15" ht="46.5" customHeight="1" x14ac:dyDescent="0.25">
      <c r="A861" s="349"/>
      <c r="B861" s="375"/>
      <c r="C861" s="349"/>
      <c r="D861" s="53" t="s">
        <v>612</v>
      </c>
      <c r="E861" s="43" t="s">
        <v>5</v>
      </c>
      <c r="F861" s="50"/>
      <c r="G861" s="43"/>
      <c r="H861" s="48"/>
      <c r="I861" s="349"/>
      <c r="J861" s="349"/>
      <c r="K861" s="350"/>
      <c r="L861" s="350"/>
      <c r="M861" s="350"/>
      <c r="N861" s="350"/>
      <c r="O861" s="350"/>
    </row>
    <row r="862" spans="1:15" ht="46.5" customHeight="1" x14ac:dyDescent="0.25">
      <c r="A862" s="349">
        <f xml:space="preserve">  SUM(A855+1)</f>
        <v>204</v>
      </c>
      <c r="B862" s="375" t="s">
        <v>1197</v>
      </c>
      <c r="C862" s="349">
        <v>3</v>
      </c>
      <c r="D862" s="53" t="s">
        <v>1196</v>
      </c>
      <c r="E862" s="43" t="s">
        <v>3</v>
      </c>
      <c r="F862" s="50"/>
      <c r="G862" s="43"/>
      <c r="H862" s="48"/>
      <c r="I862" s="349"/>
      <c r="J862" s="349"/>
      <c r="K862" s="350">
        <v>96539</v>
      </c>
      <c r="L862" s="350">
        <v>54</v>
      </c>
      <c r="M862" s="350">
        <f>K862*L862</f>
        <v>5213106</v>
      </c>
      <c r="N862" s="350">
        <f>M862*35%</f>
        <v>1824587.0999999999</v>
      </c>
      <c r="O862" s="350">
        <f>N862/M862*100</f>
        <v>35</v>
      </c>
    </row>
    <row r="863" spans="1:15" ht="48" customHeight="1" x14ac:dyDescent="0.25">
      <c r="A863" s="349"/>
      <c r="B863" s="375"/>
      <c r="C863" s="349"/>
      <c r="D863" s="53" t="s">
        <v>324</v>
      </c>
      <c r="E863" s="43" t="s">
        <v>4</v>
      </c>
      <c r="F863" s="50"/>
      <c r="G863" s="43"/>
      <c r="H863" s="48"/>
      <c r="I863" s="349"/>
      <c r="J863" s="349"/>
      <c r="K863" s="350"/>
      <c r="L863" s="350"/>
      <c r="M863" s="350"/>
      <c r="N863" s="350"/>
      <c r="O863" s="350"/>
    </row>
    <row r="864" spans="1:15" ht="43.5" customHeight="1" x14ac:dyDescent="0.25">
      <c r="A864" s="349"/>
      <c r="B864" s="375"/>
      <c r="C864" s="349"/>
      <c r="D864" s="53" t="s">
        <v>325</v>
      </c>
      <c r="E864" s="43" t="s">
        <v>5</v>
      </c>
      <c r="F864" s="50"/>
      <c r="G864" s="43"/>
      <c r="H864" s="48"/>
      <c r="I864" s="349"/>
      <c r="J864" s="349"/>
      <c r="K864" s="350"/>
      <c r="L864" s="350"/>
      <c r="M864" s="350"/>
      <c r="N864" s="350"/>
      <c r="O864" s="350"/>
    </row>
    <row r="865" spans="1:15" ht="42" customHeight="1" x14ac:dyDescent="0.25">
      <c r="A865" s="349">
        <f xml:space="preserve"> A862+1</f>
        <v>205</v>
      </c>
      <c r="B865" s="375" t="s">
        <v>1198</v>
      </c>
      <c r="C865" s="349">
        <v>4</v>
      </c>
      <c r="D865" s="53" t="s">
        <v>1978</v>
      </c>
      <c r="E865" s="43" t="s">
        <v>4</v>
      </c>
      <c r="F865" s="50"/>
      <c r="G865" s="55"/>
      <c r="H865" s="48"/>
      <c r="I865" s="349"/>
      <c r="J865" s="349"/>
      <c r="K865" s="350">
        <v>96539</v>
      </c>
      <c r="L865" s="350">
        <v>72</v>
      </c>
      <c r="M865" s="350">
        <f>K865*L865</f>
        <v>6950808</v>
      </c>
      <c r="N865" s="350">
        <f>M865*35%</f>
        <v>2432782.7999999998</v>
      </c>
      <c r="O865" s="350">
        <f>N865/M865*100</f>
        <v>35</v>
      </c>
    </row>
    <row r="866" spans="1:15" x14ac:dyDescent="0.25">
      <c r="A866" s="349"/>
      <c r="B866" s="375"/>
      <c r="C866" s="349"/>
      <c r="D866" s="53" t="s">
        <v>326</v>
      </c>
      <c r="E866" s="43" t="s">
        <v>3</v>
      </c>
      <c r="F866" s="50"/>
      <c r="G866" s="55"/>
      <c r="H866" s="48"/>
      <c r="I866" s="349"/>
      <c r="J866" s="349"/>
      <c r="K866" s="350"/>
      <c r="L866" s="350"/>
      <c r="M866" s="350"/>
      <c r="N866" s="350"/>
      <c r="O866" s="350"/>
    </row>
    <row r="867" spans="1:15" x14ac:dyDescent="0.25">
      <c r="A867" s="349"/>
      <c r="B867" s="375"/>
      <c r="C867" s="349"/>
      <c r="D867" s="53" t="s">
        <v>327</v>
      </c>
      <c r="E867" s="43" t="s">
        <v>5</v>
      </c>
      <c r="F867" s="50"/>
      <c r="G867" s="43"/>
      <c r="H867" s="48"/>
      <c r="I867" s="349"/>
      <c r="J867" s="349"/>
      <c r="K867" s="350"/>
      <c r="L867" s="350"/>
      <c r="M867" s="350"/>
      <c r="N867" s="350"/>
      <c r="O867" s="350"/>
    </row>
    <row r="868" spans="1:15" x14ac:dyDescent="0.25">
      <c r="A868" s="349"/>
      <c r="B868" s="375"/>
      <c r="C868" s="349"/>
      <c r="D868" s="53" t="s">
        <v>328</v>
      </c>
      <c r="E868" s="43" t="s">
        <v>6</v>
      </c>
      <c r="F868" s="50"/>
      <c r="G868" s="43"/>
      <c r="H868" s="48"/>
      <c r="I868" s="349"/>
      <c r="J868" s="349"/>
      <c r="K868" s="350"/>
      <c r="L868" s="350"/>
      <c r="M868" s="350"/>
      <c r="N868" s="350"/>
      <c r="O868" s="350"/>
    </row>
    <row r="869" spans="1:15" ht="42.6" customHeight="1" x14ac:dyDescent="0.25">
      <c r="A869" s="349">
        <f xml:space="preserve"> A865+1</f>
        <v>206</v>
      </c>
      <c r="B869" s="375" t="s">
        <v>1199</v>
      </c>
      <c r="C869" s="349">
        <v>2</v>
      </c>
      <c r="D869" s="53" t="s">
        <v>1979</v>
      </c>
      <c r="E869" s="43" t="s">
        <v>4</v>
      </c>
      <c r="F869" s="50"/>
      <c r="G869" s="55"/>
      <c r="H869" s="48"/>
      <c r="I869" s="349"/>
      <c r="J869" s="349"/>
      <c r="K869" s="350">
        <v>96539</v>
      </c>
      <c r="L869" s="350">
        <v>42</v>
      </c>
      <c r="M869" s="350">
        <f>K869*L869</f>
        <v>4054638</v>
      </c>
      <c r="N869" s="350">
        <f>M869*30%</f>
        <v>1216391.3999999999</v>
      </c>
      <c r="O869" s="350">
        <f>N869/M869*100</f>
        <v>30</v>
      </c>
    </row>
    <row r="870" spans="1:15" x14ac:dyDescent="0.25">
      <c r="A870" s="349"/>
      <c r="B870" s="375"/>
      <c r="C870" s="349"/>
      <c r="D870" s="53" t="s">
        <v>329</v>
      </c>
      <c r="E870" s="43" t="s">
        <v>3</v>
      </c>
      <c r="F870" s="50"/>
      <c r="G870" s="55"/>
      <c r="H870" s="48"/>
      <c r="I870" s="349"/>
      <c r="J870" s="349"/>
      <c r="K870" s="350"/>
      <c r="L870" s="350"/>
      <c r="M870" s="350"/>
      <c r="N870" s="350"/>
      <c r="O870" s="350"/>
    </row>
    <row r="871" spans="1:15" ht="30" x14ac:dyDescent="0.25">
      <c r="A871" s="349">
        <f>A869+1</f>
        <v>207</v>
      </c>
      <c r="B871" s="375" t="s">
        <v>1200</v>
      </c>
      <c r="C871" s="349">
        <v>2</v>
      </c>
      <c r="D871" s="53" t="s">
        <v>1980</v>
      </c>
      <c r="E871" s="43" t="s">
        <v>7</v>
      </c>
      <c r="F871" s="50"/>
      <c r="G871" s="55"/>
      <c r="H871" s="48"/>
      <c r="I871" s="349"/>
      <c r="J871" s="349"/>
      <c r="K871" s="350">
        <v>96539</v>
      </c>
      <c r="L871" s="350">
        <v>42</v>
      </c>
      <c r="M871" s="350">
        <f>K871*L871</f>
        <v>4054638</v>
      </c>
      <c r="N871" s="350">
        <f>M871*35%</f>
        <v>1419123.2999999998</v>
      </c>
      <c r="O871" s="350">
        <f>N871/M871*100</f>
        <v>35</v>
      </c>
    </row>
    <row r="872" spans="1:15" ht="30" x14ac:dyDescent="0.25">
      <c r="A872" s="349"/>
      <c r="B872" s="375"/>
      <c r="C872" s="349"/>
      <c r="D872" s="53" t="s">
        <v>330</v>
      </c>
      <c r="E872" s="43" t="s">
        <v>6</v>
      </c>
      <c r="F872" s="50"/>
      <c r="G872" s="43"/>
      <c r="H872" s="48"/>
      <c r="I872" s="349"/>
      <c r="J872" s="349"/>
      <c r="K872" s="350"/>
      <c r="L872" s="350"/>
      <c r="M872" s="350"/>
      <c r="N872" s="350"/>
      <c r="O872" s="350"/>
    </row>
    <row r="873" spans="1:15" ht="43.9" customHeight="1" x14ac:dyDescent="0.25">
      <c r="A873" s="349">
        <f>A871+1</f>
        <v>208</v>
      </c>
      <c r="B873" s="375" t="s">
        <v>1201</v>
      </c>
      <c r="C873" s="349">
        <v>2</v>
      </c>
      <c r="D873" s="53" t="s">
        <v>1981</v>
      </c>
      <c r="E873" s="43" t="s">
        <v>4</v>
      </c>
      <c r="F873" s="50"/>
      <c r="G873" s="55"/>
      <c r="H873" s="48"/>
      <c r="I873" s="349"/>
      <c r="J873" s="349"/>
      <c r="K873" s="350">
        <v>96539</v>
      </c>
      <c r="L873" s="350">
        <v>42</v>
      </c>
      <c r="M873" s="350">
        <f>K873*L873</f>
        <v>4054638</v>
      </c>
      <c r="N873" s="350">
        <f>M873*30%</f>
        <v>1216391.3999999999</v>
      </c>
      <c r="O873" s="350">
        <f>N873/M873*100</f>
        <v>30</v>
      </c>
    </row>
    <row r="874" spans="1:15" ht="42" customHeight="1" x14ac:dyDescent="0.25">
      <c r="A874" s="349"/>
      <c r="B874" s="375"/>
      <c r="C874" s="349"/>
      <c r="D874" s="53" t="s">
        <v>331</v>
      </c>
      <c r="E874" s="43" t="s">
        <v>3</v>
      </c>
      <c r="F874" s="50"/>
      <c r="G874" s="55"/>
      <c r="H874" s="48"/>
      <c r="I874" s="349"/>
      <c r="J874" s="349"/>
      <c r="K874" s="350"/>
      <c r="L874" s="350"/>
      <c r="M874" s="350"/>
      <c r="N874" s="350"/>
      <c r="O874" s="350"/>
    </row>
    <row r="875" spans="1:15" ht="42.6" customHeight="1" x14ac:dyDescent="0.25">
      <c r="A875" s="349">
        <f xml:space="preserve"> SUM(A873+1)</f>
        <v>209</v>
      </c>
      <c r="B875" s="375" t="s">
        <v>1202</v>
      </c>
      <c r="C875" s="349">
        <v>4</v>
      </c>
      <c r="D875" s="53" t="s">
        <v>1982</v>
      </c>
      <c r="E875" s="43" t="s">
        <v>4</v>
      </c>
      <c r="F875" s="50"/>
      <c r="G875" s="55"/>
      <c r="H875" s="48"/>
      <c r="I875" s="349"/>
      <c r="J875" s="349"/>
      <c r="K875" s="350">
        <v>96539</v>
      </c>
      <c r="L875" s="350">
        <v>72</v>
      </c>
      <c r="M875" s="350">
        <f>K875*L875</f>
        <v>6950808</v>
      </c>
      <c r="N875" s="350">
        <f>M875*35%</f>
        <v>2432782.7999999998</v>
      </c>
      <c r="O875" s="350">
        <f>N875/M875*100</f>
        <v>35</v>
      </c>
    </row>
    <row r="876" spans="1:15" s="1" customFormat="1" ht="45.6" customHeight="1" x14ac:dyDescent="0.25">
      <c r="A876" s="349"/>
      <c r="B876" s="375"/>
      <c r="C876" s="349"/>
      <c r="D876" s="53" t="s">
        <v>332</v>
      </c>
      <c r="E876" s="43" t="s">
        <v>3</v>
      </c>
      <c r="F876" s="50"/>
      <c r="G876" s="55"/>
      <c r="H876" s="48"/>
      <c r="I876" s="349"/>
      <c r="J876" s="349"/>
      <c r="K876" s="350"/>
      <c r="L876" s="350"/>
      <c r="M876" s="350"/>
      <c r="N876" s="350"/>
      <c r="O876" s="350"/>
    </row>
    <row r="877" spans="1:15" s="1" customFormat="1" ht="43.15" customHeight="1" x14ac:dyDescent="0.25">
      <c r="A877" s="349"/>
      <c r="B877" s="375"/>
      <c r="C877" s="349"/>
      <c r="D877" s="53" t="s">
        <v>816</v>
      </c>
      <c r="E877" s="43" t="s">
        <v>6</v>
      </c>
      <c r="F877" s="50"/>
      <c r="G877" s="43"/>
      <c r="H877" s="48"/>
      <c r="I877" s="349"/>
      <c r="J877" s="349"/>
      <c r="K877" s="350"/>
      <c r="L877" s="350"/>
      <c r="M877" s="350"/>
      <c r="N877" s="350"/>
      <c r="O877" s="350"/>
    </row>
    <row r="878" spans="1:15" x14ac:dyDescent="0.25">
      <c r="A878" s="349"/>
      <c r="B878" s="375"/>
      <c r="C878" s="349"/>
      <c r="D878" s="53" t="s">
        <v>817</v>
      </c>
      <c r="E878" s="43" t="s">
        <v>6</v>
      </c>
      <c r="F878" s="50"/>
      <c r="G878" s="43"/>
      <c r="H878" s="48"/>
      <c r="I878" s="349"/>
      <c r="J878" s="349"/>
      <c r="K878" s="350"/>
      <c r="L878" s="350"/>
      <c r="M878" s="350"/>
      <c r="N878" s="350"/>
      <c r="O878" s="350"/>
    </row>
    <row r="879" spans="1:15" ht="47.1" customHeight="1" x14ac:dyDescent="0.25">
      <c r="A879" s="349">
        <f>A875+1</f>
        <v>210</v>
      </c>
      <c r="B879" s="375" t="s">
        <v>1203</v>
      </c>
      <c r="C879" s="349">
        <v>4</v>
      </c>
      <c r="D879" s="53" t="s">
        <v>1983</v>
      </c>
      <c r="E879" s="43" t="s">
        <v>4</v>
      </c>
      <c r="F879" s="50"/>
      <c r="G879" s="55"/>
      <c r="H879" s="48"/>
      <c r="I879" s="349"/>
      <c r="J879" s="349"/>
      <c r="K879" s="350">
        <v>96539</v>
      </c>
      <c r="L879" s="350">
        <v>72</v>
      </c>
      <c r="M879" s="350">
        <f>K879*L879</f>
        <v>6950808</v>
      </c>
      <c r="N879" s="350">
        <f>M879*35%</f>
        <v>2432782.7999999998</v>
      </c>
      <c r="O879" s="350">
        <f>N879/M879*100</f>
        <v>35</v>
      </c>
    </row>
    <row r="880" spans="1:15" ht="45.6" customHeight="1" x14ac:dyDescent="0.25">
      <c r="A880" s="349"/>
      <c r="B880" s="375"/>
      <c r="C880" s="349"/>
      <c r="D880" s="53" t="s">
        <v>333</v>
      </c>
      <c r="E880" s="43" t="s">
        <v>3</v>
      </c>
      <c r="F880" s="50"/>
      <c r="G880" s="55"/>
      <c r="H880" s="48"/>
      <c r="I880" s="349"/>
      <c r="J880" s="349"/>
      <c r="K880" s="350"/>
      <c r="L880" s="350"/>
      <c r="M880" s="350"/>
      <c r="N880" s="350"/>
      <c r="O880" s="350"/>
    </row>
    <row r="881" spans="1:15" s="1" customFormat="1" ht="45.6" customHeight="1" x14ac:dyDescent="0.25">
      <c r="A881" s="349"/>
      <c r="B881" s="375"/>
      <c r="C881" s="349"/>
      <c r="D881" s="127" t="s">
        <v>334</v>
      </c>
      <c r="E881" s="125" t="s">
        <v>6</v>
      </c>
      <c r="F881" s="126"/>
      <c r="G881" s="125"/>
      <c r="H881" s="128"/>
      <c r="I881" s="349"/>
      <c r="J881" s="349"/>
      <c r="K881" s="350"/>
      <c r="L881" s="350"/>
      <c r="M881" s="350"/>
      <c r="N881" s="350"/>
      <c r="O881" s="350"/>
    </row>
    <row r="882" spans="1:15" ht="47.45" customHeight="1" x14ac:dyDescent="0.25">
      <c r="A882" s="349"/>
      <c r="B882" s="375"/>
      <c r="C882" s="349"/>
      <c r="D882" s="240" t="s">
        <v>1543</v>
      </c>
      <c r="E882" s="228" t="s">
        <v>6</v>
      </c>
      <c r="F882" s="229"/>
      <c r="G882" s="228"/>
      <c r="H882" s="239"/>
      <c r="I882" s="349"/>
      <c r="J882" s="349"/>
      <c r="K882" s="350"/>
      <c r="L882" s="350"/>
      <c r="M882" s="350"/>
      <c r="N882" s="350"/>
      <c r="O882" s="350"/>
    </row>
    <row r="883" spans="1:15" ht="47.45" customHeight="1" x14ac:dyDescent="0.25">
      <c r="A883" s="349">
        <f>A879+1</f>
        <v>211</v>
      </c>
      <c r="B883" s="375" t="s">
        <v>1204</v>
      </c>
      <c r="C883" s="349">
        <v>3</v>
      </c>
      <c r="D883" s="53" t="s">
        <v>1984</v>
      </c>
      <c r="E883" s="43" t="s">
        <v>3</v>
      </c>
      <c r="F883" s="50"/>
      <c r="G883" s="55"/>
      <c r="H883" s="48"/>
      <c r="I883" s="349"/>
      <c r="J883" s="349"/>
      <c r="K883" s="350">
        <v>96539</v>
      </c>
      <c r="L883" s="350">
        <v>54</v>
      </c>
      <c r="M883" s="350">
        <f>K883*L883</f>
        <v>5213106</v>
      </c>
      <c r="N883" s="350">
        <f>M883*35%</f>
        <v>1824587.0999999999</v>
      </c>
      <c r="O883" s="350">
        <f>N883/M883*100</f>
        <v>35</v>
      </c>
    </row>
    <row r="884" spans="1:15" ht="45.6" customHeight="1" x14ac:dyDescent="0.25">
      <c r="A884" s="349"/>
      <c r="B884" s="375"/>
      <c r="C884" s="349"/>
      <c r="D884" s="53" t="s">
        <v>335</v>
      </c>
      <c r="E884" s="43" t="s">
        <v>4</v>
      </c>
      <c r="F884" s="50"/>
      <c r="G884" s="55"/>
      <c r="H884" s="48"/>
      <c r="I884" s="349"/>
      <c r="J884" s="349"/>
      <c r="K884" s="350"/>
      <c r="L884" s="350"/>
      <c r="M884" s="350"/>
      <c r="N884" s="350"/>
      <c r="O884" s="350"/>
    </row>
    <row r="885" spans="1:15" ht="44.1" customHeight="1" x14ac:dyDescent="0.25">
      <c r="A885" s="349"/>
      <c r="B885" s="375"/>
      <c r="C885" s="349"/>
      <c r="D885" s="53" t="s">
        <v>336</v>
      </c>
      <c r="E885" s="43" t="s">
        <v>5</v>
      </c>
      <c r="F885" s="50"/>
      <c r="G885" s="43"/>
      <c r="H885" s="48"/>
      <c r="I885" s="349"/>
      <c r="J885" s="349"/>
      <c r="K885" s="350"/>
      <c r="L885" s="350"/>
      <c r="M885" s="350"/>
      <c r="N885" s="350"/>
      <c r="O885" s="350"/>
    </row>
    <row r="886" spans="1:15" ht="45.95" customHeight="1" x14ac:dyDescent="0.25">
      <c r="A886" s="349">
        <f>A883+1</f>
        <v>212</v>
      </c>
      <c r="B886" s="375" t="s">
        <v>1205</v>
      </c>
      <c r="C886" s="349">
        <v>3</v>
      </c>
      <c r="D886" s="53" t="s">
        <v>1985</v>
      </c>
      <c r="E886" s="43" t="s">
        <v>3</v>
      </c>
      <c r="F886" s="50"/>
      <c r="G886" s="55"/>
      <c r="H886" s="48"/>
      <c r="I886" s="349"/>
      <c r="J886" s="349"/>
      <c r="K886" s="350">
        <v>96539</v>
      </c>
      <c r="L886" s="350">
        <v>54</v>
      </c>
      <c r="M886" s="350">
        <f>K886*L886</f>
        <v>5213106</v>
      </c>
      <c r="N886" s="350">
        <f>M886*35%</f>
        <v>1824587.0999999999</v>
      </c>
      <c r="O886" s="350">
        <f>N886/M886*100</f>
        <v>35</v>
      </c>
    </row>
    <row r="887" spans="1:15" ht="42.6" customHeight="1" x14ac:dyDescent="0.25">
      <c r="A887" s="349"/>
      <c r="B887" s="375"/>
      <c r="C887" s="349"/>
      <c r="D887" s="53" t="s">
        <v>337</v>
      </c>
      <c r="E887" s="43" t="s">
        <v>4</v>
      </c>
      <c r="F887" s="50"/>
      <c r="G887" s="55"/>
      <c r="H887" s="48"/>
      <c r="I887" s="349"/>
      <c r="J887" s="349"/>
      <c r="K887" s="350"/>
      <c r="L887" s="350"/>
      <c r="M887" s="350"/>
      <c r="N887" s="350"/>
      <c r="O887" s="350"/>
    </row>
    <row r="888" spans="1:15" ht="46.5" customHeight="1" x14ac:dyDescent="0.25">
      <c r="A888" s="349"/>
      <c r="B888" s="375"/>
      <c r="C888" s="349"/>
      <c r="D888" s="53" t="s">
        <v>338</v>
      </c>
      <c r="E888" s="43" t="s">
        <v>5</v>
      </c>
      <c r="F888" s="50"/>
      <c r="G888" s="43"/>
      <c r="H888" s="48"/>
      <c r="I888" s="349"/>
      <c r="J888" s="349"/>
      <c r="K888" s="350"/>
      <c r="L888" s="350"/>
      <c r="M888" s="350"/>
      <c r="N888" s="350"/>
      <c r="O888" s="350"/>
    </row>
    <row r="889" spans="1:15" ht="45" customHeight="1" x14ac:dyDescent="0.25">
      <c r="A889" s="349">
        <f xml:space="preserve"> SUM(A886+1)</f>
        <v>213</v>
      </c>
      <c r="B889" s="375" t="s">
        <v>1206</v>
      </c>
      <c r="C889" s="349">
        <v>4</v>
      </c>
      <c r="D889" s="53" t="s">
        <v>1986</v>
      </c>
      <c r="E889" s="43" t="s">
        <v>4</v>
      </c>
      <c r="F889" s="50"/>
      <c r="G889" s="55"/>
      <c r="H889" s="48"/>
      <c r="I889" s="349"/>
      <c r="J889" s="349"/>
      <c r="K889" s="350">
        <v>96539</v>
      </c>
      <c r="L889" s="350">
        <v>72</v>
      </c>
      <c r="M889" s="350">
        <f>K889*L889</f>
        <v>6950808</v>
      </c>
      <c r="N889" s="350">
        <f>M889*35%</f>
        <v>2432782.7999999998</v>
      </c>
      <c r="O889" s="350">
        <f>N889/M889*100</f>
        <v>35</v>
      </c>
    </row>
    <row r="890" spans="1:15" ht="44.1" customHeight="1" x14ac:dyDescent="0.25">
      <c r="A890" s="349"/>
      <c r="B890" s="375"/>
      <c r="C890" s="349"/>
      <c r="D890" s="53" t="s">
        <v>339</v>
      </c>
      <c r="E890" s="43" t="s">
        <v>3</v>
      </c>
      <c r="F890" s="50"/>
      <c r="G890" s="55"/>
      <c r="H890" s="48"/>
      <c r="I890" s="349"/>
      <c r="J890" s="349"/>
      <c r="K890" s="350"/>
      <c r="L890" s="350"/>
      <c r="M890" s="350"/>
      <c r="N890" s="350"/>
      <c r="O890" s="350"/>
    </row>
    <row r="891" spans="1:15" x14ac:dyDescent="0.25">
      <c r="A891" s="349"/>
      <c r="B891" s="375"/>
      <c r="C891" s="349"/>
      <c r="D891" s="53" t="s">
        <v>340</v>
      </c>
      <c r="E891" s="43" t="s">
        <v>6</v>
      </c>
      <c r="F891" s="50"/>
      <c r="G891" s="43"/>
      <c r="H891" s="48"/>
      <c r="I891" s="349"/>
      <c r="J891" s="349"/>
      <c r="K891" s="350"/>
      <c r="L891" s="350"/>
      <c r="M891" s="350"/>
      <c r="N891" s="350"/>
      <c r="O891" s="350"/>
    </row>
    <row r="892" spans="1:15" ht="44.1" customHeight="1" x14ac:dyDescent="0.25">
      <c r="A892" s="349"/>
      <c r="B892" s="375"/>
      <c r="C892" s="349"/>
      <c r="D892" s="53" t="s">
        <v>341</v>
      </c>
      <c r="E892" s="43" t="s">
        <v>5</v>
      </c>
      <c r="F892" s="50"/>
      <c r="G892" s="43"/>
      <c r="H892" s="48"/>
      <c r="I892" s="349"/>
      <c r="J892" s="349"/>
      <c r="K892" s="350"/>
      <c r="L892" s="350"/>
      <c r="M892" s="350"/>
      <c r="N892" s="350"/>
      <c r="O892" s="350"/>
    </row>
    <row r="893" spans="1:15" ht="44.1" customHeight="1" x14ac:dyDescent="0.25">
      <c r="A893" s="380">
        <f>A889+1</f>
        <v>214</v>
      </c>
      <c r="B893" s="399" t="s">
        <v>1207</v>
      </c>
      <c r="C893" s="380">
        <v>4</v>
      </c>
      <c r="D893" s="53" t="s">
        <v>1987</v>
      </c>
      <c r="E893" s="43" t="s">
        <v>3</v>
      </c>
      <c r="F893" s="50"/>
      <c r="G893" s="55"/>
      <c r="H893" s="48"/>
      <c r="I893" s="380"/>
      <c r="J893" s="380"/>
      <c r="K893" s="383">
        <v>96539</v>
      </c>
      <c r="L893" s="383">
        <v>54</v>
      </c>
      <c r="M893" s="383">
        <f>K893*L893</f>
        <v>5213106</v>
      </c>
      <c r="N893" s="383">
        <f>M893*35%</f>
        <v>1824587.0999999999</v>
      </c>
      <c r="O893" s="383">
        <f>N893/M893*100</f>
        <v>35</v>
      </c>
    </row>
    <row r="894" spans="1:15" x14ac:dyDescent="0.25">
      <c r="A894" s="381"/>
      <c r="B894" s="402"/>
      <c r="C894" s="381"/>
      <c r="D894" s="53" t="s">
        <v>342</v>
      </c>
      <c r="E894" s="43" t="s">
        <v>4</v>
      </c>
      <c r="F894" s="50"/>
      <c r="G894" s="55"/>
      <c r="H894" s="48"/>
      <c r="I894" s="381"/>
      <c r="J894" s="381"/>
      <c r="K894" s="389"/>
      <c r="L894" s="389"/>
      <c r="M894" s="389"/>
      <c r="N894" s="389"/>
      <c r="O894" s="389"/>
    </row>
    <row r="895" spans="1:15" x14ac:dyDescent="0.25">
      <c r="A895" s="381"/>
      <c r="B895" s="402"/>
      <c r="C895" s="381"/>
      <c r="D895" s="53" t="s">
        <v>343</v>
      </c>
      <c r="E895" s="43" t="s">
        <v>5</v>
      </c>
      <c r="F895" s="50"/>
      <c r="G895" s="43"/>
      <c r="H895" s="48"/>
      <c r="I895" s="381"/>
      <c r="J895" s="381"/>
      <c r="K895" s="389"/>
      <c r="L895" s="389"/>
      <c r="M895" s="389"/>
      <c r="N895" s="389"/>
      <c r="O895" s="389"/>
    </row>
    <row r="896" spans="1:15" s="1" customFormat="1" ht="44.45" customHeight="1" x14ac:dyDescent="0.25">
      <c r="A896" s="382"/>
      <c r="B896" s="403"/>
      <c r="C896" s="382"/>
      <c r="D896" s="150" t="s">
        <v>1592</v>
      </c>
      <c r="E896" s="148" t="s">
        <v>5</v>
      </c>
      <c r="F896" s="149"/>
      <c r="G896" s="148"/>
      <c r="H896" s="151"/>
      <c r="I896" s="382"/>
      <c r="J896" s="382"/>
      <c r="K896" s="390"/>
      <c r="L896" s="390"/>
      <c r="M896" s="390"/>
      <c r="N896" s="390"/>
      <c r="O896" s="390"/>
    </row>
    <row r="897" spans="1:15" ht="43.9" customHeight="1" x14ac:dyDescent="0.25">
      <c r="A897" s="380">
        <f>A893+1</f>
        <v>215</v>
      </c>
      <c r="B897" s="399" t="s">
        <v>1208</v>
      </c>
      <c r="C897" s="380">
        <v>4</v>
      </c>
      <c r="D897" s="53" t="s">
        <v>1988</v>
      </c>
      <c r="E897" s="43" t="s">
        <v>3</v>
      </c>
      <c r="F897" s="50"/>
      <c r="G897" s="55"/>
      <c r="H897" s="48"/>
      <c r="I897" s="380"/>
      <c r="J897" s="380"/>
      <c r="K897" s="383">
        <v>96539</v>
      </c>
      <c r="L897" s="350">
        <v>72</v>
      </c>
      <c r="M897" s="350">
        <f>K897*L897</f>
        <v>6950808</v>
      </c>
      <c r="N897" s="350">
        <f>M897*35%</f>
        <v>2432782.7999999998</v>
      </c>
      <c r="O897" s="350">
        <f>N897/M897*100</f>
        <v>35</v>
      </c>
    </row>
    <row r="898" spans="1:15" ht="30" x14ac:dyDescent="0.25">
      <c r="A898" s="381"/>
      <c r="B898" s="402"/>
      <c r="C898" s="381"/>
      <c r="D898" s="53" t="s">
        <v>344</v>
      </c>
      <c r="E898" s="43" t="s">
        <v>4</v>
      </c>
      <c r="F898" s="50"/>
      <c r="G898" s="55"/>
      <c r="H898" s="48"/>
      <c r="I898" s="381"/>
      <c r="J898" s="381"/>
      <c r="K898" s="389"/>
      <c r="L898" s="350"/>
      <c r="M898" s="350"/>
      <c r="N898" s="350"/>
      <c r="O898" s="350"/>
    </row>
    <row r="899" spans="1:15" x14ac:dyDescent="0.25">
      <c r="A899" s="381"/>
      <c r="B899" s="402"/>
      <c r="C899" s="381"/>
      <c r="D899" s="53" t="s">
        <v>345</v>
      </c>
      <c r="E899" s="43" t="s">
        <v>6</v>
      </c>
      <c r="F899" s="50"/>
      <c r="G899" s="43"/>
      <c r="H899" s="48"/>
      <c r="I899" s="381"/>
      <c r="J899" s="381"/>
      <c r="K899" s="389"/>
      <c r="L899" s="350"/>
      <c r="M899" s="350"/>
      <c r="N899" s="350"/>
      <c r="O899" s="350"/>
    </row>
    <row r="900" spans="1:15" s="1" customFormat="1" x14ac:dyDescent="0.25">
      <c r="A900" s="382"/>
      <c r="B900" s="403"/>
      <c r="C900" s="382"/>
      <c r="D900" s="53" t="s">
        <v>928</v>
      </c>
      <c r="E900" s="43" t="s">
        <v>5</v>
      </c>
      <c r="F900" s="50"/>
      <c r="G900" s="43"/>
      <c r="H900" s="48"/>
      <c r="I900" s="382"/>
      <c r="J900" s="382"/>
      <c r="K900" s="390"/>
      <c r="L900" s="350"/>
      <c r="M900" s="350"/>
      <c r="N900" s="350"/>
      <c r="O900" s="350"/>
    </row>
    <row r="901" spans="1:15" ht="30" x14ac:dyDescent="0.25">
      <c r="A901" s="349">
        <f>A897+1</f>
        <v>216</v>
      </c>
      <c r="B901" s="375" t="s">
        <v>1209</v>
      </c>
      <c r="C901" s="349">
        <v>2</v>
      </c>
      <c r="D901" s="53" t="s">
        <v>1989</v>
      </c>
      <c r="E901" s="43" t="s">
        <v>7</v>
      </c>
      <c r="F901" s="50"/>
      <c r="G901" s="55"/>
      <c r="H901" s="48"/>
      <c r="I901" s="349"/>
      <c r="J901" s="349"/>
      <c r="K901" s="350">
        <v>96539</v>
      </c>
      <c r="L901" s="350">
        <v>42</v>
      </c>
      <c r="M901" s="350">
        <f>K901*L901</f>
        <v>4054638</v>
      </c>
      <c r="N901" s="350">
        <f>M901*35%</f>
        <v>1419123.2999999998</v>
      </c>
      <c r="O901" s="350">
        <f>N901/M901*100</f>
        <v>35</v>
      </c>
    </row>
    <row r="902" spans="1:15" x14ac:dyDescent="0.25">
      <c r="A902" s="349"/>
      <c r="B902" s="375"/>
      <c r="C902" s="349"/>
      <c r="D902" s="53" t="s">
        <v>346</v>
      </c>
      <c r="E902" s="43" t="s">
        <v>5</v>
      </c>
      <c r="F902" s="50"/>
      <c r="G902" s="43"/>
      <c r="H902" s="48"/>
      <c r="I902" s="349"/>
      <c r="J902" s="349"/>
      <c r="K902" s="350"/>
      <c r="L902" s="350"/>
      <c r="M902" s="350"/>
      <c r="N902" s="350"/>
      <c r="O902" s="350"/>
    </row>
    <row r="903" spans="1:15" ht="44.1" customHeight="1" x14ac:dyDescent="0.25">
      <c r="A903" s="349">
        <f>A901+1</f>
        <v>217</v>
      </c>
      <c r="B903" s="375" t="s">
        <v>1210</v>
      </c>
      <c r="C903" s="349">
        <v>4</v>
      </c>
      <c r="D903" s="53" t="s">
        <v>1990</v>
      </c>
      <c r="E903" s="43" t="s">
        <v>4</v>
      </c>
      <c r="F903" s="50"/>
      <c r="G903" s="55"/>
      <c r="H903" s="48"/>
      <c r="I903" s="349"/>
      <c r="J903" s="349"/>
      <c r="K903" s="350">
        <v>96539</v>
      </c>
      <c r="L903" s="350">
        <v>72</v>
      </c>
      <c r="M903" s="350">
        <f>K903*L903</f>
        <v>6950808</v>
      </c>
      <c r="N903" s="350">
        <f>M903*35%</f>
        <v>2432782.7999999998</v>
      </c>
      <c r="O903" s="350">
        <f>N903/M903*100</f>
        <v>35</v>
      </c>
    </row>
    <row r="904" spans="1:15" ht="42.6" customHeight="1" x14ac:dyDescent="0.25">
      <c r="A904" s="349"/>
      <c r="B904" s="375"/>
      <c r="C904" s="349"/>
      <c r="D904" s="53" t="s">
        <v>347</v>
      </c>
      <c r="E904" s="43" t="s">
        <v>3</v>
      </c>
      <c r="F904" s="50"/>
      <c r="G904" s="55"/>
      <c r="H904" s="48"/>
      <c r="I904" s="349"/>
      <c r="J904" s="349"/>
      <c r="K904" s="350"/>
      <c r="L904" s="350"/>
      <c r="M904" s="350"/>
      <c r="N904" s="350"/>
      <c r="O904" s="350"/>
    </row>
    <row r="905" spans="1:15" x14ac:dyDescent="0.25">
      <c r="A905" s="349"/>
      <c r="B905" s="375"/>
      <c r="C905" s="349"/>
      <c r="D905" s="53" t="s">
        <v>348</v>
      </c>
      <c r="E905" s="43" t="s">
        <v>5</v>
      </c>
      <c r="F905" s="50"/>
      <c r="G905" s="43"/>
      <c r="H905" s="48"/>
      <c r="I905" s="349"/>
      <c r="J905" s="349"/>
      <c r="K905" s="350"/>
      <c r="L905" s="350"/>
      <c r="M905" s="350"/>
      <c r="N905" s="350"/>
      <c r="O905" s="350"/>
    </row>
    <row r="906" spans="1:15" ht="30" x14ac:dyDescent="0.25">
      <c r="A906" s="349"/>
      <c r="B906" s="375"/>
      <c r="C906" s="349"/>
      <c r="D906" s="53" t="s">
        <v>349</v>
      </c>
      <c r="E906" s="43" t="s">
        <v>6</v>
      </c>
      <c r="F906" s="50"/>
      <c r="G906" s="43"/>
      <c r="H906" s="48"/>
      <c r="I906" s="349"/>
      <c r="J906" s="349"/>
      <c r="K906" s="350"/>
      <c r="L906" s="350"/>
      <c r="M906" s="350"/>
      <c r="N906" s="350"/>
      <c r="O906" s="350"/>
    </row>
    <row r="907" spans="1:15" ht="51" customHeight="1" x14ac:dyDescent="0.25">
      <c r="A907" s="349">
        <f>A903+1</f>
        <v>218</v>
      </c>
      <c r="B907" s="375" t="s">
        <v>1211</v>
      </c>
      <c r="C907" s="349">
        <v>3</v>
      </c>
      <c r="D907" s="53" t="s">
        <v>1991</v>
      </c>
      <c r="E907" s="43" t="s">
        <v>3</v>
      </c>
      <c r="F907" s="50"/>
      <c r="G907" s="55"/>
      <c r="H907" s="48"/>
      <c r="I907" s="349"/>
      <c r="J907" s="349"/>
      <c r="K907" s="350">
        <v>96539</v>
      </c>
      <c r="L907" s="350">
        <v>54</v>
      </c>
      <c r="M907" s="350">
        <f>K907*L907</f>
        <v>5213106</v>
      </c>
      <c r="N907" s="350">
        <f>M907*35%</f>
        <v>1824587.0999999999</v>
      </c>
      <c r="O907" s="350">
        <f>N907/M907*100</f>
        <v>35</v>
      </c>
    </row>
    <row r="908" spans="1:15" x14ac:dyDescent="0.25">
      <c r="A908" s="349"/>
      <c r="B908" s="375"/>
      <c r="C908" s="349"/>
      <c r="D908" s="53" t="s">
        <v>350</v>
      </c>
      <c r="E908" s="43" t="s">
        <v>4</v>
      </c>
      <c r="F908" s="50"/>
      <c r="G908" s="55"/>
      <c r="H908" s="48"/>
      <c r="I908" s="349"/>
      <c r="J908" s="349"/>
      <c r="K908" s="350"/>
      <c r="L908" s="350"/>
      <c r="M908" s="350"/>
      <c r="N908" s="350"/>
      <c r="O908" s="350"/>
    </row>
    <row r="909" spans="1:15" ht="44.45" customHeight="1" x14ac:dyDescent="0.25">
      <c r="A909" s="349"/>
      <c r="B909" s="375"/>
      <c r="C909" s="349"/>
      <c r="D909" s="53" t="s">
        <v>351</v>
      </c>
      <c r="E909" s="43" t="s">
        <v>5</v>
      </c>
      <c r="F909" s="50"/>
      <c r="G909" s="43"/>
      <c r="H909" s="48"/>
      <c r="I909" s="349"/>
      <c r="J909" s="349"/>
      <c r="K909" s="350"/>
      <c r="L909" s="350"/>
      <c r="M909" s="350"/>
      <c r="N909" s="350"/>
      <c r="O909" s="350"/>
    </row>
    <row r="910" spans="1:15" ht="41.45" customHeight="1" x14ac:dyDescent="0.25">
      <c r="A910" s="349">
        <f xml:space="preserve"> SUM(A907+1)</f>
        <v>219</v>
      </c>
      <c r="B910" s="375" t="s">
        <v>1212</v>
      </c>
      <c r="C910" s="349">
        <v>4</v>
      </c>
      <c r="D910" s="53" t="s">
        <v>1992</v>
      </c>
      <c r="E910" s="43" t="s">
        <v>4</v>
      </c>
      <c r="F910" s="50"/>
      <c r="G910" s="55"/>
      <c r="H910" s="48"/>
      <c r="I910" s="349"/>
      <c r="J910" s="349"/>
      <c r="K910" s="350">
        <v>96539</v>
      </c>
      <c r="L910" s="350">
        <v>72</v>
      </c>
      <c r="M910" s="350">
        <f>K910*L910</f>
        <v>6950808</v>
      </c>
      <c r="N910" s="350">
        <f>M910*35%</f>
        <v>2432782.7999999998</v>
      </c>
      <c r="O910" s="350">
        <f>N910/M910*100</f>
        <v>35</v>
      </c>
    </row>
    <row r="911" spans="1:15" ht="34.5" customHeight="1" x14ac:dyDescent="0.25">
      <c r="A911" s="349"/>
      <c r="B911" s="375"/>
      <c r="C911" s="349"/>
      <c r="D911" s="53" t="s">
        <v>352</v>
      </c>
      <c r="E911" s="43" t="s">
        <v>3</v>
      </c>
      <c r="F911" s="50"/>
      <c r="G911" s="55"/>
      <c r="H911" s="48"/>
      <c r="I911" s="349"/>
      <c r="J911" s="349"/>
      <c r="K911" s="350"/>
      <c r="L911" s="350"/>
      <c r="M911" s="350"/>
      <c r="N911" s="350"/>
      <c r="O911" s="350"/>
    </row>
    <row r="912" spans="1:15" s="1" customFormat="1" ht="44.45" customHeight="1" x14ac:dyDescent="0.25">
      <c r="A912" s="349"/>
      <c r="B912" s="375"/>
      <c r="C912" s="349"/>
      <c r="D912" s="53" t="s">
        <v>353</v>
      </c>
      <c r="E912" s="43" t="s">
        <v>5</v>
      </c>
      <c r="F912" s="50"/>
      <c r="G912" s="43"/>
      <c r="H912" s="48"/>
      <c r="I912" s="349"/>
      <c r="J912" s="349"/>
      <c r="K912" s="350"/>
      <c r="L912" s="350"/>
      <c r="M912" s="350"/>
      <c r="N912" s="350"/>
      <c r="O912" s="350"/>
    </row>
    <row r="913" spans="1:15" x14ac:dyDescent="0.25">
      <c r="A913" s="349"/>
      <c r="B913" s="375"/>
      <c r="C913" s="349"/>
      <c r="D913" s="53" t="s">
        <v>902</v>
      </c>
      <c r="E913" s="43" t="s">
        <v>6</v>
      </c>
      <c r="F913" s="50"/>
      <c r="G913" s="43"/>
      <c r="H913" s="48"/>
      <c r="I913" s="349"/>
      <c r="J913" s="349"/>
      <c r="K913" s="350"/>
      <c r="L913" s="350"/>
      <c r="M913" s="350"/>
      <c r="N913" s="350"/>
      <c r="O913" s="350"/>
    </row>
    <row r="914" spans="1:15" ht="43.15" customHeight="1" x14ac:dyDescent="0.25">
      <c r="A914" s="349">
        <f>A910+1</f>
        <v>220</v>
      </c>
      <c r="B914" s="375" t="s">
        <v>1213</v>
      </c>
      <c r="C914" s="349">
        <v>4</v>
      </c>
      <c r="D914" s="53" t="s">
        <v>1993</v>
      </c>
      <c r="E914" s="43" t="s">
        <v>4</v>
      </c>
      <c r="F914" s="50"/>
      <c r="G914" s="55"/>
      <c r="H914" s="48"/>
      <c r="I914" s="349"/>
      <c r="J914" s="349"/>
      <c r="K914" s="350">
        <v>96539</v>
      </c>
      <c r="L914" s="350">
        <v>72</v>
      </c>
      <c r="M914" s="350">
        <f>K914*L914</f>
        <v>6950808</v>
      </c>
      <c r="N914" s="350">
        <f>M914*35%</f>
        <v>2432782.7999999998</v>
      </c>
      <c r="O914" s="350">
        <f>N914/M914*100</f>
        <v>35</v>
      </c>
    </row>
    <row r="915" spans="1:15" ht="43.15" customHeight="1" x14ac:dyDescent="0.25">
      <c r="A915" s="349"/>
      <c r="B915" s="375"/>
      <c r="C915" s="349"/>
      <c r="D915" s="53" t="s">
        <v>354</v>
      </c>
      <c r="E915" s="43" t="s">
        <v>3</v>
      </c>
      <c r="F915" s="50"/>
      <c r="G915" s="55"/>
      <c r="H915" s="48"/>
      <c r="I915" s="349"/>
      <c r="J915" s="349"/>
      <c r="K915" s="350"/>
      <c r="L915" s="350"/>
      <c r="M915" s="350"/>
      <c r="N915" s="350"/>
      <c r="O915" s="350"/>
    </row>
    <row r="916" spans="1:15" s="1" customFormat="1" x14ac:dyDescent="0.25">
      <c r="A916" s="349"/>
      <c r="B916" s="375"/>
      <c r="C916" s="349"/>
      <c r="D916" s="53" t="s">
        <v>355</v>
      </c>
      <c r="E916" s="43" t="s">
        <v>6</v>
      </c>
      <c r="F916" s="50"/>
      <c r="G916" s="43"/>
      <c r="H916" s="48"/>
      <c r="I916" s="349"/>
      <c r="J916" s="349"/>
      <c r="K916" s="350"/>
      <c r="L916" s="350"/>
      <c r="M916" s="350"/>
      <c r="N916" s="350"/>
      <c r="O916" s="350"/>
    </row>
    <row r="917" spans="1:15" x14ac:dyDescent="0.25">
      <c r="A917" s="349"/>
      <c r="B917" s="375"/>
      <c r="C917" s="349"/>
      <c r="D917" s="53" t="s">
        <v>732</v>
      </c>
      <c r="E917" s="43" t="s">
        <v>5</v>
      </c>
      <c r="F917" s="50"/>
      <c r="G917" s="43"/>
      <c r="H917" s="48"/>
      <c r="I917" s="349"/>
      <c r="J917" s="349"/>
      <c r="K917" s="350"/>
      <c r="L917" s="350"/>
      <c r="M917" s="350"/>
      <c r="N917" s="350"/>
      <c r="O917" s="350"/>
    </row>
    <row r="918" spans="1:15" ht="45.6" customHeight="1" x14ac:dyDescent="0.25">
      <c r="A918" s="349">
        <f>A914+1</f>
        <v>221</v>
      </c>
      <c r="B918" s="375" t="s">
        <v>1214</v>
      </c>
      <c r="C918" s="349">
        <v>2</v>
      </c>
      <c r="D918" s="53" t="s">
        <v>1994</v>
      </c>
      <c r="E918" s="43" t="s">
        <v>7</v>
      </c>
      <c r="F918" s="50"/>
      <c r="G918" s="55"/>
      <c r="H918" s="48"/>
      <c r="I918" s="349"/>
      <c r="J918" s="349"/>
      <c r="K918" s="350">
        <v>96539</v>
      </c>
      <c r="L918" s="350">
        <v>42</v>
      </c>
      <c r="M918" s="350">
        <f>K918*L918</f>
        <v>4054638</v>
      </c>
      <c r="N918" s="350">
        <f>M918*35%</f>
        <v>1419123.2999999998</v>
      </c>
      <c r="O918" s="350">
        <f>N918/M918*100</f>
        <v>35</v>
      </c>
    </row>
    <row r="919" spans="1:15" x14ac:dyDescent="0.25">
      <c r="A919" s="349"/>
      <c r="B919" s="375"/>
      <c r="C919" s="349"/>
      <c r="D919" s="53" t="s">
        <v>356</v>
      </c>
      <c r="E919" s="43" t="s">
        <v>6</v>
      </c>
      <c r="F919" s="50"/>
      <c r="G919" s="43"/>
      <c r="H919" s="48"/>
      <c r="I919" s="349"/>
      <c r="J919" s="349"/>
      <c r="K919" s="350"/>
      <c r="L919" s="350"/>
      <c r="M919" s="350"/>
      <c r="N919" s="350"/>
      <c r="O919" s="350"/>
    </row>
    <row r="920" spans="1:15" ht="46.9" customHeight="1" x14ac:dyDescent="0.25">
      <c r="A920" s="349">
        <f>A918+1</f>
        <v>222</v>
      </c>
      <c r="B920" s="375" t="s">
        <v>1215</v>
      </c>
      <c r="C920" s="349">
        <v>4</v>
      </c>
      <c r="D920" s="53" t="s">
        <v>1995</v>
      </c>
      <c r="E920" s="43" t="s">
        <v>4</v>
      </c>
      <c r="F920" s="50"/>
      <c r="G920" s="55"/>
      <c r="H920" s="48"/>
      <c r="I920" s="349"/>
      <c r="J920" s="349"/>
      <c r="K920" s="350">
        <v>96539</v>
      </c>
      <c r="L920" s="350">
        <v>72</v>
      </c>
      <c r="M920" s="350">
        <f>K920*L920</f>
        <v>6950808</v>
      </c>
      <c r="N920" s="350">
        <f>M920*35%</f>
        <v>2432782.7999999998</v>
      </c>
      <c r="O920" s="350">
        <f>N920/M920*100</f>
        <v>35</v>
      </c>
    </row>
    <row r="921" spans="1:15" ht="30" x14ac:dyDescent="0.25">
      <c r="A921" s="349"/>
      <c r="B921" s="375"/>
      <c r="C921" s="349"/>
      <c r="D921" s="53" t="s">
        <v>357</v>
      </c>
      <c r="E921" s="43" t="s">
        <v>3</v>
      </c>
      <c r="F921" s="50"/>
      <c r="G921" s="55"/>
      <c r="H921" s="48"/>
      <c r="I921" s="349"/>
      <c r="J921" s="349"/>
      <c r="K921" s="350"/>
      <c r="L921" s="350"/>
      <c r="M921" s="350"/>
      <c r="N921" s="350"/>
      <c r="O921" s="350"/>
    </row>
    <row r="922" spans="1:15" ht="30" x14ac:dyDescent="0.25">
      <c r="A922" s="349"/>
      <c r="B922" s="375"/>
      <c r="C922" s="349"/>
      <c r="D922" s="53" t="s">
        <v>358</v>
      </c>
      <c r="E922" s="43" t="s">
        <v>5</v>
      </c>
      <c r="F922" s="50"/>
      <c r="G922" s="43"/>
      <c r="H922" s="48"/>
      <c r="I922" s="349"/>
      <c r="J922" s="349"/>
      <c r="K922" s="350"/>
      <c r="L922" s="350"/>
      <c r="M922" s="350"/>
      <c r="N922" s="350"/>
      <c r="O922" s="350"/>
    </row>
    <row r="923" spans="1:15" ht="30" x14ac:dyDescent="0.25">
      <c r="A923" s="349"/>
      <c r="B923" s="375"/>
      <c r="C923" s="349"/>
      <c r="D923" s="53" t="s">
        <v>359</v>
      </c>
      <c r="E923" s="43" t="s">
        <v>6</v>
      </c>
      <c r="F923" s="50"/>
      <c r="G923" s="43"/>
      <c r="H923" s="48"/>
      <c r="I923" s="349"/>
      <c r="J923" s="349"/>
      <c r="K923" s="350"/>
      <c r="L923" s="350"/>
      <c r="M923" s="350"/>
      <c r="N923" s="350"/>
      <c r="O923" s="350"/>
    </row>
    <row r="924" spans="1:15" ht="44.45" customHeight="1" x14ac:dyDescent="0.25">
      <c r="A924" s="349">
        <f>A920+1</f>
        <v>223</v>
      </c>
      <c r="B924" s="375" t="s">
        <v>1216</v>
      </c>
      <c r="C924" s="349">
        <v>2</v>
      </c>
      <c r="D924" s="53" t="s">
        <v>1996</v>
      </c>
      <c r="E924" s="43" t="s">
        <v>3</v>
      </c>
      <c r="F924" s="50"/>
      <c r="G924" s="55"/>
      <c r="H924" s="48"/>
      <c r="I924" s="349"/>
      <c r="J924" s="349"/>
      <c r="K924" s="350">
        <v>96539</v>
      </c>
      <c r="L924" s="350">
        <v>42</v>
      </c>
      <c r="M924" s="350">
        <f>K924*L924</f>
        <v>4054638</v>
      </c>
      <c r="N924" s="350">
        <f>M924*30%</f>
        <v>1216391.3999999999</v>
      </c>
      <c r="O924" s="350">
        <f>N924/M924*100</f>
        <v>30</v>
      </c>
    </row>
    <row r="925" spans="1:15" ht="42" customHeight="1" x14ac:dyDescent="0.25">
      <c r="A925" s="349"/>
      <c r="B925" s="375"/>
      <c r="C925" s="349"/>
      <c r="D925" s="53" t="s">
        <v>360</v>
      </c>
      <c r="E925" s="43" t="s">
        <v>4</v>
      </c>
      <c r="F925" s="50"/>
      <c r="G925" s="55"/>
      <c r="H925" s="48"/>
      <c r="I925" s="349"/>
      <c r="J925" s="349"/>
      <c r="K925" s="350"/>
      <c r="L925" s="350"/>
      <c r="M925" s="350"/>
      <c r="N925" s="350"/>
      <c r="O925" s="350"/>
    </row>
    <row r="926" spans="1:15" ht="31.9" customHeight="1" x14ac:dyDescent="0.25">
      <c r="A926" s="349">
        <f>A924+1</f>
        <v>224</v>
      </c>
      <c r="B926" s="375" t="s">
        <v>1217</v>
      </c>
      <c r="C926" s="349">
        <v>4</v>
      </c>
      <c r="D926" s="53" t="s">
        <v>1997</v>
      </c>
      <c r="E926" s="43" t="s">
        <v>3</v>
      </c>
      <c r="F926" s="50"/>
      <c r="G926" s="55"/>
      <c r="H926" s="48"/>
      <c r="I926" s="349"/>
      <c r="J926" s="349"/>
      <c r="K926" s="350">
        <v>96539</v>
      </c>
      <c r="L926" s="350">
        <v>72</v>
      </c>
      <c r="M926" s="350">
        <f>K926*L926</f>
        <v>6950808</v>
      </c>
      <c r="N926" s="350">
        <f>M926*35%</f>
        <v>2432782.7999999998</v>
      </c>
      <c r="O926" s="350">
        <f>N926/M926*100</f>
        <v>35</v>
      </c>
    </row>
    <row r="927" spans="1:15" ht="43.15" customHeight="1" x14ac:dyDescent="0.25">
      <c r="A927" s="349"/>
      <c r="B927" s="375"/>
      <c r="C927" s="349"/>
      <c r="D927" s="53" t="s">
        <v>361</v>
      </c>
      <c r="E927" s="43" t="s">
        <v>4</v>
      </c>
      <c r="F927" s="50"/>
      <c r="G927" s="55"/>
      <c r="H927" s="48"/>
      <c r="I927" s="349"/>
      <c r="J927" s="349"/>
      <c r="K927" s="350"/>
      <c r="L927" s="350"/>
      <c r="M927" s="350"/>
      <c r="N927" s="350"/>
      <c r="O927" s="350"/>
    </row>
    <row r="928" spans="1:15" s="1" customFormat="1" ht="45.6" customHeight="1" x14ac:dyDescent="0.25">
      <c r="A928" s="349"/>
      <c r="B928" s="375"/>
      <c r="C928" s="349"/>
      <c r="D928" s="53" t="s">
        <v>362</v>
      </c>
      <c r="E928" s="43" t="s">
        <v>5</v>
      </c>
      <c r="F928" s="50"/>
      <c r="G928" s="43"/>
      <c r="H928" s="48"/>
      <c r="I928" s="349"/>
      <c r="J928" s="349"/>
      <c r="K928" s="350"/>
      <c r="L928" s="350"/>
      <c r="M928" s="350"/>
      <c r="N928" s="350"/>
      <c r="O928" s="350"/>
    </row>
    <row r="929" spans="1:15" x14ac:dyDescent="0.25">
      <c r="A929" s="349"/>
      <c r="B929" s="375"/>
      <c r="C929" s="349"/>
      <c r="D929" s="53" t="s">
        <v>806</v>
      </c>
      <c r="E929" s="43" t="s">
        <v>6</v>
      </c>
      <c r="F929" s="50"/>
      <c r="G929" s="43"/>
      <c r="H929" s="48"/>
      <c r="I929" s="349"/>
      <c r="J929" s="349"/>
      <c r="K929" s="350"/>
      <c r="L929" s="350"/>
      <c r="M929" s="350"/>
      <c r="N929" s="350"/>
      <c r="O929" s="350"/>
    </row>
    <row r="930" spans="1:15" ht="45.95" customHeight="1" x14ac:dyDescent="0.25">
      <c r="A930" s="349">
        <f>A926+1</f>
        <v>225</v>
      </c>
      <c r="B930" s="375" t="s">
        <v>1218</v>
      </c>
      <c r="C930" s="349">
        <v>4</v>
      </c>
      <c r="D930" s="53" t="s">
        <v>1998</v>
      </c>
      <c r="E930" s="43" t="s">
        <v>4</v>
      </c>
      <c r="F930" s="50"/>
      <c r="G930" s="55"/>
      <c r="H930" s="48"/>
      <c r="I930" s="349"/>
      <c r="J930" s="349"/>
      <c r="K930" s="350">
        <v>96539</v>
      </c>
      <c r="L930" s="350">
        <v>72</v>
      </c>
      <c r="M930" s="350">
        <f>K930*L930</f>
        <v>6950808</v>
      </c>
      <c r="N930" s="350">
        <f>M930*35%</f>
        <v>2432782.7999999998</v>
      </c>
      <c r="O930" s="350">
        <f>N930/M930*100</f>
        <v>35</v>
      </c>
    </row>
    <row r="931" spans="1:15" ht="30" x14ac:dyDescent="0.25">
      <c r="A931" s="349"/>
      <c r="B931" s="375"/>
      <c r="C931" s="349"/>
      <c r="D931" s="53" t="s">
        <v>363</v>
      </c>
      <c r="E931" s="43" t="s">
        <v>3</v>
      </c>
      <c r="F931" s="50"/>
      <c r="G931" s="55"/>
      <c r="H931" s="48"/>
      <c r="I931" s="349"/>
      <c r="J931" s="349"/>
      <c r="K931" s="350"/>
      <c r="L931" s="350"/>
      <c r="M931" s="350"/>
      <c r="N931" s="350"/>
      <c r="O931" s="350"/>
    </row>
    <row r="932" spans="1:15" ht="30" x14ac:dyDescent="0.25">
      <c r="A932" s="349"/>
      <c r="B932" s="375"/>
      <c r="C932" s="349"/>
      <c r="D932" s="53" t="s">
        <v>364</v>
      </c>
      <c r="E932" s="43" t="s">
        <v>5</v>
      </c>
      <c r="F932" s="50"/>
      <c r="G932" s="43"/>
      <c r="H932" s="48"/>
      <c r="I932" s="349"/>
      <c r="J932" s="349"/>
      <c r="K932" s="350"/>
      <c r="L932" s="350"/>
      <c r="M932" s="350"/>
      <c r="N932" s="350"/>
      <c r="O932" s="350"/>
    </row>
    <row r="933" spans="1:15" ht="30" x14ac:dyDescent="0.25">
      <c r="A933" s="349"/>
      <c r="B933" s="375"/>
      <c r="C933" s="349"/>
      <c r="D933" s="53" t="s">
        <v>365</v>
      </c>
      <c r="E933" s="43" t="s">
        <v>6</v>
      </c>
      <c r="F933" s="50"/>
      <c r="G933" s="43"/>
      <c r="H933" s="48"/>
      <c r="I933" s="349"/>
      <c r="J933" s="349"/>
      <c r="K933" s="350"/>
      <c r="L933" s="350"/>
      <c r="M933" s="350"/>
      <c r="N933" s="350"/>
      <c r="O933" s="350"/>
    </row>
    <row r="934" spans="1:15" ht="40.5" customHeight="1" x14ac:dyDescent="0.25">
      <c r="A934" s="349">
        <f>A930+1</f>
        <v>226</v>
      </c>
      <c r="B934" s="375" t="s">
        <v>1219</v>
      </c>
      <c r="C934" s="349">
        <v>3</v>
      </c>
      <c r="D934" s="53" t="s">
        <v>1999</v>
      </c>
      <c r="E934" s="43" t="s">
        <v>4</v>
      </c>
      <c r="F934" s="50"/>
      <c r="G934" s="55"/>
      <c r="H934" s="48"/>
      <c r="I934" s="349"/>
      <c r="J934" s="349"/>
      <c r="K934" s="350">
        <v>96539</v>
      </c>
      <c r="L934" s="350">
        <v>54</v>
      </c>
      <c r="M934" s="350">
        <f>K934*L934</f>
        <v>5213106</v>
      </c>
      <c r="N934" s="350">
        <f>M934*35%</f>
        <v>1824587.0999999999</v>
      </c>
      <c r="O934" s="350">
        <f>N934/M934*100</f>
        <v>35</v>
      </c>
    </row>
    <row r="935" spans="1:15" x14ac:dyDescent="0.25">
      <c r="A935" s="349"/>
      <c r="B935" s="375"/>
      <c r="C935" s="349"/>
      <c r="D935" s="53" t="s">
        <v>366</v>
      </c>
      <c r="E935" s="43" t="s">
        <v>3</v>
      </c>
      <c r="F935" s="50"/>
      <c r="G935" s="55"/>
      <c r="H935" s="48"/>
      <c r="I935" s="349"/>
      <c r="J935" s="349"/>
      <c r="K935" s="350"/>
      <c r="L935" s="350"/>
      <c r="M935" s="350"/>
      <c r="N935" s="350"/>
      <c r="O935" s="350"/>
    </row>
    <row r="936" spans="1:15" ht="30" x14ac:dyDescent="0.25">
      <c r="A936" s="349"/>
      <c r="B936" s="375"/>
      <c r="C936" s="349"/>
      <c r="D936" s="53" t="s">
        <v>367</v>
      </c>
      <c r="E936" s="43" t="s">
        <v>5</v>
      </c>
      <c r="F936" s="50"/>
      <c r="G936" s="43"/>
      <c r="H936" s="48"/>
      <c r="I936" s="349"/>
      <c r="J936" s="349"/>
      <c r="K936" s="350"/>
      <c r="L936" s="350"/>
      <c r="M936" s="350"/>
      <c r="N936" s="350"/>
      <c r="O936" s="350"/>
    </row>
    <row r="937" spans="1:15" ht="42" customHeight="1" x14ac:dyDescent="0.25">
      <c r="A937" s="349">
        <f xml:space="preserve"> SUM(A934+1)</f>
        <v>227</v>
      </c>
      <c r="B937" s="375" t="s">
        <v>1220</v>
      </c>
      <c r="C937" s="349">
        <v>2</v>
      </c>
      <c r="D937" s="53" t="s">
        <v>2000</v>
      </c>
      <c r="E937" s="43" t="s">
        <v>4</v>
      </c>
      <c r="F937" s="50"/>
      <c r="G937" s="55"/>
      <c r="H937" s="48"/>
      <c r="I937" s="349"/>
      <c r="J937" s="349"/>
      <c r="K937" s="350">
        <v>96539</v>
      </c>
      <c r="L937" s="350">
        <v>42</v>
      </c>
      <c r="M937" s="350">
        <f>K937*L937</f>
        <v>4054638</v>
      </c>
      <c r="N937" s="350">
        <f>M937*30%</f>
        <v>1216391.3999999999</v>
      </c>
      <c r="O937" s="350">
        <f>N937/M937*100</f>
        <v>30</v>
      </c>
    </row>
    <row r="938" spans="1:15" ht="43.15" customHeight="1" x14ac:dyDescent="0.25">
      <c r="A938" s="349"/>
      <c r="B938" s="375"/>
      <c r="C938" s="349"/>
      <c r="D938" s="53" t="s">
        <v>368</v>
      </c>
      <c r="E938" s="43" t="s">
        <v>3</v>
      </c>
      <c r="F938" s="50"/>
      <c r="G938" s="55"/>
      <c r="H938" s="48"/>
      <c r="I938" s="349"/>
      <c r="J938" s="349"/>
      <c r="K938" s="350"/>
      <c r="L938" s="350"/>
      <c r="M938" s="350"/>
      <c r="N938" s="350"/>
      <c r="O938" s="350"/>
    </row>
    <row r="939" spans="1:15" ht="43.9" customHeight="1" x14ac:dyDescent="0.25">
      <c r="A939" s="349">
        <f>A937+1</f>
        <v>228</v>
      </c>
      <c r="B939" s="375" t="s">
        <v>1221</v>
      </c>
      <c r="C939" s="349">
        <v>4</v>
      </c>
      <c r="D939" s="53" t="s">
        <v>2001</v>
      </c>
      <c r="E939" s="43" t="s">
        <v>4</v>
      </c>
      <c r="F939" s="50"/>
      <c r="G939" s="55"/>
      <c r="H939" s="48"/>
      <c r="I939" s="349"/>
      <c r="J939" s="349"/>
      <c r="K939" s="350">
        <v>96539</v>
      </c>
      <c r="L939" s="350">
        <v>72</v>
      </c>
      <c r="M939" s="350">
        <f>K939*L939</f>
        <v>6950808</v>
      </c>
      <c r="N939" s="350">
        <f>M939*35%</f>
        <v>2432782.7999999998</v>
      </c>
      <c r="O939" s="350">
        <f>N939/M939*100</f>
        <v>35</v>
      </c>
    </row>
    <row r="940" spans="1:15" ht="45" customHeight="1" x14ac:dyDescent="0.25">
      <c r="A940" s="349"/>
      <c r="B940" s="375"/>
      <c r="C940" s="349"/>
      <c r="D940" s="53" t="s">
        <v>369</v>
      </c>
      <c r="E940" s="43" t="s">
        <v>3</v>
      </c>
      <c r="F940" s="50"/>
      <c r="G940" s="55"/>
      <c r="H940" s="48"/>
      <c r="I940" s="349"/>
      <c r="J940" s="349"/>
      <c r="K940" s="350"/>
      <c r="L940" s="350"/>
      <c r="M940" s="350"/>
      <c r="N940" s="350"/>
      <c r="O940" s="350"/>
    </row>
    <row r="941" spans="1:15" x14ac:dyDescent="0.25">
      <c r="A941" s="349"/>
      <c r="B941" s="375"/>
      <c r="C941" s="349"/>
      <c r="D941" s="53" t="s">
        <v>370</v>
      </c>
      <c r="E941" s="43" t="s">
        <v>6</v>
      </c>
      <c r="F941" s="50"/>
      <c r="G941" s="43"/>
      <c r="H941" s="48"/>
      <c r="I941" s="349"/>
      <c r="J941" s="349"/>
      <c r="K941" s="350"/>
      <c r="L941" s="350"/>
      <c r="M941" s="350"/>
      <c r="N941" s="350"/>
      <c r="O941" s="350"/>
    </row>
    <row r="942" spans="1:15" x14ac:dyDescent="0.25">
      <c r="A942" s="349"/>
      <c r="B942" s="375"/>
      <c r="C942" s="349"/>
      <c r="D942" s="53" t="s">
        <v>371</v>
      </c>
      <c r="E942" s="43" t="s">
        <v>6</v>
      </c>
      <c r="F942" s="50"/>
      <c r="G942" s="43"/>
      <c r="H942" s="48"/>
      <c r="I942" s="349"/>
      <c r="J942" s="349"/>
      <c r="K942" s="350"/>
      <c r="L942" s="350"/>
      <c r="M942" s="350"/>
      <c r="N942" s="350"/>
      <c r="O942" s="350"/>
    </row>
    <row r="943" spans="1:15" ht="45" customHeight="1" x14ac:dyDescent="0.25">
      <c r="A943" s="349">
        <f xml:space="preserve"> SUM(A939+1)</f>
        <v>229</v>
      </c>
      <c r="B943" s="375" t="s">
        <v>1222</v>
      </c>
      <c r="C943" s="349">
        <v>3</v>
      </c>
      <c r="D943" s="53" t="s">
        <v>2002</v>
      </c>
      <c r="E943" s="43" t="s">
        <v>3</v>
      </c>
      <c r="F943" s="50"/>
      <c r="G943" s="55"/>
      <c r="H943" s="48"/>
      <c r="I943" s="349"/>
      <c r="J943" s="349"/>
      <c r="K943" s="350">
        <v>96539</v>
      </c>
      <c r="L943" s="350">
        <v>54</v>
      </c>
      <c r="M943" s="350">
        <f>K943*L943</f>
        <v>5213106</v>
      </c>
      <c r="N943" s="350">
        <f>M943*35%</f>
        <v>1824587.0999999999</v>
      </c>
      <c r="O943" s="350">
        <f>N943/M943*100</f>
        <v>35</v>
      </c>
    </row>
    <row r="944" spans="1:15" ht="30" x14ac:dyDescent="0.25">
      <c r="A944" s="349"/>
      <c r="B944" s="375"/>
      <c r="C944" s="349"/>
      <c r="D944" s="53" t="s">
        <v>372</v>
      </c>
      <c r="E944" s="43" t="s">
        <v>4</v>
      </c>
      <c r="F944" s="50"/>
      <c r="G944" s="55"/>
      <c r="H944" s="48"/>
      <c r="I944" s="349"/>
      <c r="J944" s="349"/>
      <c r="K944" s="350"/>
      <c r="L944" s="350"/>
      <c r="M944" s="350"/>
      <c r="N944" s="350"/>
      <c r="O944" s="350"/>
    </row>
    <row r="945" spans="1:15" x14ac:dyDescent="0.25">
      <c r="A945" s="349"/>
      <c r="B945" s="375"/>
      <c r="C945" s="349"/>
      <c r="D945" s="53" t="s">
        <v>373</v>
      </c>
      <c r="E945" s="43" t="s">
        <v>6</v>
      </c>
      <c r="F945" s="50"/>
      <c r="G945" s="43"/>
      <c r="H945" s="48"/>
      <c r="I945" s="349"/>
      <c r="J945" s="349"/>
      <c r="K945" s="350"/>
      <c r="L945" s="350"/>
      <c r="M945" s="350"/>
      <c r="N945" s="350"/>
      <c r="O945" s="350"/>
    </row>
    <row r="946" spans="1:15" ht="45" customHeight="1" x14ac:dyDescent="0.25">
      <c r="A946" s="349">
        <f>A943+1</f>
        <v>230</v>
      </c>
      <c r="B946" s="375" t="s">
        <v>1223</v>
      </c>
      <c r="C946" s="349">
        <v>4</v>
      </c>
      <c r="D946" s="53" t="s">
        <v>2003</v>
      </c>
      <c r="E946" s="43" t="s">
        <v>3</v>
      </c>
      <c r="F946" s="50"/>
      <c r="G946" s="55"/>
      <c r="H946" s="48"/>
      <c r="I946" s="349"/>
      <c r="J946" s="349"/>
      <c r="K946" s="350">
        <v>96539</v>
      </c>
      <c r="L946" s="350">
        <v>72</v>
      </c>
      <c r="M946" s="350">
        <f>K946*L946</f>
        <v>6950808</v>
      </c>
      <c r="N946" s="350">
        <f>M946*35%</f>
        <v>2432782.7999999998</v>
      </c>
      <c r="O946" s="350">
        <f>N946/M946*100</f>
        <v>35</v>
      </c>
    </row>
    <row r="947" spans="1:15" x14ac:dyDescent="0.25">
      <c r="A947" s="349"/>
      <c r="B947" s="375"/>
      <c r="C947" s="349"/>
      <c r="D947" s="53" t="s">
        <v>374</v>
      </c>
      <c r="E947" s="43" t="s">
        <v>4</v>
      </c>
      <c r="F947" s="50"/>
      <c r="G947" s="55"/>
      <c r="H947" s="48"/>
      <c r="I947" s="349"/>
      <c r="J947" s="349"/>
      <c r="K947" s="350"/>
      <c r="L947" s="350"/>
      <c r="M947" s="350"/>
      <c r="N947" s="350"/>
      <c r="O947" s="350"/>
    </row>
    <row r="948" spans="1:15" x14ac:dyDescent="0.25">
      <c r="A948" s="349"/>
      <c r="B948" s="375"/>
      <c r="C948" s="349"/>
      <c r="D948" s="53" t="s">
        <v>375</v>
      </c>
      <c r="E948" s="43" t="s">
        <v>6</v>
      </c>
      <c r="F948" s="50"/>
      <c r="G948" s="43"/>
      <c r="H948" s="48"/>
      <c r="I948" s="349"/>
      <c r="J948" s="349"/>
      <c r="K948" s="350"/>
      <c r="L948" s="350"/>
      <c r="M948" s="350"/>
      <c r="N948" s="350"/>
      <c r="O948" s="350"/>
    </row>
    <row r="949" spans="1:15" x14ac:dyDescent="0.25">
      <c r="A949" s="349"/>
      <c r="B949" s="375"/>
      <c r="C949" s="349"/>
      <c r="D949" s="53" t="s">
        <v>376</v>
      </c>
      <c r="E949" s="43" t="s">
        <v>5</v>
      </c>
      <c r="F949" s="50"/>
      <c r="G949" s="43"/>
      <c r="H949" s="48"/>
      <c r="I949" s="349"/>
      <c r="J949" s="349"/>
      <c r="K949" s="350"/>
      <c r="L949" s="350"/>
      <c r="M949" s="350"/>
      <c r="N949" s="350"/>
      <c r="O949" s="350"/>
    </row>
    <row r="950" spans="1:15" ht="44.45" customHeight="1" x14ac:dyDescent="0.25">
      <c r="A950" s="349">
        <f>A946+1</f>
        <v>231</v>
      </c>
      <c r="B950" s="375" t="s">
        <v>1224</v>
      </c>
      <c r="C950" s="349">
        <v>4</v>
      </c>
      <c r="D950" s="53" t="s">
        <v>2004</v>
      </c>
      <c r="E950" s="43" t="s">
        <v>4</v>
      </c>
      <c r="F950" s="50"/>
      <c r="G950" s="55"/>
      <c r="H950" s="48"/>
      <c r="I950" s="349"/>
      <c r="J950" s="349"/>
      <c r="K950" s="350">
        <v>96539</v>
      </c>
      <c r="L950" s="350">
        <v>72</v>
      </c>
      <c r="M950" s="350">
        <f>K950*L950</f>
        <v>6950808</v>
      </c>
      <c r="N950" s="350">
        <f>M950*35%</f>
        <v>2432782.7999999998</v>
      </c>
      <c r="O950" s="350">
        <f>N950/M950*100</f>
        <v>35</v>
      </c>
    </row>
    <row r="951" spans="1:15" x14ac:dyDescent="0.25">
      <c r="A951" s="349"/>
      <c r="B951" s="375"/>
      <c r="C951" s="349"/>
      <c r="D951" s="53" t="s">
        <v>377</v>
      </c>
      <c r="E951" s="43" t="s">
        <v>3</v>
      </c>
      <c r="F951" s="50"/>
      <c r="G951" s="55"/>
      <c r="H951" s="48"/>
      <c r="I951" s="349"/>
      <c r="J951" s="349"/>
      <c r="K951" s="350"/>
      <c r="L951" s="350"/>
      <c r="M951" s="350"/>
      <c r="N951" s="350"/>
      <c r="O951" s="350"/>
    </row>
    <row r="952" spans="1:15" x14ac:dyDescent="0.25">
      <c r="A952" s="349"/>
      <c r="B952" s="375"/>
      <c r="C952" s="349"/>
      <c r="D952" s="53" t="s">
        <v>378</v>
      </c>
      <c r="E952" s="43" t="s">
        <v>6</v>
      </c>
      <c r="F952" s="50"/>
      <c r="G952" s="43"/>
      <c r="H952" s="48"/>
      <c r="I952" s="349"/>
      <c r="J952" s="349"/>
      <c r="K952" s="350"/>
      <c r="L952" s="350"/>
      <c r="M952" s="350"/>
      <c r="N952" s="350"/>
      <c r="O952" s="350"/>
    </row>
    <row r="953" spans="1:15" x14ac:dyDescent="0.25">
      <c r="A953" s="349"/>
      <c r="B953" s="375"/>
      <c r="C953" s="349"/>
      <c r="D953" s="53" t="s">
        <v>379</v>
      </c>
      <c r="E953" s="43" t="s">
        <v>5</v>
      </c>
      <c r="F953" s="50"/>
      <c r="G953" s="43"/>
      <c r="H953" s="48"/>
      <c r="I953" s="349"/>
      <c r="J953" s="349"/>
      <c r="K953" s="350"/>
      <c r="L953" s="350"/>
      <c r="M953" s="350"/>
      <c r="N953" s="350"/>
      <c r="O953" s="350"/>
    </row>
    <row r="954" spans="1:15" ht="50.1" customHeight="1" x14ac:dyDescent="0.25">
      <c r="A954" s="349">
        <f>A950+1</f>
        <v>232</v>
      </c>
      <c r="B954" s="375" t="s">
        <v>1225</v>
      </c>
      <c r="C954" s="349">
        <v>3</v>
      </c>
      <c r="D954" s="53" t="s">
        <v>2005</v>
      </c>
      <c r="E954" s="43" t="s">
        <v>3</v>
      </c>
      <c r="F954" s="50"/>
      <c r="G954" s="55"/>
      <c r="H954" s="48"/>
      <c r="I954" s="349"/>
      <c r="J954" s="349"/>
      <c r="K954" s="350">
        <v>96539</v>
      </c>
      <c r="L954" s="350">
        <v>54</v>
      </c>
      <c r="M954" s="350">
        <f>K954*L954</f>
        <v>5213106</v>
      </c>
      <c r="N954" s="350">
        <f>M954*35%</f>
        <v>1824587.0999999999</v>
      </c>
      <c r="O954" s="350">
        <f>N954/M954*100</f>
        <v>35</v>
      </c>
    </row>
    <row r="955" spans="1:15" x14ac:dyDescent="0.25">
      <c r="A955" s="349"/>
      <c r="B955" s="375"/>
      <c r="C955" s="349"/>
      <c r="D955" s="53" t="s">
        <v>380</v>
      </c>
      <c r="E955" s="43" t="s">
        <v>4</v>
      </c>
      <c r="F955" s="50"/>
      <c r="G955" s="55"/>
      <c r="H955" s="48"/>
      <c r="I955" s="349"/>
      <c r="J955" s="349"/>
      <c r="K955" s="350"/>
      <c r="L955" s="350"/>
      <c r="M955" s="350"/>
      <c r="N955" s="350"/>
      <c r="O955" s="350"/>
    </row>
    <row r="956" spans="1:15" x14ac:dyDescent="0.25">
      <c r="A956" s="349"/>
      <c r="B956" s="375"/>
      <c r="C956" s="349"/>
      <c r="D956" s="53" t="s">
        <v>381</v>
      </c>
      <c r="E956" s="43" t="s">
        <v>5</v>
      </c>
      <c r="F956" s="50"/>
      <c r="G956" s="43"/>
      <c r="H956" s="48"/>
      <c r="I956" s="349"/>
      <c r="J956" s="349"/>
      <c r="K956" s="350"/>
      <c r="L956" s="350"/>
      <c r="M956" s="350"/>
      <c r="N956" s="350"/>
      <c r="O956" s="350"/>
    </row>
    <row r="957" spans="1:15" ht="42" customHeight="1" x14ac:dyDescent="0.25">
      <c r="A957" s="349">
        <f>A954+1</f>
        <v>233</v>
      </c>
      <c r="B957" s="375" t="s">
        <v>1226</v>
      </c>
      <c r="C957" s="349">
        <v>2</v>
      </c>
      <c r="D957" s="53" t="s">
        <v>2006</v>
      </c>
      <c r="E957" s="43" t="s">
        <v>3</v>
      </c>
      <c r="F957" s="50"/>
      <c r="G957" s="55"/>
      <c r="H957" s="48"/>
      <c r="I957" s="349"/>
      <c r="J957" s="349"/>
      <c r="K957" s="350">
        <v>96539</v>
      </c>
      <c r="L957" s="350">
        <v>42</v>
      </c>
      <c r="M957" s="350">
        <f>K957*L957</f>
        <v>4054638</v>
      </c>
      <c r="N957" s="350">
        <f>M957*30%</f>
        <v>1216391.3999999999</v>
      </c>
      <c r="O957" s="350">
        <f>N957/M957*100</f>
        <v>30</v>
      </c>
    </row>
    <row r="958" spans="1:15" x14ac:dyDescent="0.25">
      <c r="A958" s="349"/>
      <c r="B958" s="375"/>
      <c r="C958" s="349"/>
      <c r="D958" s="53" t="s">
        <v>382</v>
      </c>
      <c r="E958" s="43" t="s">
        <v>4</v>
      </c>
      <c r="F958" s="50"/>
      <c r="G958" s="55"/>
      <c r="H958" s="48"/>
      <c r="I958" s="349"/>
      <c r="J958" s="349"/>
      <c r="K958" s="350"/>
      <c r="L958" s="350"/>
      <c r="M958" s="350"/>
      <c r="N958" s="350"/>
      <c r="O958" s="350"/>
    </row>
    <row r="959" spans="1:15" ht="44.1" customHeight="1" x14ac:dyDescent="0.25">
      <c r="A959" s="349">
        <f>A957+1</f>
        <v>234</v>
      </c>
      <c r="B959" s="375" t="s">
        <v>1227</v>
      </c>
      <c r="C959" s="349">
        <v>4</v>
      </c>
      <c r="D959" s="53" t="s">
        <v>2007</v>
      </c>
      <c r="E959" s="43" t="s">
        <v>3</v>
      </c>
      <c r="F959" s="50"/>
      <c r="G959" s="55"/>
      <c r="H959" s="48"/>
      <c r="I959" s="349"/>
      <c r="J959" s="349"/>
      <c r="K959" s="350">
        <v>96539</v>
      </c>
      <c r="L959" s="350">
        <v>72</v>
      </c>
      <c r="M959" s="350">
        <f>K959*L959</f>
        <v>6950808</v>
      </c>
      <c r="N959" s="350">
        <f>M959*35%</f>
        <v>2432782.7999999998</v>
      </c>
      <c r="O959" s="350">
        <f>N959/M959*100</f>
        <v>35</v>
      </c>
    </row>
    <row r="960" spans="1:15" ht="43.9" customHeight="1" x14ac:dyDescent="0.25">
      <c r="A960" s="349"/>
      <c r="B960" s="375"/>
      <c r="C960" s="349"/>
      <c r="D960" s="53" t="s">
        <v>2008</v>
      </c>
      <c r="E960" s="43" t="s">
        <v>4</v>
      </c>
      <c r="F960" s="50"/>
      <c r="G960" s="55"/>
      <c r="H960" s="48"/>
      <c r="I960" s="349"/>
      <c r="J960" s="349"/>
      <c r="K960" s="350"/>
      <c r="L960" s="350"/>
      <c r="M960" s="350"/>
      <c r="N960" s="350"/>
      <c r="O960" s="350"/>
    </row>
    <row r="961" spans="1:15" s="1" customFormat="1" ht="43.9" customHeight="1" x14ac:dyDescent="0.25">
      <c r="A961" s="349"/>
      <c r="B961" s="375"/>
      <c r="C961" s="349"/>
      <c r="D961" s="175" t="s">
        <v>2009</v>
      </c>
      <c r="E961" s="174" t="s">
        <v>5</v>
      </c>
      <c r="F961" s="176"/>
      <c r="G961" s="174"/>
      <c r="H961" s="177"/>
      <c r="I961" s="349"/>
      <c r="J961" s="349"/>
      <c r="K961" s="350"/>
      <c r="L961" s="350"/>
      <c r="M961" s="350"/>
      <c r="N961" s="350"/>
      <c r="O961" s="350"/>
    </row>
    <row r="962" spans="1:15" ht="51" customHeight="1" x14ac:dyDescent="0.25">
      <c r="A962" s="349"/>
      <c r="B962" s="375"/>
      <c r="C962" s="349"/>
      <c r="D962" s="101" t="s">
        <v>2010</v>
      </c>
      <c r="E962" s="173" t="s">
        <v>6</v>
      </c>
      <c r="F962" s="86"/>
      <c r="G962" s="173"/>
      <c r="H962" s="102"/>
      <c r="I962" s="349"/>
      <c r="J962" s="349"/>
      <c r="K962" s="350"/>
      <c r="L962" s="350"/>
      <c r="M962" s="350"/>
      <c r="N962" s="350"/>
      <c r="O962" s="350"/>
    </row>
    <row r="963" spans="1:15" ht="44.45" customHeight="1" x14ac:dyDescent="0.25">
      <c r="A963" s="349">
        <f>A959+1</f>
        <v>235</v>
      </c>
      <c r="B963" s="375" t="s">
        <v>1228</v>
      </c>
      <c r="C963" s="349">
        <v>4</v>
      </c>
      <c r="D963" s="53" t="s">
        <v>2011</v>
      </c>
      <c r="E963" s="43" t="s">
        <v>4</v>
      </c>
      <c r="F963" s="50"/>
      <c r="G963" s="55"/>
      <c r="H963" s="48"/>
      <c r="I963" s="349"/>
      <c r="J963" s="349"/>
      <c r="K963" s="350">
        <v>96539</v>
      </c>
      <c r="L963" s="350">
        <v>72</v>
      </c>
      <c r="M963" s="350">
        <f>K963*L963</f>
        <v>6950808</v>
      </c>
      <c r="N963" s="350">
        <f>M963*30%</f>
        <v>2085242.4</v>
      </c>
      <c r="O963" s="350">
        <f>N963/M963*100</f>
        <v>30</v>
      </c>
    </row>
    <row r="964" spans="1:15" s="1" customFormat="1" ht="44.45" customHeight="1" x14ac:dyDescent="0.25">
      <c r="A964" s="349"/>
      <c r="B964" s="375"/>
      <c r="C964" s="349"/>
      <c r="D964" s="88" t="s">
        <v>383</v>
      </c>
      <c r="E964" s="87" t="s">
        <v>3</v>
      </c>
      <c r="F964" s="89"/>
      <c r="G964" s="91"/>
      <c r="H964" s="90"/>
      <c r="I964" s="349"/>
      <c r="J964" s="349"/>
      <c r="K964" s="350"/>
      <c r="L964" s="350"/>
      <c r="M964" s="350"/>
      <c r="N964" s="350"/>
      <c r="O964" s="350"/>
    </row>
    <row r="965" spans="1:15" s="1" customFormat="1" ht="44.45" customHeight="1" x14ac:dyDescent="0.25">
      <c r="A965" s="349"/>
      <c r="B965" s="375"/>
      <c r="C965" s="349"/>
      <c r="D965" s="88" t="s">
        <v>1449</v>
      </c>
      <c r="E965" s="87" t="s">
        <v>5</v>
      </c>
      <c r="F965" s="89"/>
      <c r="G965" s="87"/>
      <c r="H965" s="90"/>
      <c r="I965" s="349"/>
      <c r="J965" s="349"/>
      <c r="K965" s="350"/>
      <c r="L965" s="350"/>
      <c r="M965" s="350"/>
      <c r="N965" s="350"/>
      <c r="O965" s="350"/>
    </row>
    <row r="966" spans="1:15" ht="44.45" customHeight="1" x14ac:dyDescent="0.25">
      <c r="A966" s="349"/>
      <c r="B966" s="375"/>
      <c r="C966" s="349"/>
      <c r="D966" s="53" t="s">
        <v>1450</v>
      </c>
      <c r="E966" s="43" t="s">
        <v>6</v>
      </c>
      <c r="F966" s="50"/>
      <c r="G966" s="87"/>
      <c r="H966" s="90"/>
      <c r="I966" s="349"/>
      <c r="J966" s="349"/>
      <c r="K966" s="350"/>
      <c r="L966" s="350"/>
      <c r="M966" s="350"/>
      <c r="N966" s="350"/>
      <c r="O966" s="350"/>
    </row>
    <row r="967" spans="1:15" ht="48" customHeight="1" x14ac:dyDescent="0.25">
      <c r="A967" s="349">
        <f>A963+1</f>
        <v>236</v>
      </c>
      <c r="B967" s="375" t="s">
        <v>1229</v>
      </c>
      <c r="C967" s="349">
        <v>3</v>
      </c>
      <c r="D967" s="53" t="s">
        <v>2012</v>
      </c>
      <c r="E967" s="43" t="s">
        <v>3</v>
      </c>
      <c r="F967" s="50"/>
      <c r="G967" s="55"/>
      <c r="H967" s="48"/>
      <c r="I967" s="380"/>
      <c r="J967" s="349"/>
      <c r="K967" s="350">
        <v>96539</v>
      </c>
      <c r="L967" s="350">
        <v>54</v>
      </c>
      <c r="M967" s="350">
        <f>K967*L967</f>
        <v>5213106</v>
      </c>
      <c r="N967" s="350">
        <f>M967*35%</f>
        <v>1824587.0999999999</v>
      </c>
      <c r="O967" s="350">
        <v>35</v>
      </c>
    </row>
    <row r="968" spans="1:15" s="1" customFormat="1" ht="48" customHeight="1" x14ac:dyDescent="0.25">
      <c r="A968" s="349"/>
      <c r="B968" s="375"/>
      <c r="C968" s="349"/>
      <c r="D968" s="53" t="s">
        <v>384</v>
      </c>
      <c r="E968" s="43" t="s">
        <v>4</v>
      </c>
      <c r="F968" s="50"/>
      <c r="G968" s="43"/>
      <c r="H968" s="48"/>
      <c r="I968" s="381"/>
      <c r="J968" s="349"/>
      <c r="K968" s="350"/>
      <c r="L968" s="350"/>
      <c r="M968" s="350"/>
      <c r="N968" s="350"/>
      <c r="O968" s="350"/>
    </row>
    <row r="969" spans="1:15" ht="47.1" customHeight="1" x14ac:dyDescent="0.25">
      <c r="A969" s="349"/>
      <c r="B969" s="375"/>
      <c r="C969" s="349"/>
      <c r="D969" s="53" t="s">
        <v>818</v>
      </c>
      <c r="E969" s="43" t="s">
        <v>6</v>
      </c>
      <c r="F969" s="50"/>
      <c r="G969" s="43"/>
      <c r="H969" s="48"/>
      <c r="I969" s="382"/>
      <c r="J969" s="349"/>
      <c r="K969" s="350"/>
      <c r="L969" s="350"/>
      <c r="M969" s="350"/>
      <c r="N969" s="350"/>
      <c r="O969" s="350"/>
    </row>
    <row r="970" spans="1:15" ht="47.45" customHeight="1" x14ac:dyDescent="0.25">
      <c r="A970" s="349">
        <f>A967+1</f>
        <v>237</v>
      </c>
      <c r="B970" s="375" t="s">
        <v>1230</v>
      </c>
      <c r="C970" s="349">
        <v>3</v>
      </c>
      <c r="D970" s="56" t="s">
        <v>2013</v>
      </c>
      <c r="E970" s="43" t="s">
        <v>7</v>
      </c>
      <c r="F970" s="50"/>
      <c r="G970" s="43"/>
      <c r="H970" s="48"/>
      <c r="I970" s="349"/>
      <c r="J970" s="349"/>
      <c r="K970" s="350">
        <v>96539</v>
      </c>
      <c r="L970" s="350">
        <v>54</v>
      </c>
      <c r="M970" s="350">
        <f>K970*L970</f>
        <v>5213106</v>
      </c>
      <c r="N970" s="350">
        <f>M970*35%</f>
        <v>1824587.0999999999</v>
      </c>
      <c r="O970" s="350">
        <f>N970/M970*100</f>
        <v>35</v>
      </c>
    </row>
    <row r="971" spans="1:15" ht="46.5" customHeight="1" x14ac:dyDescent="0.25">
      <c r="A971" s="349"/>
      <c r="B971" s="375"/>
      <c r="C971" s="349"/>
      <c r="D971" s="53" t="s">
        <v>385</v>
      </c>
      <c r="E971" s="43" t="s">
        <v>6</v>
      </c>
      <c r="F971" s="50"/>
      <c r="G971" s="43"/>
      <c r="H971" s="48"/>
      <c r="I971" s="349"/>
      <c r="J971" s="349"/>
      <c r="K971" s="350"/>
      <c r="L971" s="350"/>
      <c r="M971" s="350"/>
      <c r="N971" s="350"/>
      <c r="O971" s="350"/>
    </row>
    <row r="972" spans="1:15" ht="47.1" customHeight="1" x14ac:dyDescent="0.25">
      <c r="A972" s="349"/>
      <c r="B972" s="375"/>
      <c r="C972" s="349"/>
      <c r="D972" s="53" t="s">
        <v>386</v>
      </c>
      <c r="E972" s="43" t="s">
        <v>6</v>
      </c>
      <c r="F972" s="50"/>
      <c r="G972" s="43"/>
      <c r="H972" s="48"/>
      <c r="I972" s="349"/>
      <c r="J972" s="349"/>
      <c r="K972" s="350"/>
      <c r="L972" s="350"/>
      <c r="M972" s="350"/>
      <c r="N972" s="350"/>
      <c r="O972" s="350"/>
    </row>
    <row r="973" spans="1:15" ht="48" customHeight="1" x14ac:dyDescent="0.25">
      <c r="A973" s="349">
        <f>A970+1</f>
        <v>238</v>
      </c>
      <c r="B973" s="375" t="s">
        <v>1231</v>
      </c>
      <c r="C973" s="349">
        <v>3</v>
      </c>
      <c r="D973" s="53" t="s">
        <v>2014</v>
      </c>
      <c r="E973" s="43" t="s">
        <v>4</v>
      </c>
      <c r="F973" s="50"/>
      <c r="G973" s="55"/>
      <c r="H973" s="48"/>
      <c r="I973" s="349"/>
      <c r="J973" s="349"/>
      <c r="K973" s="350">
        <v>96539</v>
      </c>
      <c r="L973" s="350">
        <v>54</v>
      </c>
      <c r="M973" s="350">
        <f>K973*L973</f>
        <v>5213106</v>
      </c>
      <c r="N973" s="350">
        <f>M973*35%</f>
        <v>1824587.0999999999</v>
      </c>
      <c r="O973" s="350">
        <f>N973/M973*100</f>
        <v>35</v>
      </c>
    </row>
    <row r="974" spans="1:15" ht="46.5" customHeight="1" x14ac:dyDescent="0.25">
      <c r="A974" s="349"/>
      <c r="B974" s="375"/>
      <c r="C974" s="349"/>
      <c r="D974" s="53" t="s">
        <v>387</v>
      </c>
      <c r="E974" s="43" t="s">
        <v>3</v>
      </c>
      <c r="F974" s="50"/>
      <c r="G974" s="55"/>
      <c r="H974" s="48"/>
      <c r="I974" s="349"/>
      <c r="J974" s="349"/>
      <c r="K974" s="350"/>
      <c r="L974" s="350"/>
      <c r="M974" s="350"/>
      <c r="N974" s="350"/>
      <c r="O974" s="350"/>
    </row>
    <row r="975" spans="1:15" ht="44.45" customHeight="1" x14ac:dyDescent="0.25">
      <c r="A975" s="349"/>
      <c r="B975" s="375"/>
      <c r="C975" s="349"/>
      <c r="D975" s="53" t="s">
        <v>388</v>
      </c>
      <c r="E975" s="43" t="s">
        <v>5</v>
      </c>
      <c r="F975" s="50"/>
      <c r="G975" s="43"/>
      <c r="H975" s="48"/>
      <c r="I975" s="349"/>
      <c r="J975" s="349"/>
      <c r="K975" s="350"/>
      <c r="L975" s="350"/>
      <c r="M975" s="350"/>
      <c r="N975" s="350"/>
      <c r="O975" s="350"/>
    </row>
    <row r="976" spans="1:15" ht="47.45" customHeight="1" x14ac:dyDescent="0.25">
      <c r="A976" s="349">
        <f>A973+1</f>
        <v>239</v>
      </c>
      <c r="B976" s="375" t="s">
        <v>1232</v>
      </c>
      <c r="C976" s="349">
        <v>3</v>
      </c>
      <c r="D976" s="53" t="s">
        <v>2015</v>
      </c>
      <c r="E976" s="43" t="s">
        <v>3</v>
      </c>
      <c r="F976" s="50"/>
      <c r="G976" s="55"/>
      <c r="H976" s="48"/>
      <c r="I976" s="349"/>
      <c r="J976" s="349"/>
      <c r="K976" s="350">
        <v>96539</v>
      </c>
      <c r="L976" s="350">
        <v>54</v>
      </c>
      <c r="M976" s="350">
        <f>K976*L976</f>
        <v>5213106</v>
      </c>
      <c r="N976" s="350">
        <f>M976*35%</f>
        <v>1824587.0999999999</v>
      </c>
      <c r="O976" s="350">
        <f>N976/M976*100</f>
        <v>35</v>
      </c>
    </row>
    <row r="977" spans="1:15" ht="30" x14ac:dyDescent="0.25">
      <c r="A977" s="349"/>
      <c r="B977" s="375"/>
      <c r="C977" s="349"/>
      <c r="D977" s="53" t="s">
        <v>389</v>
      </c>
      <c r="E977" s="43" t="s">
        <v>4</v>
      </c>
      <c r="F977" s="50"/>
      <c r="G977" s="55"/>
      <c r="H977" s="48"/>
      <c r="I977" s="349"/>
      <c r="J977" s="349"/>
      <c r="K977" s="350"/>
      <c r="L977" s="350"/>
      <c r="M977" s="350"/>
      <c r="N977" s="350"/>
      <c r="O977" s="350"/>
    </row>
    <row r="978" spans="1:15" x14ac:dyDescent="0.25">
      <c r="A978" s="349"/>
      <c r="B978" s="375"/>
      <c r="C978" s="349"/>
      <c r="D978" s="53" t="s">
        <v>390</v>
      </c>
      <c r="E978" s="43" t="s">
        <v>6</v>
      </c>
      <c r="F978" s="50"/>
      <c r="G978" s="43"/>
      <c r="H978" s="48"/>
      <c r="I978" s="349"/>
      <c r="J978" s="349"/>
      <c r="K978" s="350"/>
      <c r="L978" s="350"/>
      <c r="M978" s="350"/>
      <c r="N978" s="350"/>
      <c r="O978" s="350"/>
    </row>
    <row r="979" spans="1:15" ht="47.1" customHeight="1" x14ac:dyDescent="0.25">
      <c r="A979" s="349">
        <f xml:space="preserve"> SUM(A976+1)</f>
        <v>240</v>
      </c>
      <c r="B979" s="375" t="s">
        <v>1233</v>
      </c>
      <c r="C979" s="349">
        <v>3</v>
      </c>
      <c r="D979" s="53" t="s">
        <v>2016</v>
      </c>
      <c r="E979" s="43" t="s">
        <v>4</v>
      </c>
      <c r="F979" s="50"/>
      <c r="G979" s="55"/>
      <c r="H979" s="48"/>
      <c r="I979" s="349"/>
      <c r="J979" s="349"/>
      <c r="K979" s="350">
        <v>96539</v>
      </c>
      <c r="L979" s="350">
        <v>54</v>
      </c>
      <c r="M979" s="350">
        <f>K979*L979</f>
        <v>5213106</v>
      </c>
      <c r="N979" s="350">
        <f>M979*35%</f>
        <v>1824587.0999999999</v>
      </c>
      <c r="O979" s="350">
        <f>N979/M979*100</f>
        <v>35</v>
      </c>
    </row>
    <row r="980" spans="1:15" ht="30" x14ac:dyDescent="0.25">
      <c r="A980" s="349"/>
      <c r="B980" s="375"/>
      <c r="C980" s="349"/>
      <c r="D980" s="53" t="s">
        <v>394</v>
      </c>
      <c r="E980" s="43" t="s">
        <v>3</v>
      </c>
      <c r="F980" s="50"/>
      <c r="G980" s="55"/>
      <c r="H980" s="48"/>
      <c r="I980" s="349"/>
      <c r="J980" s="349"/>
      <c r="K980" s="350"/>
      <c r="L980" s="350"/>
      <c r="M980" s="350"/>
      <c r="N980" s="350"/>
      <c r="O980" s="350"/>
    </row>
    <row r="981" spans="1:15" ht="30" x14ac:dyDescent="0.25">
      <c r="A981" s="349"/>
      <c r="B981" s="375"/>
      <c r="C981" s="349"/>
      <c r="D981" s="53" t="s">
        <v>395</v>
      </c>
      <c r="E981" s="43" t="s">
        <v>5</v>
      </c>
      <c r="F981" s="50"/>
      <c r="G981" s="43"/>
      <c r="H981" s="48"/>
      <c r="I981" s="349"/>
      <c r="J981" s="349"/>
      <c r="K981" s="350"/>
      <c r="L981" s="350"/>
      <c r="M981" s="350"/>
      <c r="N981" s="350"/>
      <c r="O981" s="350"/>
    </row>
    <row r="982" spans="1:15" ht="30" x14ac:dyDescent="0.25">
      <c r="A982" s="349">
        <f>A979+1</f>
        <v>241</v>
      </c>
      <c r="B982" s="375" t="s">
        <v>1234</v>
      </c>
      <c r="C982" s="349">
        <v>3</v>
      </c>
      <c r="D982" s="53" t="s">
        <v>2017</v>
      </c>
      <c r="E982" s="43" t="s">
        <v>7</v>
      </c>
      <c r="F982" s="50"/>
      <c r="G982" s="55"/>
      <c r="H982" s="48"/>
      <c r="I982" s="349"/>
      <c r="J982" s="349"/>
      <c r="K982" s="350">
        <v>96539</v>
      </c>
      <c r="L982" s="350">
        <v>54</v>
      </c>
      <c r="M982" s="350">
        <f>K982*L982</f>
        <v>5213106</v>
      </c>
      <c r="N982" s="350">
        <f>M982*35%</f>
        <v>1824587.0999999999</v>
      </c>
      <c r="O982" s="350">
        <f>N982/M982*100</f>
        <v>35</v>
      </c>
    </row>
    <row r="983" spans="1:15" ht="30" x14ac:dyDescent="0.25">
      <c r="A983" s="349"/>
      <c r="B983" s="375"/>
      <c r="C983" s="349"/>
      <c r="D983" s="53" t="s">
        <v>396</v>
      </c>
      <c r="E983" s="43" t="s">
        <v>5</v>
      </c>
      <c r="F983" s="50"/>
      <c r="G983" s="43"/>
      <c r="H983" s="48"/>
      <c r="I983" s="349"/>
      <c r="J983" s="349"/>
      <c r="K983" s="350"/>
      <c r="L983" s="350"/>
      <c r="M983" s="350"/>
      <c r="N983" s="350"/>
      <c r="O983" s="350"/>
    </row>
    <row r="984" spans="1:15" x14ac:dyDescent="0.25">
      <c r="A984" s="349"/>
      <c r="B984" s="375"/>
      <c r="C984" s="349"/>
      <c r="D984" s="53" t="s">
        <v>397</v>
      </c>
      <c r="E984" s="43" t="s">
        <v>6</v>
      </c>
      <c r="F984" s="50"/>
      <c r="G984" s="43"/>
      <c r="H984" s="48"/>
      <c r="I984" s="349"/>
      <c r="J984" s="349"/>
      <c r="K984" s="350"/>
      <c r="L984" s="350"/>
      <c r="M984" s="350"/>
      <c r="N984" s="350"/>
      <c r="O984" s="350"/>
    </row>
    <row r="985" spans="1:15" ht="15" hidden="1" customHeight="1" x14ac:dyDescent="0.25">
      <c r="A985" s="43"/>
      <c r="B985" s="50"/>
      <c r="C985" s="43"/>
      <c r="D985" s="53"/>
      <c r="E985" s="43"/>
      <c r="F985" s="50"/>
      <c r="G985" s="43"/>
      <c r="H985" s="48"/>
      <c r="I985" s="43"/>
      <c r="J985" s="43"/>
      <c r="K985" s="42"/>
      <c r="L985" s="42"/>
      <c r="M985" s="42"/>
      <c r="N985" s="42"/>
      <c r="O985" s="42"/>
    </row>
    <row r="986" spans="1:15" s="1" customFormat="1" ht="47.45" customHeight="1" x14ac:dyDescent="0.25">
      <c r="A986" s="349">
        <f xml:space="preserve">  SUM(A982+1)</f>
        <v>242</v>
      </c>
      <c r="B986" s="375" t="s">
        <v>1235</v>
      </c>
      <c r="C986" s="349">
        <v>2</v>
      </c>
      <c r="D986" s="53" t="s">
        <v>2018</v>
      </c>
      <c r="E986" s="43" t="s">
        <v>7</v>
      </c>
      <c r="F986" s="50"/>
      <c r="G986" s="55"/>
      <c r="H986" s="48"/>
      <c r="I986" s="349"/>
      <c r="J986" s="349"/>
      <c r="K986" s="350">
        <v>96539</v>
      </c>
      <c r="L986" s="350">
        <v>42</v>
      </c>
      <c r="M986" s="350">
        <f>K986*L986</f>
        <v>4054638</v>
      </c>
      <c r="N986" s="350">
        <f>M986*35%</f>
        <v>1419123.2999999998</v>
      </c>
      <c r="O986" s="350">
        <f>N986/M986*100</f>
        <v>35</v>
      </c>
    </row>
    <row r="987" spans="1:15" s="1" customFormat="1" ht="44.45" customHeight="1" x14ac:dyDescent="0.25">
      <c r="A987" s="349"/>
      <c r="B987" s="375"/>
      <c r="C987" s="349"/>
      <c r="D987" s="53" t="s">
        <v>104</v>
      </c>
      <c r="E987" s="43" t="s">
        <v>5</v>
      </c>
      <c r="F987" s="50"/>
      <c r="G987" s="55"/>
      <c r="H987" s="48"/>
      <c r="I987" s="349"/>
      <c r="J987" s="349"/>
      <c r="K987" s="350"/>
      <c r="L987" s="350"/>
      <c r="M987" s="350"/>
      <c r="N987" s="350"/>
      <c r="O987" s="350"/>
    </row>
    <row r="988" spans="1:15" s="1" customFormat="1" x14ac:dyDescent="0.25">
      <c r="A988" s="349">
        <f>A986+1</f>
        <v>243</v>
      </c>
      <c r="B988" s="375" t="s">
        <v>1236</v>
      </c>
      <c r="C988" s="349">
        <v>3</v>
      </c>
      <c r="D988" s="53" t="s">
        <v>2019</v>
      </c>
      <c r="E988" s="43" t="s">
        <v>7</v>
      </c>
      <c r="F988" s="50"/>
      <c r="G988" s="55"/>
      <c r="H988" s="48"/>
      <c r="I988" s="349"/>
      <c r="J988" s="349"/>
      <c r="K988" s="350">
        <v>96539</v>
      </c>
      <c r="L988" s="350">
        <v>54</v>
      </c>
      <c r="M988" s="350">
        <f>K988*L988</f>
        <v>5213106</v>
      </c>
      <c r="N988" s="350">
        <f>M988*35%</f>
        <v>1824587.0999999999</v>
      </c>
      <c r="O988" s="350">
        <f>N988/M988*100</f>
        <v>35</v>
      </c>
    </row>
    <row r="989" spans="1:15" s="1" customFormat="1" ht="30" x14ac:dyDescent="0.25">
      <c r="A989" s="349"/>
      <c r="B989" s="375"/>
      <c r="C989" s="349"/>
      <c r="D989" s="53" t="s">
        <v>398</v>
      </c>
      <c r="E989" s="43" t="s">
        <v>5</v>
      </c>
      <c r="F989" s="50"/>
      <c r="G989" s="43"/>
      <c r="H989" s="48"/>
      <c r="I989" s="349"/>
      <c r="J989" s="349"/>
      <c r="K989" s="350"/>
      <c r="L989" s="350"/>
      <c r="M989" s="350"/>
      <c r="N989" s="350"/>
      <c r="O989" s="350"/>
    </row>
    <row r="990" spans="1:15" s="1" customFormat="1" ht="30" x14ac:dyDescent="0.25">
      <c r="A990" s="349"/>
      <c r="B990" s="375"/>
      <c r="C990" s="349"/>
      <c r="D990" s="53" t="s">
        <v>399</v>
      </c>
      <c r="E990" s="43" t="s">
        <v>5</v>
      </c>
      <c r="F990" s="50"/>
      <c r="G990" s="43"/>
      <c r="H990" s="48"/>
      <c r="I990" s="349"/>
      <c r="J990" s="349"/>
      <c r="K990" s="350"/>
      <c r="L990" s="350"/>
      <c r="M990" s="350"/>
      <c r="N990" s="350"/>
      <c r="O990" s="350"/>
    </row>
    <row r="991" spans="1:15" ht="30.95" customHeight="1" x14ac:dyDescent="0.25">
      <c r="A991" s="349">
        <f>A988+1</f>
        <v>244</v>
      </c>
      <c r="B991" s="399" t="s">
        <v>1237</v>
      </c>
      <c r="C991" s="349">
        <v>3</v>
      </c>
      <c r="D991" s="57" t="s">
        <v>2020</v>
      </c>
      <c r="E991" s="36" t="s">
        <v>3</v>
      </c>
      <c r="F991" s="39"/>
      <c r="G991" s="51"/>
      <c r="H991" s="49"/>
      <c r="I991" s="360"/>
      <c r="J991" s="380"/>
      <c r="K991" s="350">
        <v>96539</v>
      </c>
      <c r="L991" s="350">
        <v>54</v>
      </c>
      <c r="M991" s="350">
        <f>K991*L991</f>
        <v>5213106</v>
      </c>
      <c r="N991" s="350">
        <f>M991*35%</f>
        <v>1824587.0999999999</v>
      </c>
      <c r="O991" s="350">
        <f>N991/M991*100</f>
        <v>35</v>
      </c>
    </row>
    <row r="992" spans="1:15" ht="30.95" customHeight="1" x14ac:dyDescent="0.25">
      <c r="A992" s="349"/>
      <c r="B992" s="402"/>
      <c r="C992" s="349"/>
      <c r="D992" s="57" t="s">
        <v>400</v>
      </c>
      <c r="E992" s="43" t="s">
        <v>4</v>
      </c>
      <c r="F992" s="50"/>
      <c r="G992" s="55"/>
      <c r="H992" s="48"/>
      <c r="I992" s="361"/>
      <c r="J992" s="381"/>
      <c r="K992" s="350"/>
      <c r="L992" s="350"/>
      <c r="M992" s="350"/>
      <c r="N992" s="350"/>
      <c r="O992" s="350"/>
    </row>
    <row r="993" spans="1:15" ht="45" customHeight="1" x14ac:dyDescent="0.25">
      <c r="A993" s="349"/>
      <c r="B993" s="403"/>
      <c r="C993" s="349"/>
      <c r="D993" s="57" t="s">
        <v>401</v>
      </c>
      <c r="E993" s="37" t="s">
        <v>5</v>
      </c>
      <c r="F993" s="40"/>
      <c r="G993" s="37"/>
      <c r="H993" s="20"/>
      <c r="I993" s="362"/>
      <c r="J993" s="382"/>
      <c r="K993" s="350"/>
      <c r="L993" s="350"/>
      <c r="M993" s="350"/>
      <c r="N993" s="350"/>
      <c r="O993" s="350"/>
    </row>
    <row r="994" spans="1:15" ht="30" customHeight="1" x14ac:dyDescent="0.25">
      <c r="A994" s="349">
        <f>A991+1</f>
        <v>245</v>
      </c>
      <c r="B994" s="399" t="s">
        <v>1238</v>
      </c>
      <c r="C994" s="349">
        <v>3</v>
      </c>
      <c r="D994" s="57" t="s">
        <v>2021</v>
      </c>
      <c r="E994" s="47" t="s">
        <v>7</v>
      </c>
      <c r="F994" s="50"/>
      <c r="G994" s="55"/>
      <c r="H994" s="66"/>
      <c r="I994" s="360"/>
      <c r="J994" s="380"/>
      <c r="K994" s="350">
        <v>96539</v>
      </c>
      <c r="L994" s="350">
        <v>54</v>
      </c>
      <c r="M994" s="350">
        <f>K994*L994</f>
        <v>5213106</v>
      </c>
      <c r="N994" s="350">
        <f>M994*35%</f>
        <v>1824587.0999999999</v>
      </c>
      <c r="O994" s="350">
        <f>N994/M994*100</f>
        <v>35</v>
      </c>
    </row>
    <row r="995" spans="1:15" ht="45.95" customHeight="1" x14ac:dyDescent="0.25">
      <c r="A995" s="349"/>
      <c r="B995" s="402"/>
      <c r="C995" s="349"/>
      <c r="D995" s="57" t="s">
        <v>402</v>
      </c>
      <c r="E995" s="47" t="s">
        <v>6</v>
      </c>
      <c r="F995" s="50"/>
      <c r="G995" s="43"/>
      <c r="H995" s="66"/>
      <c r="I995" s="361"/>
      <c r="J995" s="381"/>
      <c r="K995" s="350"/>
      <c r="L995" s="350"/>
      <c r="M995" s="350"/>
      <c r="N995" s="350"/>
      <c r="O995" s="350"/>
    </row>
    <row r="996" spans="1:15" ht="47.1" customHeight="1" x14ac:dyDescent="0.25">
      <c r="A996" s="349"/>
      <c r="B996" s="403"/>
      <c r="C996" s="349"/>
      <c r="D996" s="57" t="s">
        <v>403</v>
      </c>
      <c r="E996" s="44" t="s">
        <v>5</v>
      </c>
      <c r="F996" s="39"/>
      <c r="G996" s="36"/>
      <c r="H996" s="67"/>
      <c r="I996" s="362"/>
      <c r="J996" s="382"/>
      <c r="K996" s="350"/>
      <c r="L996" s="350"/>
      <c r="M996" s="350"/>
      <c r="N996" s="350"/>
      <c r="O996" s="350"/>
    </row>
    <row r="997" spans="1:15" ht="44.1" customHeight="1" x14ac:dyDescent="0.25">
      <c r="A997" s="349">
        <f xml:space="preserve"> SUM(A994+1)</f>
        <v>246</v>
      </c>
      <c r="B997" s="375" t="s">
        <v>1240</v>
      </c>
      <c r="C997" s="349">
        <v>4</v>
      </c>
      <c r="D997" s="57" t="s">
        <v>1239</v>
      </c>
      <c r="E997" s="43" t="s">
        <v>3</v>
      </c>
      <c r="F997" s="50"/>
      <c r="G997" s="55"/>
      <c r="H997" s="48"/>
      <c r="I997" s="377"/>
      <c r="J997" s="349"/>
      <c r="K997" s="350">
        <v>96539</v>
      </c>
      <c r="L997" s="350">
        <v>72</v>
      </c>
      <c r="M997" s="350">
        <f>K997*L997</f>
        <v>6950808</v>
      </c>
      <c r="N997" s="350">
        <f>M997*35%</f>
        <v>2432782.7999999998</v>
      </c>
      <c r="O997" s="350">
        <f>N997/M997*100</f>
        <v>35</v>
      </c>
    </row>
    <row r="998" spans="1:15" ht="27.6" customHeight="1" x14ac:dyDescent="0.25">
      <c r="A998" s="349"/>
      <c r="B998" s="375"/>
      <c r="C998" s="349"/>
      <c r="D998" s="57" t="s">
        <v>404</v>
      </c>
      <c r="E998" s="43" t="s">
        <v>4</v>
      </c>
      <c r="F998" s="50"/>
      <c r="G998" s="55"/>
      <c r="H998" s="48"/>
      <c r="I998" s="377"/>
      <c r="J998" s="349"/>
      <c r="K998" s="350"/>
      <c r="L998" s="350"/>
      <c r="M998" s="350"/>
      <c r="N998" s="350"/>
      <c r="O998" s="350"/>
    </row>
    <row r="999" spans="1:15" ht="47.45" customHeight="1" x14ac:dyDescent="0.25">
      <c r="A999" s="349"/>
      <c r="B999" s="375"/>
      <c r="C999" s="349"/>
      <c r="D999" s="57" t="s">
        <v>405</v>
      </c>
      <c r="E999" s="43" t="s">
        <v>5</v>
      </c>
      <c r="F999" s="50"/>
      <c r="G999" s="43"/>
      <c r="H999" s="48"/>
      <c r="I999" s="377"/>
      <c r="J999" s="349"/>
      <c r="K999" s="350"/>
      <c r="L999" s="350"/>
      <c r="M999" s="350"/>
      <c r="N999" s="350"/>
      <c r="O999" s="350"/>
    </row>
    <row r="1000" spans="1:15" ht="45.95" customHeight="1" x14ac:dyDescent="0.25">
      <c r="A1000" s="349"/>
      <c r="B1000" s="375"/>
      <c r="C1000" s="349"/>
      <c r="D1000" s="57" t="s">
        <v>406</v>
      </c>
      <c r="E1000" s="36" t="s">
        <v>5</v>
      </c>
      <c r="F1000" s="39"/>
      <c r="G1000" s="36"/>
      <c r="H1000" s="49"/>
      <c r="I1000" s="377"/>
      <c r="J1000" s="349"/>
      <c r="K1000" s="350"/>
      <c r="L1000" s="350"/>
      <c r="M1000" s="350"/>
      <c r="N1000" s="350"/>
      <c r="O1000" s="350"/>
    </row>
    <row r="1001" spans="1:15" ht="32.1" customHeight="1" x14ac:dyDescent="0.25">
      <c r="A1001" s="349">
        <f>A997+1</f>
        <v>247</v>
      </c>
      <c r="B1001" s="375" t="s">
        <v>1241</v>
      </c>
      <c r="C1001" s="349">
        <v>3</v>
      </c>
      <c r="D1001" s="57" t="s">
        <v>2022</v>
      </c>
      <c r="E1001" s="47" t="s">
        <v>4</v>
      </c>
      <c r="F1001" s="50"/>
      <c r="G1001" s="55"/>
      <c r="H1001" s="66"/>
      <c r="I1001" s="377"/>
      <c r="J1001" s="349"/>
      <c r="K1001" s="350">
        <v>96539</v>
      </c>
      <c r="L1001" s="350">
        <v>54</v>
      </c>
      <c r="M1001" s="350">
        <f>K1001*L1001</f>
        <v>5213106</v>
      </c>
      <c r="N1001" s="350">
        <f>M1001*35%</f>
        <v>1824587.0999999999</v>
      </c>
      <c r="O1001" s="350">
        <f>N1001/M1001*100</f>
        <v>35</v>
      </c>
    </row>
    <row r="1002" spans="1:15" ht="27.95" customHeight="1" x14ac:dyDescent="0.25">
      <c r="A1002" s="349"/>
      <c r="B1002" s="375"/>
      <c r="C1002" s="349"/>
      <c r="D1002" s="57" t="s">
        <v>407</v>
      </c>
      <c r="E1002" s="47" t="s">
        <v>3</v>
      </c>
      <c r="F1002" s="50"/>
      <c r="G1002" s="55"/>
      <c r="H1002" s="66"/>
      <c r="I1002" s="377"/>
      <c r="J1002" s="349"/>
      <c r="K1002" s="350"/>
      <c r="L1002" s="350"/>
      <c r="M1002" s="350"/>
      <c r="N1002" s="350"/>
      <c r="O1002" s="350"/>
    </row>
    <row r="1003" spans="1:15" ht="42" customHeight="1" x14ac:dyDescent="0.25">
      <c r="A1003" s="349"/>
      <c r="B1003" s="375"/>
      <c r="C1003" s="349"/>
      <c r="D1003" s="57" t="s">
        <v>408</v>
      </c>
      <c r="E1003" s="44" t="s">
        <v>5</v>
      </c>
      <c r="F1003" s="39"/>
      <c r="G1003" s="36"/>
      <c r="H1003" s="67"/>
      <c r="I1003" s="377"/>
      <c r="J1003" s="349"/>
      <c r="K1003" s="350"/>
      <c r="L1003" s="350"/>
      <c r="M1003" s="350"/>
      <c r="N1003" s="350"/>
      <c r="O1003" s="350"/>
    </row>
    <row r="1004" spans="1:15" ht="44.1" customHeight="1" x14ac:dyDescent="0.25">
      <c r="A1004" s="349">
        <f xml:space="preserve"> SUM(A1001+1)</f>
        <v>248</v>
      </c>
      <c r="B1004" s="375" t="s">
        <v>1242</v>
      </c>
      <c r="C1004" s="349">
        <v>3</v>
      </c>
      <c r="D1004" s="57" t="s">
        <v>2023</v>
      </c>
      <c r="E1004" s="36" t="s">
        <v>4</v>
      </c>
      <c r="F1004" s="39"/>
      <c r="G1004" s="51"/>
      <c r="H1004" s="49"/>
      <c r="I1004" s="377"/>
      <c r="J1004" s="349"/>
      <c r="K1004" s="350">
        <v>96539</v>
      </c>
      <c r="L1004" s="350">
        <v>54</v>
      </c>
      <c r="M1004" s="350">
        <f>K1004*L1004</f>
        <v>5213106</v>
      </c>
      <c r="N1004" s="383">
        <f>M1004*35%</f>
        <v>1824587.0999999999</v>
      </c>
      <c r="O1004" s="350">
        <f>N1004/M1004*100</f>
        <v>35</v>
      </c>
    </row>
    <row r="1005" spans="1:15" ht="45" customHeight="1" x14ac:dyDescent="0.25">
      <c r="A1005" s="349"/>
      <c r="B1005" s="375"/>
      <c r="C1005" s="349"/>
      <c r="D1005" s="57" t="s">
        <v>409</v>
      </c>
      <c r="E1005" s="43" t="s">
        <v>3</v>
      </c>
      <c r="F1005" s="50"/>
      <c r="G1005" s="55"/>
      <c r="H1005" s="48"/>
      <c r="I1005" s="377"/>
      <c r="J1005" s="349"/>
      <c r="K1005" s="350"/>
      <c r="L1005" s="350"/>
      <c r="M1005" s="350"/>
      <c r="N1005" s="389"/>
      <c r="O1005" s="350"/>
    </row>
    <row r="1006" spans="1:15" ht="42.6" customHeight="1" x14ac:dyDescent="0.25">
      <c r="A1006" s="349"/>
      <c r="B1006" s="375"/>
      <c r="C1006" s="349"/>
      <c r="D1006" s="57" t="s">
        <v>410</v>
      </c>
      <c r="E1006" s="37" t="s">
        <v>6</v>
      </c>
      <c r="F1006" s="40"/>
      <c r="G1006" s="37"/>
      <c r="H1006" s="20"/>
      <c r="I1006" s="377"/>
      <c r="J1006" s="349"/>
      <c r="K1006" s="350"/>
      <c r="L1006" s="350"/>
      <c r="M1006" s="350"/>
      <c r="N1006" s="390"/>
      <c r="O1006" s="350"/>
    </row>
    <row r="1007" spans="1:15" ht="47.45" customHeight="1" x14ac:dyDescent="0.25">
      <c r="A1007" s="349">
        <f xml:space="preserve">  SUM(A1004+1)</f>
        <v>249</v>
      </c>
      <c r="B1007" s="375" t="s">
        <v>1243</v>
      </c>
      <c r="C1007" s="349">
        <v>2</v>
      </c>
      <c r="D1007" s="57" t="s">
        <v>2024</v>
      </c>
      <c r="E1007" s="47" t="s">
        <v>7</v>
      </c>
      <c r="F1007" s="50"/>
      <c r="G1007" s="55"/>
      <c r="H1007" s="66"/>
      <c r="I1007" s="377"/>
      <c r="J1007" s="349"/>
      <c r="K1007" s="350">
        <v>96539</v>
      </c>
      <c r="L1007" s="350">
        <v>42</v>
      </c>
      <c r="M1007" s="350">
        <f>K1007*L1007</f>
        <v>4054638</v>
      </c>
      <c r="N1007" s="350">
        <f>M1007*35%</f>
        <v>1419123.2999999998</v>
      </c>
      <c r="O1007" s="350">
        <f>N1007/M1007*100</f>
        <v>35</v>
      </c>
    </row>
    <row r="1008" spans="1:15" ht="45.6" customHeight="1" x14ac:dyDescent="0.25">
      <c r="A1008" s="349"/>
      <c r="B1008" s="375"/>
      <c r="C1008" s="349"/>
      <c r="D1008" s="57" t="s">
        <v>412</v>
      </c>
      <c r="E1008" s="44" t="s">
        <v>5</v>
      </c>
      <c r="F1008" s="39"/>
      <c r="G1008" s="36"/>
      <c r="H1008" s="67"/>
      <c r="I1008" s="377"/>
      <c r="J1008" s="349"/>
      <c r="K1008" s="350"/>
      <c r="L1008" s="350"/>
      <c r="M1008" s="350"/>
      <c r="N1008" s="350"/>
      <c r="O1008" s="350"/>
    </row>
    <row r="1009" spans="1:15" ht="44.45" customHeight="1" x14ac:dyDescent="0.25">
      <c r="A1009" s="349">
        <f xml:space="preserve"> SUM(A1007+1)</f>
        <v>250</v>
      </c>
      <c r="B1009" s="375" t="s">
        <v>1244</v>
      </c>
      <c r="C1009" s="349">
        <v>2</v>
      </c>
      <c r="D1009" s="57" t="s">
        <v>2025</v>
      </c>
      <c r="E1009" s="47" t="s">
        <v>7</v>
      </c>
      <c r="F1009" s="50"/>
      <c r="G1009" s="55"/>
      <c r="H1009" s="66"/>
      <c r="I1009" s="377"/>
      <c r="J1009" s="349"/>
      <c r="K1009" s="350">
        <v>96539</v>
      </c>
      <c r="L1009" s="350">
        <v>42</v>
      </c>
      <c r="M1009" s="350">
        <f>K1009*L1009</f>
        <v>4054638</v>
      </c>
      <c r="N1009" s="350">
        <f>M1009*35%</f>
        <v>1419123.2999999998</v>
      </c>
      <c r="O1009" s="350">
        <f>N1009/M1009*100</f>
        <v>35</v>
      </c>
    </row>
    <row r="1010" spans="1:15" ht="46.5" customHeight="1" x14ac:dyDescent="0.25">
      <c r="A1010" s="349"/>
      <c r="B1010" s="375"/>
      <c r="C1010" s="349"/>
      <c r="D1010" s="57" t="s">
        <v>413</v>
      </c>
      <c r="E1010" s="44" t="s">
        <v>5</v>
      </c>
      <c r="F1010" s="39"/>
      <c r="G1010" s="36"/>
      <c r="H1010" s="67"/>
      <c r="I1010" s="377"/>
      <c r="J1010" s="349"/>
      <c r="K1010" s="350"/>
      <c r="L1010" s="350"/>
      <c r="M1010" s="350"/>
      <c r="N1010" s="350"/>
      <c r="O1010" s="350"/>
    </row>
    <row r="1011" spans="1:15" ht="44.45" customHeight="1" x14ac:dyDescent="0.25">
      <c r="A1011" s="349">
        <f xml:space="preserve">  SUM(A1009+1)</f>
        <v>251</v>
      </c>
      <c r="B1011" s="375" t="s">
        <v>1245</v>
      </c>
      <c r="C1011" s="349">
        <v>3</v>
      </c>
      <c r="D1011" s="57" t="s">
        <v>2026</v>
      </c>
      <c r="E1011" s="47" t="s">
        <v>3</v>
      </c>
      <c r="F1011" s="50"/>
      <c r="G1011" s="55"/>
      <c r="H1011" s="66"/>
      <c r="I1011" s="377"/>
      <c r="J1011" s="349"/>
      <c r="K1011" s="350">
        <v>96539</v>
      </c>
      <c r="L1011" s="350">
        <v>54</v>
      </c>
      <c r="M1011" s="350">
        <f>K1011*L1011</f>
        <v>5213106</v>
      </c>
      <c r="N1011" s="350">
        <f>M1011*35%</f>
        <v>1824587.0999999999</v>
      </c>
      <c r="O1011" s="350">
        <f>N1011/M1011*100</f>
        <v>35</v>
      </c>
    </row>
    <row r="1012" spans="1:15" ht="57" customHeight="1" x14ac:dyDescent="0.25">
      <c r="A1012" s="349"/>
      <c r="B1012" s="375"/>
      <c r="C1012" s="349"/>
      <c r="D1012" s="57" t="s">
        <v>414</v>
      </c>
      <c r="E1012" s="47" t="s">
        <v>4</v>
      </c>
      <c r="F1012" s="50"/>
      <c r="G1012" s="55"/>
      <c r="H1012" s="66"/>
      <c r="I1012" s="377"/>
      <c r="J1012" s="349"/>
      <c r="K1012" s="350"/>
      <c r="L1012" s="350"/>
      <c r="M1012" s="350"/>
      <c r="N1012" s="350"/>
      <c r="O1012" s="350"/>
    </row>
    <row r="1013" spans="1:15" ht="34.5" customHeight="1" x14ac:dyDescent="0.25">
      <c r="A1013" s="349"/>
      <c r="B1013" s="375"/>
      <c r="C1013" s="349"/>
      <c r="D1013" s="57" t="s">
        <v>415</v>
      </c>
      <c r="E1013" s="44" t="s">
        <v>6</v>
      </c>
      <c r="F1013" s="39"/>
      <c r="G1013" s="36"/>
      <c r="H1013" s="67"/>
      <c r="I1013" s="377"/>
      <c r="J1013" s="349"/>
      <c r="K1013" s="350"/>
      <c r="L1013" s="350"/>
      <c r="M1013" s="350"/>
      <c r="N1013" s="350"/>
      <c r="O1013" s="350"/>
    </row>
    <row r="1014" spans="1:15" ht="44.45" customHeight="1" x14ac:dyDescent="0.25">
      <c r="A1014" s="349">
        <f xml:space="preserve"> SUM(A1011+1)</f>
        <v>252</v>
      </c>
      <c r="B1014" s="375" t="s">
        <v>1246</v>
      </c>
      <c r="C1014" s="349">
        <v>3</v>
      </c>
      <c r="D1014" s="57" t="s">
        <v>2027</v>
      </c>
      <c r="E1014" s="47" t="s">
        <v>4</v>
      </c>
      <c r="F1014" s="50"/>
      <c r="G1014" s="55"/>
      <c r="H1014" s="66"/>
      <c r="I1014" s="377"/>
      <c r="J1014" s="349"/>
      <c r="K1014" s="350">
        <v>96539</v>
      </c>
      <c r="L1014" s="350">
        <v>54</v>
      </c>
      <c r="M1014" s="350">
        <f>K1014*L1014</f>
        <v>5213106</v>
      </c>
      <c r="N1014" s="350">
        <f>M1014*35%</f>
        <v>1824587.0999999999</v>
      </c>
      <c r="O1014" s="350">
        <f>N1014/M1014*100</f>
        <v>35</v>
      </c>
    </row>
    <row r="1015" spans="1:15" ht="44.1" customHeight="1" x14ac:dyDescent="0.25">
      <c r="A1015" s="349"/>
      <c r="B1015" s="375"/>
      <c r="C1015" s="349"/>
      <c r="D1015" s="57" t="s">
        <v>416</v>
      </c>
      <c r="E1015" s="47" t="s">
        <v>3</v>
      </c>
      <c r="F1015" s="50"/>
      <c r="G1015" s="55"/>
      <c r="H1015" s="66"/>
      <c r="I1015" s="377"/>
      <c r="J1015" s="349"/>
      <c r="K1015" s="350"/>
      <c r="L1015" s="350"/>
      <c r="M1015" s="350"/>
      <c r="N1015" s="350"/>
      <c r="O1015" s="350"/>
    </row>
    <row r="1016" spans="1:15" ht="44.45" customHeight="1" x14ac:dyDescent="0.25">
      <c r="A1016" s="349"/>
      <c r="B1016" s="375"/>
      <c r="C1016" s="349"/>
      <c r="D1016" s="57" t="s">
        <v>417</v>
      </c>
      <c r="E1016" s="44" t="s">
        <v>6</v>
      </c>
      <c r="F1016" s="39"/>
      <c r="G1016" s="36"/>
      <c r="H1016" s="67"/>
      <c r="I1016" s="377"/>
      <c r="J1016" s="349"/>
      <c r="K1016" s="350"/>
      <c r="L1016" s="350"/>
      <c r="M1016" s="350"/>
      <c r="N1016" s="350"/>
      <c r="O1016" s="350"/>
    </row>
    <row r="1017" spans="1:15" ht="42.95" customHeight="1" x14ac:dyDescent="0.25">
      <c r="A1017" s="349">
        <f xml:space="preserve"> SUM(A1014+1)</f>
        <v>253</v>
      </c>
      <c r="B1017" s="375" t="s">
        <v>1247</v>
      </c>
      <c r="C1017" s="349">
        <v>4</v>
      </c>
      <c r="D1017" s="57" t="s">
        <v>2028</v>
      </c>
      <c r="E1017" s="47" t="s">
        <v>3</v>
      </c>
      <c r="F1017" s="50"/>
      <c r="G1017" s="55"/>
      <c r="H1017" s="66"/>
      <c r="I1017" s="377"/>
      <c r="J1017" s="349"/>
      <c r="K1017" s="350">
        <v>96539</v>
      </c>
      <c r="L1017" s="350">
        <v>72</v>
      </c>
      <c r="M1017" s="350">
        <f>K1017*L1017</f>
        <v>6950808</v>
      </c>
      <c r="N1017" s="350">
        <f>M1017*35%</f>
        <v>2432782.7999999998</v>
      </c>
      <c r="O1017" s="350">
        <f>N1017/M1017*100</f>
        <v>35</v>
      </c>
    </row>
    <row r="1018" spans="1:15" ht="46.15" customHeight="1" x14ac:dyDescent="0.25">
      <c r="A1018" s="349"/>
      <c r="B1018" s="375"/>
      <c r="C1018" s="349"/>
      <c r="D1018" s="57" t="s">
        <v>418</v>
      </c>
      <c r="E1018" s="47" t="s">
        <v>4</v>
      </c>
      <c r="F1018" s="50"/>
      <c r="G1018" s="55"/>
      <c r="H1018" s="66"/>
      <c r="I1018" s="377"/>
      <c r="J1018" s="349"/>
      <c r="K1018" s="350"/>
      <c r="L1018" s="350"/>
      <c r="M1018" s="350"/>
      <c r="N1018" s="350"/>
      <c r="O1018" s="350"/>
    </row>
    <row r="1019" spans="1:15" ht="45" customHeight="1" x14ac:dyDescent="0.25">
      <c r="A1019" s="349"/>
      <c r="B1019" s="375"/>
      <c r="C1019" s="349"/>
      <c r="D1019" s="57" t="s">
        <v>419</v>
      </c>
      <c r="E1019" s="47" t="s">
        <v>5</v>
      </c>
      <c r="F1019" s="50"/>
      <c r="G1019" s="43"/>
      <c r="H1019" s="66"/>
      <c r="I1019" s="377"/>
      <c r="J1019" s="349"/>
      <c r="K1019" s="350"/>
      <c r="L1019" s="350"/>
      <c r="M1019" s="350"/>
      <c r="N1019" s="350"/>
      <c r="O1019" s="350"/>
    </row>
    <row r="1020" spans="1:15" ht="47.45" customHeight="1" x14ac:dyDescent="0.25">
      <c r="A1020" s="349"/>
      <c r="B1020" s="375"/>
      <c r="C1020" s="349"/>
      <c r="D1020" s="57" t="s">
        <v>420</v>
      </c>
      <c r="E1020" s="44" t="s">
        <v>5</v>
      </c>
      <c r="F1020" s="39"/>
      <c r="G1020" s="36"/>
      <c r="H1020" s="67"/>
      <c r="I1020" s="377"/>
      <c r="J1020" s="349"/>
      <c r="K1020" s="350"/>
      <c r="L1020" s="350"/>
      <c r="M1020" s="350"/>
      <c r="N1020" s="350"/>
      <c r="O1020" s="350"/>
    </row>
    <row r="1021" spans="1:15" ht="32.450000000000003" customHeight="1" x14ac:dyDescent="0.25">
      <c r="A1021" s="349">
        <f>A1017+1</f>
        <v>254</v>
      </c>
      <c r="B1021" s="375" t="s">
        <v>1248</v>
      </c>
      <c r="C1021" s="349">
        <v>3</v>
      </c>
      <c r="D1021" s="57" t="s">
        <v>2029</v>
      </c>
      <c r="E1021" s="47" t="s">
        <v>3</v>
      </c>
      <c r="F1021" s="50"/>
      <c r="G1021" s="55"/>
      <c r="H1021" s="66"/>
      <c r="I1021" s="377"/>
      <c r="J1021" s="349"/>
      <c r="K1021" s="350">
        <v>96539</v>
      </c>
      <c r="L1021" s="350">
        <v>54</v>
      </c>
      <c r="M1021" s="350">
        <f>K1021*L1021</f>
        <v>5213106</v>
      </c>
      <c r="N1021" s="350">
        <f>M1021*35%</f>
        <v>1824587.0999999999</v>
      </c>
      <c r="O1021" s="350">
        <f>N1021/M1021*100</f>
        <v>35</v>
      </c>
    </row>
    <row r="1022" spans="1:15" ht="42.95" customHeight="1" x14ac:dyDescent="0.25">
      <c r="A1022" s="349"/>
      <c r="B1022" s="375"/>
      <c r="C1022" s="349"/>
      <c r="D1022" s="57" t="s">
        <v>424</v>
      </c>
      <c r="E1022" s="47" t="s">
        <v>4</v>
      </c>
      <c r="F1022" s="50"/>
      <c r="G1022" s="55"/>
      <c r="H1022" s="66"/>
      <c r="I1022" s="377"/>
      <c r="J1022" s="349"/>
      <c r="K1022" s="350"/>
      <c r="L1022" s="350"/>
      <c r="M1022" s="350"/>
      <c r="N1022" s="350"/>
      <c r="O1022" s="350"/>
    </row>
    <row r="1023" spans="1:15" ht="42.6" customHeight="1" x14ac:dyDescent="0.25">
      <c r="A1023" s="349"/>
      <c r="B1023" s="375"/>
      <c r="C1023" s="349"/>
      <c r="D1023" s="57" t="s">
        <v>425</v>
      </c>
      <c r="E1023" s="44" t="s">
        <v>5</v>
      </c>
      <c r="F1023" s="39"/>
      <c r="G1023" s="36"/>
      <c r="H1023" s="67"/>
      <c r="I1023" s="377"/>
      <c r="J1023" s="349"/>
      <c r="K1023" s="350"/>
      <c r="L1023" s="350"/>
      <c r="M1023" s="350"/>
      <c r="N1023" s="350"/>
      <c r="O1023" s="350"/>
    </row>
    <row r="1024" spans="1:15" ht="42" customHeight="1" x14ac:dyDescent="0.25">
      <c r="A1024" s="349">
        <f xml:space="preserve"> SUM(A1021+1)</f>
        <v>255</v>
      </c>
      <c r="B1024" s="375" t="s">
        <v>1250</v>
      </c>
      <c r="C1024" s="349">
        <v>4</v>
      </c>
      <c r="D1024" s="57" t="s">
        <v>2030</v>
      </c>
      <c r="E1024" s="47" t="s">
        <v>3</v>
      </c>
      <c r="F1024" s="50"/>
      <c r="G1024" s="55"/>
      <c r="H1024" s="66"/>
      <c r="I1024" s="377"/>
      <c r="J1024" s="349"/>
      <c r="K1024" s="350">
        <v>96539</v>
      </c>
      <c r="L1024" s="350">
        <v>72</v>
      </c>
      <c r="M1024" s="350">
        <f>K1024*L1024</f>
        <v>6950808</v>
      </c>
      <c r="N1024" s="350">
        <f>M1024*35%</f>
        <v>2432782.7999999998</v>
      </c>
      <c r="O1024" s="350">
        <f>N1024/M1024*100</f>
        <v>35</v>
      </c>
    </row>
    <row r="1025" spans="1:15" ht="46.5" customHeight="1" x14ac:dyDescent="0.25">
      <c r="A1025" s="349"/>
      <c r="B1025" s="375"/>
      <c r="C1025" s="349"/>
      <c r="D1025" s="57" t="s">
        <v>426</v>
      </c>
      <c r="E1025" s="47" t="s">
        <v>4</v>
      </c>
      <c r="F1025" s="50"/>
      <c r="G1025" s="55"/>
      <c r="H1025" s="66"/>
      <c r="I1025" s="377"/>
      <c r="J1025" s="349"/>
      <c r="K1025" s="350"/>
      <c r="L1025" s="350"/>
      <c r="M1025" s="350"/>
      <c r="N1025" s="350"/>
      <c r="O1025" s="350"/>
    </row>
    <row r="1026" spans="1:15" s="1" customFormat="1" ht="46.5" customHeight="1" x14ac:dyDescent="0.25">
      <c r="A1026" s="349"/>
      <c r="B1026" s="375"/>
      <c r="C1026" s="349"/>
      <c r="D1026" s="57" t="s">
        <v>427</v>
      </c>
      <c r="E1026" s="44" t="s">
        <v>6</v>
      </c>
      <c r="F1026" s="39"/>
      <c r="G1026" s="36"/>
      <c r="H1026" s="67"/>
      <c r="I1026" s="377"/>
      <c r="J1026" s="349"/>
      <c r="K1026" s="350"/>
      <c r="L1026" s="350"/>
      <c r="M1026" s="350"/>
      <c r="N1026" s="350"/>
      <c r="O1026" s="350"/>
    </row>
    <row r="1027" spans="1:15" ht="45" customHeight="1" x14ac:dyDescent="0.25">
      <c r="A1027" s="349"/>
      <c r="B1027" s="375"/>
      <c r="C1027" s="349"/>
      <c r="D1027" s="57" t="s">
        <v>752</v>
      </c>
      <c r="E1027" s="44" t="s">
        <v>5</v>
      </c>
      <c r="F1027" s="39"/>
      <c r="G1027" s="36"/>
      <c r="H1027" s="67"/>
      <c r="I1027" s="377"/>
      <c r="J1027" s="349"/>
      <c r="K1027" s="350"/>
      <c r="L1027" s="350"/>
      <c r="M1027" s="350"/>
      <c r="N1027" s="350"/>
      <c r="O1027" s="350"/>
    </row>
    <row r="1028" spans="1:15" ht="44.1" customHeight="1" x14ac:dyDescent="0.25">
      <c r="A1028" s="349">
        <f>A1024+1</f>
        <v>256</v>
      </c>
      <c r="B1028" s="375" t="s">
        <v>1251</v>
      </c>
      <c r="C1028" s="349">
        <v>3</v>
      </c>
      <c r="D1028" s="57" t="s">
        <v>2031</v>
      </c>
      <c r="E1028" s="47" t="s">
        <v>4</v>
      </c>
      <c r="F1028" s="50"/>
      <c r="G1028" s="55"/>
      <c r="H1028" s="66"/>
      <c r="I1028" s="377"/>
      <c r="J1028" s="349"/>
      <c r="K1028" s="350">
        <v>96539</v>
      </c>
      <c r="L1028" s="350">
        <v>54</v>
      </c>
      <c r="M1028" s="350">
        <f>K1028*L1028</f>
        <v>5213106</v>
      </c>
      <c r="N1028" s="350">
        <f>M1028*35%</f>
        <v>1824587.0999999999</v>
      </c>
      <c r="O1028" s="350">
        <f>N1028/M1028*100</f>
        <v>35</v>
      </c>
    </row>
    <row r="1029" spans="1:15" ht="29.1" customHeight="1" x14ac:dyDescent="0.25">
      <c r="A1029" s="349"/>
      <c r="B1029" s="375"/>
      <c r="C1029" s="349"/>
      <c r="D1029" s="57" t="s">
        <v>428</v>
      </c>
      <c r="E1029" s="47" t="s">
        <v>3</v>
      </c>
      <c r="F1029" s="50"/>
      <c r="G1029" s="55"/>
      <c r="H1029" s="66"/>
      <c r="I1029" s="377"/>
      <c r="J1029" s="349"/>
      <c r="K1029" s="350"/>
      <c r="L1029" s="350"/>
      <c r="M1029" s="350"/>
      <c r="N1029" s="350"/>
      <c r="O1029" s="350"/>
    </row>
    <row r="1030" spans="1:15" ht="43.5" customHeight="1" x14ac:dyDescent="0.25">
      <c r="A1030" s="349"/>
      <c r="B1030" s="375"/>
      <c r="C1030" s="349"/>
      <c r="D1030" s="57" t="s">
        <v>429</v>
      </c>
      <c r="E1030" s="44" t="s">
        <v>5</v>
      </c>
      <c r="F1030" s="39"/>
      <c r="G1030" s="36"/>
      <c r="H1030" s="67"/>
      <c r="I1030" s="377"/>
      <c r="J1030" s="349"/>
      <c r="K1030" s="350"/>
      <c r="L1030" s="350"/>
      <c r="M1030" s="350"/>
      <c r="N1030" s="350"/>
      <c r="O1030" s="350"/>
    </row>
    <row r="1031" spans="1:15" ht="44.45" customHeight="1" x14ac:dyDescent="0.25">
      <c r="A1031" s="349">
        <f>A1028+1</f>
        <v>257</v>
      </c>
      <c r="B1031" s="375" t="s">
        <v>1252</v>
      </c>
      <c r="C1031" s="349">
        <v>3</v>
      </c>
      <c r="D1031" s="57" t="s">
        <v>2032</v>
      </c>
      <c r="E1031" s="47" t="s">
        <v>7</v>
      </c>
      <c r="F1031" s="50"/>
      <c r="G1031" s="55"/>
      <c r="H1031" s="66"/>
      <c r="I1031" s="377"/>
      <c r="J1031" s="349"/>
      <c r="K1031" s="350">
        <v>96539</v>
      </c>
      <c r="L1031" s="350">
        <v>54</v>
      </c>
      <c r="M1031" s="350">
        <f>K1031*L1031</f>
        <v>5213106</v>
      </c>
      <c r="N1031" s="350">
        <f>M1031*35%</f>
        <v>1824587.0999999999</v>
      </c>
      <c r="O1031" s="350">
        <f>N1031/M1031*100</f>
        <v>35</v>
      </c>
    </row>
    <row r="1032" spans="1:15" ht="42.95" customHeight="1" x14ac:dyDescent="0.25">
      <c r="A1032" s="349"/>
      <c r="B1032" s="375"/>
      <c r="C1032" s="349"/>
      <c r="D1032" s="57" t="s">
        <v>175</v>
      </c>
      <c r="E1032" s="47" t="s">
        <v>5</v>
      </c>
      <c r="F1032" s="50"/>
      <c r="G1032" s="43"/>
      <c r="H1032" s="66"/>
      <c r="I1032" s="377"/>
      <c r="J1032" s="349"/>
      <c r="K1032" s="350"/>
      <c r="L1032" s="350"/>
      <c r="M1032" s="350"/>
      <c r="N1032" s="350"/>
      <c r="O1032" s="350"/>
    </row>
    <row r="1033" spans="1:15" ht="45" customHeight="1" x14ac:dyDescent="0.25">
      <c r="A1033" s="349"/>
      <c r="B1033" s="375"/>
      <c r="C1033" s="349"/>
      <c r="D1033" s="57" t="s">
        <v>430</v>
      </c>
      <c r="E1033" s="44" t="s">
        <v>5</v>
      </c>
      <c r="F1033" s="39"/>
      <c r="G1033" s="36"/>
      <c r="H1033" s="67"/>
      <c r="I1033" s="377"/>
      <c r="J1033" s="349"/>
      <c r="K1033" s="350"/>
      <c r="L1033" s="350"/>
      <c r="M1033" s="350"/>
      <c r="N1033" s="350"/>
      <c r="O1033" s="350"/>
    </row>
    <row r="1034" spans="1:15" ht="44.45" customHeight="1" x14ac:dyDescent="0.25">
      <c r="A1034" s="349">
        <f>A1031+1</f>
        <v>258</v>
      </c>
      <c r="B1034" s="375" t="s">
        <v>1253</v>
      </c>
      <c r="C1034" s="349">
        <v>4</v>
      </c>
      <c r="D1034" s="57" t="s">
        <v>2033</v>
      </c>
      <c r="E1034" s="47" t="s">
        <v>3</v>
      </c>
      <c r="F1034" s="50"/>
      <c r="G1034" s="55"/>
      <c r="H1034" s="66"/>
      <c r="I1034" s="377"/>
      <c r="J1034" s="349"/>
      <c r="K1034" s="350">
        <v>96539</v>
      </c>
      <c r="L1034" s="350">
        <v>72</v>
      </c>
      <c r="M1034" s="350">
        <f>K1034*L1034</f>
        <v>6950808</v>
      </c>
      <c r="N1034" s="350">
        <f>M1034*35%</f>
        <v>2432782.7999999998</v>
      </c>
      <c r="O1034" s="350">
        <v>35</v>
      </c>
    </row>
    <row r="1035" spans="1:15" ht="42.95" customHeight="1" x14ac:dyDescent="0.25">
      <c r="A1035" s="349"/>
      <c r="B1035" s="375"/>
      <c r="C1035" s="349"/>
      <c r="D1035" s="57" t="s">
        <v>431</v>
      </c>
      <c r="E1035" s="47" t="s">
        <v>4</v>
      </c>
      <c r="F1035" s="50"/>
      <c r="G1035" s="55"/>
      <c r="H1035" s="66"/>
      <c r="I1035" s="377"/>
      <c r="J1035" s="349"/>
      <c r="K1035" s="350"/>
      <c r="L1035" s="350"/>
      <c r="M1035" s="350"/>
      <c r="N1035" s="350"/>
      <c r="O1035" s="350"/>
    </row>
    <row r="1036" spans="1:15" ht="44.45" customHeight="1" x14ac:dyDescent="0.25">
      <c r="A1036" s="349"/>
      <c r="B1036" s="375"/>
      <c r="C1036" s="349"/>
      <c r="D1036" s="57" t="s">
        <v>432</v>
      </c>
      <c r="E1036" s="47" t="s">
        <v>6</v>
      </c>
      <c r="F1036" s="50"/>
      <c r="G1036" s="43"/>
      <c r="H1036" s="66"/>
      <c r="I1036" s="377"/>
      <c r="J1036" s="349"/>
      <c r="K1036" s="350"/>
      <c r="L1036" s="350"/>
      <c r="M1036" s="350"/>
      <c r="N1036" s="350"/>
      <c r="O1036" s="350"/>
    </row>
    <row r="1037" spans="1:15" ht="44.45" customHeight="1" x14ac:dyDescent="0.25">
      <c r="A1037" s="349"/>
      <c r="B1037" s="375"/>
      <c r="C1037" s="349"/>
      <c r="D1037" s="57" t="s">
        <v>433</v>
      </c>
      <c r="E1037" s="44" t="s">
        <v>6</v>
      </c>
      <c r="F1037" s="39"/>
      <c r="G1037" s="36"/>
      <c r="H1037" s="67"/>
      <c r="I1037" s="377"/>
      <c r="J1037" s="349"/>
      <c r="K1037" s="350"/>
      <c r="L1037" s="350"/>
      <c r="M1037" s="350"/>
      <c r="N1037" s="350"/>
      <c r="O1037" s="350"/>
    </row>
    <row r="1038" spans="1:15" ht="49.15" customHeight="1" x14ac:dyDescent="0.25">
      <c r="A1038" s="349">
        <f>A1034+1</f>
        <v>259</v>
      </c>
      <c r="B1038" s="375" t="s">
        <v>1254</v>
      </c>
      <c r="C1038" s="349">
        <v>3</v>
      </c>
      <c r="D1038" s="57" t="s">
        <v>2034</v>
      </c>
      <c r="E1038" s="47" t="s">
        <v>7</v>
      </c>
      <c r="F1038" s="50"/>
      <c r="G1038" s="55"/>
      <c r="H1038" s="66"/>
      <c r="I1038" s="377"/>
      <c r="J1038" s="349"/>
      <c r="K1038" s="350">
        <v>96539</v>
      </c>
      <c r="L1038" s="350">
        <v>54</v>
      </c>
      <c r="M1038" s="350">
        <f>K1038*L1038</f>
        <v>5213106</v>
      </c>
      <c r="N1038" s="350">
        <f>M1038*35%</f>
        <v>1824587.0999999999</v>
      </c>
      <c r="O1038" s="350">
        <f>N1038/M1038*100</f>
        <v>35</v>
      </c>
    </row>
    <row r="1039" spans="1:15" ht="44.45" customHeight="1" x14ac:dyDescent="0.25">
      <c r="A1039" s="349"/>
      <c r="B1039" s="375"/>
      <c r="C1039" s="349"/>
      <c r="D1039" s="57" t="s">
        <v>434</v>
      </c>
      <c r="E1039" s="47" t="s">
        <v>6</v>
      </c>
      <c r="F1039" s="50"/>
      <c r="G1039" s="43"/>
      <c r="H1039" s="66"/>
      <c r="I1039" s="377"/>
      <c r="J1039" s="349"/>
      <c r="K1039" s="350"/>
      <c r="L1039" s="350"/>
      <c r="M1039" s="350"/>
      <c r="N1039" s="350"/>
      <c r="O1039" s="350"/>
    </row>
    <row r="1040" spans="1:15" ht="43.5" customHeight="1" x14ac:dyDescent="0.25">
      <c r="A1040" s="349"/>
      <c r="B1040" s="375"/>
      <c r="C1040" s="349"/>
      <c r="D1040" s="57" t="s">
        <v>435</v>
      </c>
      <c r="E1040" s="44" t="s">
        <v>6</v>
      </c>
      <c r="F1040" s="39"/>
      <c r="G1040" s="36"/>
      <c r="H1040" s="67"/>
      <c r="I1040" s="377"/>
      <c r="J1040" s="349"/>
      <c r="K1040" s="350"/>
      <c r="L1040" s="350"/>
      <c r="M1040" s="350"/>
      <c r="N1040" s="350"/>
      <c r="O1040" s="350"/>
    </row>
    <row r="1041" spans="1:15" ht="45.6" customHeight="1" x14ac:dyDescent="0.25">
      <c r="A1041" s="349">
        <f>A1038+1</f>
        <v>260</v>
      </c>
      <c r="B1041" s="375" t="s">
        <v>1255</v>
      </c>
      <c r="C1041" s="349">
        <v>3</v>
      </c>
      <c r="D1041" s="57" t="s">
        <v>2035</v>
      </c>
      <c r="E1041" s="47" t="s">
        <v>3</v>
      </c>
      <c r="F1041" s="50"/>
      <c r="G1041" s="55"/>
      <c r="H1041" s="66"/>
      <c r="I1041" s="377"/>
      <c r="J1041" s="349"/>
      <c r="K1041" s="350">
        <v>96539</v>
      </c>
      <c r="L1041" s="350">
        <v>54</v>
      </c>
      <c r="M1041" s="350">
        <f>K1041*L1041</f>
        <v>5213106</v>
      </c>
      <c r="N1041" s="350">
        <f>M1041*35%</f>
        <v>1824587.0999999999</v>
      </c>
      <c r="O1041" s="350">
        <f>N1041/M1041*100</f>
        <v>35</v>
      </c>
    </row>
    <row r="1042" spans="1:15" ht="42.95" customHeight="1" x14ac:dyDescent="0.25">
      <c r="A1042" s="349"/>
      <c r="B1042" s="375"/>
      <c r="C1042" s="349"/>
      <c r="D1042" s="57" t="s">
        <v>436</v>
      </c>
      <c r="E1042" s="47" t="s">
        <v>4</v>
      </c>
      <c r="F1042" s="50"/>
      <c r="G1042" s="55"/>
      <c r="H1042" s="66"/>
      <c r="I1042" s="377"/>
      <c r="J1042" s="349"/>
      <c r="K1042" s="350"/>
      <c r="L1042" s="350"/>
      <c r="M1042" s="350"/>
      <c r="N1042" s="350"/>
      <c r="O1042" s="350"/>
    </row>
    <row r="1043" spans="1:15" ht="44.45" customHeight="1" x14ac:dyDescent="0.25">
      <c r="A1043" s="349"/>
      <c r="B1043" s="375"/>
      <c r="C1043" s="349"/>
      <c r="D1043" s="57" t="s">
        <v>437</v>
      </c>
      <c r="E1043" s="44" t="s">
        <v>6</v>
      </c>
      <c r="F1043" s="39"/>
      <c r="G1043" s="36"/>
      <c r="H1043" s="67"/>
      <c r="I1043" s="377"/>
      <c r="J1043" s="349"/>
      <c r="K1043" s="350"/>
      <c r="L1043" s="350"/>
      <c r="M1043" s="350"/>
      <c r="N1043" s="350"/>
      <c r="O1043" s="350"/>
    </row>
    <row r="1044" spans="1:15" ht="46.5" customHeight="1" x14ac:dyDescent="0.25">
      <c r="A1044" s="349">
        <f>A1041+1</f>
        <v>261</v>
      </c>
      <c r="B1044" s="375" t="s">
        <v>1256</v>
      </c>
      <c r="C1044" s="349">
        <v>2</v>
      </c>
      <c r="D1044" s="57" t="s">
        <v>2036</v>
      </c>
      <c r="E1044" s="47" t="s">
        <v>7</v>
      </c>
      <c r="F1044" s="50"/>
      <c r="G1044" s="55"/>
      <c r="H1044" s="66"/>
      <c r="I1044" s="377"/>
      <c r="J1044" s="349"/>
      <c r="K1044" s="350">
        <v>96539</v>
      </c>
      <c r="L1044" s="350">
        <v>42</v>
      </c>
      <c r="M1044" s="350">
        <f>K1044*L1044</f>
        <v>4054638</v>
      </c>
      <c r="N1044" s="350">
        <f>M1044*35%</f>
        <v>1419123.2999999998</v>
      </c>
      <c r="O1044" s="350">
        <f>N1044/M1044*100</f>
        <v>35</v>
      </c>
    </row>
    <row r="1045" spans="1:15" ht="47.1" customHeight="1" x14ac:dyDescent="0.25">
      <c r="A1045" s="349"/>
      <c r="B1045" s="375"/>
      <c r="C1045" s="349"/>
      <c r="D1045" s="57" t="s">
        <v>438</v>
      </c>
      <c r="E1045" s="44" t="s">
        <v>5</v>
      </c>
      <c r="F1045" s="39"/>
      <c r="G1045" s="36"/>
      <c r="H1045" s="67"/>
      <c r="I1045" s="377"/>
      <c r="J1045" s="349"/>
      <c r="K1045" s="350"/>
      <c r="L1045" s="350"/>
      <c r="M1045" s="350"/>
      <c r="N1045" s="350"/>
      <c r="O1045" s="350"/>
    </row>
    <row r="1046" spans="1:15" ht="42.6" customHeight="1" x14ac:dyDescent="0.25">
      <c r="A1046" s="349">
        <f xml:space="preserve"> SUM(A1044+1)</f>
        <v>262</v>
      </c>
      <c r="B1046" s="375" t="s">
        <v>1257</v>
      </c>
      <c r="C1046" s="349">
        <v>3</v>
      </c>
      <c r="D1046" s="57" t="s">
        <v>2037</v>
      </c>
      <c r="E1046" s="47" t="s">
        <v>4</v>
      </c>
      <c r="F1046" s="50"/>
      <c r="G1046" s="55"/>
      <c r="H1046" s="66"/>
      <c r="I1046" s="377"/>
      <c r="J1046" s="349"/>
      <c r="K1046" s="350">
        <v>96539</v>
      </c>
      <c r="L1046" s="350">
        <v>54</v>
      </c>
      <c r="M1046" s="350">
        <f>K1046*L1046</f>
        <v>5213106</v>
      </c>
      <c r="N1046" s="350">
        <f>M1046*35%</f>
        <v>1824587.0999999999</v>
      </c>
      <c r="O1046" s="350">
        <f>N1046/M1046*100</f>
        <v>35</v>
      </c>
    </row>
    <row r="1047" spans="1:15" ht="45" customHeight="1" x14ac:dyDescent="0.25">
      <c r="A1047" s="349"/>
      <c r="B1047" s="375"/>
      <c r="C1047" s="349"/>
      <c r="D1047" s="57" t="s">
        <v>442</v>
      </c>
      <c r="E1047" s="47" t="s">
        <v>3</v>
      </c>
      <c r="F1047" s="50"/>
      <c r="G1047" s="55"/>
      <c r="H1047" s="66"/>
      <c r="I1047" s="377"/>
      <c r="J1047" s="349"/>
      <c r="K1047" s="350"/>
      <c r="L1047" s="350"/>
      <c r="M1047" s="350"/>
      <c r="N1047" s="350"/>
      <c r="O1047" s="350"/>
    </row>
    <row r="1048" spans="1:15" ht="44.1" customHeight="1" x14ac:dyDescent="0.25">
      <c r="A1048" s="349"/>
      <c r="B1048" s="375"/>
      <c r="C1048" s="349"/>
      <c r="D1048" s="57" t="s">
        <v>443</v>
      </c>
      <c r="E1048" s="44" t="s">
        <v>5</v>
      </c>
      <c r="F1048" s="39"/>
      <c r="G1048" s="36"/>
      <c r="H1048" s="67"/>
      <c r="I1048" s="377"/>
      <c r="J1048" s="349"/>
      <c r="K1048" s="350"/>
      <c r="L1048" s="350"/>
      <c r="M1048" s="350"/>
      <c r="N1048" s="350"/>
      <c r="O1048" s="350"/>
    </row>
    <row r="1049" spans="1:15" ht="43.5" customHeight="1" x14ac:dyDescent="0.25">
      <c r="A1049" s="349">
        <f>A1046+1</f>
        <v>263</v>
      </c>
      <c r="B1049" s="375" t="s">
        <v>1258</v>
      </c>
      <c r="C1049" s="349">
        <v>3</v>
      </c>
      <c r="D1049" s="57" t="s">
        <v>2038</v>
      </c>
      <c r="E1049" s="47" t="s">
        <v>4</v>
      </c>
      <c r="F1049" s="50"/>
      <c r="G1049" s="55"/>
      <c r="H1049" s="66"/>
      <c r="I1049" s="377"/>
      <c r="J1049" s="349"/>
      <c r="K1049" s="350">
        <v>96539</v>
      </c>
      <c r="L1049" s="350">
        <v>54</v>
      </c>
      <c r="M1049" s="350">
        <f>K1049*L1049</f>
        <v>5213106</v>
      </c>
      <c r="N1049" s="350">
        <f>M1049*35%</f>
        <v>1824587.0999999999</v>
      </c>
      <c r="O1049" s="350">
        <f>N1049/M1049*100</f>
        <v>35</v>
      </c>
    </row>
    <row r="1050" spans="1:15" ht="42.95" customHeight="1" x14ac:dyDescent="0.25">
      <c r="A1050" s="349"/>
      <c r="B1050" s="375"/>
      <c r="C1050" s="349"/>
      <c r="D1050" s="57" t="s">
        <v>444</v>
      </c>
      <c r="E1050" s="47" t="s">
        <v>3</v>
      </c>
      <c r="F1050" s="50"/>
      <c r="G1050" s="55"/>
      <c r="H1050" s="66"/>
      <c r="I1050" s="377"/>
      <c r="J1050" s="349"/>
      <c r="K1050" s="350"/>
      <c r="L1050" s="350"/>
      <c r="M1050" s="350"/>
      <c r="N1050" s="350"/>
      <c r="O1050" s="350"/>
    </row>
    <row r="1051" spans="1:15" ht="42.6" customHeight="1" x14ac:dyDescent="0.25">
      <c r="A1051" s="349"/>
      <c r="B1051" s="375"/>
      <c r="C1051" s="349"/>
      <c r="D1051" s="57" t="s">
        <v>445</v>
      </c>
      <c r="E1051" s="44" t="s">
        <v>5</v>
      </c>
      <c r="F1051" s="39"/>
      <c r="G1051" s="36"/>
      <c r="H1051" s="67"/>
      <c r="I1051" s="377"/>
      <c r="J1051" s="349"/>
      <c r="K1051" s="350"/>
      <c r="L1051" s="350"/>
      <c r="M1051" s="350"/>
      <c r="N1051" s="350"/>
      <c r="O1051" s="350"/>
    </row>
    <row r="1052" spans="1:15" ht="47.45" customHeight="1" x14ac:dyDescent="0.25">
      <c r="A1052" s="349">
        <f xml:space="preserve"> A1049+1</f>
        <v>264</v>
      </c>
      <c r="B1052" s="375" t="s">
        <v>1259</v>
      </c>
      <c r="C1052" s="349">
        <v>4</v>
      </c>
      <c r="D1052" s="57" t="s">
        <v>2039</v>
      </c>
      <c r="E1052" s="47" t="s">
        <v>4</v>
      </c>
      <c r="F1052" s="50"/>
      <c r="G1052" s="55"/>
      <c r="H1052" s="66"/>
      <c r="I1052" s="377"/>
      <c r="J1052" s="349"/>
      <c r="K1052" s="350">
        <v>96539</v>
      </c>
      <c r="L1052" s="350">
        <v>72</v>
      </c>
      <c r="M1052" s="350">
        <f>K1052*L1052</f>
        <v>6950808</v>
      </c>
      <c r="N1052" s="350">
        <f>M1052*35%</f>
        <v>2432782.7999999998</v>
      </c>
      <c r="O1052" s="350">
        <f>N1052/M1052*100</f>
        <v>35</v>
      </c>
    </row>
    <row r="1053" spans="1:15" ht="33.6" customHeight="1" x14ac:dyDescent="0.25">
      <c r="A1053" s="349"/>
      <c r="B1053" s="375"/>
      <c r="C1053" s="349"/>
      <c r="D1053" s="57" t="s">
        <v>446</v>
      </c>
      <c r="E1053" s="47" t="s">
        <v>3</v>
      </c>
      <c r="F1053" s="50"/>
      <c r="G1053" s="55"/>
      <c r="H1053" s="66"/>
      <c r="I1053" s="377"/>
      <c r="J1053" s="349"/>
      <c r="K1053" s="350"/>
      <c r="L1053" s="350"/>
      <c r="M1053" s="350"/>
      <c r="N1053" s="350"/>
      <c r="O1053" s="350"/>
    </row>
    <row r="1054" spans="1:15" ht="47.1" customHeight="1" x14ac:dyDescent="0.25">
      <c r="A1054" s="349"/>
      <c r="B1054" s="375"/>
      <c r="C1054" s="349"/>
      <c r="D1054" s="57" t="s">
        <v>447</v>
      </c>
      <c r="E1054" s="47" t="s">
        <v>6</v>
      </c>
      <c r="F1054" s="50"/>
      <c r="G1054" s="43"/>
      <c r="H1054" s="66"/>
      <c r="I1054" s="377"/>
      <c r="J1054" s="349"/>
      <c r="K1054" s="350"/>
      <c r="L1054" s="350"/>
      <c r="M1054" s="350"/>
      <c r="N1054" s="350"/>
      <c r="O1054" s="350"/>
    </row>
    <row r="1055" spans="1:15" ht="44.45" customHeight="1" x14ac:dyDescent="0.25">
      <c r="A1055" s="349"/>
      <c r="B1055" s="375"/>
      <c r="C1055" s="349"/>
      <c r="D1055" s="57" t="s">
        <v>448</v>
      </c>
      <c r="E1055" s="44" t="s">
        <v>6</v>
      </c>
      <c r="F1055" s="39"/>
      <c r="G1055" s="36"/>
      <c r="H1055" s="67"/>
      <c r="I1055" s="377"/>
      <c r="J1055" s="349"/>
      <c r="K1055" s="350"/>
      <c r="L1055" s="350"/>
      <c r="M1055" s="350"/>
      <c r="N1055" s="350"/>
      <c r="O1055" s="350"/>
    </row>
    <row r="1056" spans="1:15" ht="44.45" customHeight="1" x14ac:dyDescent="0.25">
      <c r="A1056" s="349">
        <f>A1052+1</f>
        <v>265</v>
      </c>
      <c r="B1056" s="375" t="s">
        <v>1260</v>
      </c>
      <c r="C1056" s="349">
        <v>2</v>
      </c>
      <c r="D1056" s="57" t="s">
        <v>2040</v>
      </c>
      <c r="E1056" s="47" t="s">
        <v>7</v>
      </c>
      <c r="F1056" s="50"/>
      <c r="G1056" s="55"/>
      <c r="H1056" s="66"/>
      <c r="I1056" s="377"/>
      <c r="J1056" s="349"/>
      <c r="K1056" s="350">
        <v>96539</v>
      </c>
      <c r="L1056" s="350">
        <v>42</v>
      </c>
      <c r="M1056" s="350">
        <f>K1056*L1056</f>
        <v>4054638</v>
      </c>
      <c r="N1056" s="350">
        <f>M1056*35%</f>
        <v>1419123.2999999998</v>
      </c>
      <c r="O1056" s="350">
        <f>N1056/M1056*100</f>
        <v>35</v>
      </c>
    </row>
    <row r="1057" spans="1:15" ht="33.950000000000003" customHeight="1" x14ac:dyDescent="0.25">
      <c r="A1057" s="349"/>
      <c r="B1057" s="375"/>
      <c r="C1057" s="349"/>
      <c r="D1057" s="57" t="s">
        <v>449</v>
      </c>
      <c r="E1057" s="44" t="s">
        <v>6</v>
      </c>
      <c r="F1057" s="39"/>
      <c r="G1057" s="36"/>
      <c r="H1057" s="67"/>
      <c r="I1057" s="377"/>
      <c r="J1057" s="349"/>
      <c r="K1057" s="350"/>
      <c r="L1057" s="350"/>
      <c r="M1057" s="350"/>
      <c r="N1057" s="350"/>
      <c r="O1057" s="350"/>
    </row>
    <row r="1058" spans="1:15" ht="35.450000000000003" customHeight="1" x14ac:dyDescent="0.25">
      <c r="A1058" s="349">
        <f>A1056+1</f>
        <v>266</v>
      </c>
      <c r="B1058" s="375" t="s">
        <v>1261</v>
      </c>
      <c r="C1058" s="349">
        <v>3</v>
      </c>
      <c r="D1058" s="57" t="s">
        <v>2041</v>
      </c>
      <c r="E1058" s="47" t="s">
        <v>3</v>
      </c>
      <c r="F1058" s="50"/>
      <c r="G1058" s="55"/>
      <c r="H1058" s="66"/>
      <c r="I1058" s="377"/>
      <c r="J1058" s="349"/>
      <c r="K1058" s="350">
        <v>96539</v>
      </c>
      <c r="L1058" s="350">
        <v>54</v>
      </c>
      <c r="M1058" s="350">
        <f>K1058*L1058</f>
        <v>5213106</v>
      </c>
      <c r="N1058" s="350">
        <f>M1058*35%</f>
        <v>1824587.0999999999</v>
      </c>
      <c r="O1058" s="350">
        <f>N1058/M1058*100</f>
        <v>35</v>
      </c>
    </row>
    <row r="1059" spans="1:15" ht="44.45" customHeight="1" x14ac:dyDescent="0.25">
      <c r="A1059" s="349"/>
      <c r="B1059" s="375"/>
      <c r="C1059" s="349"/>
      <c r="D1059" s="57" t="s">
        <v>450</v>
      </c>
      <c r="E1059" s="47" t="s">
        <v>4</v>
      </c>
      <c r="F1059" s="50"/>
      <c r="G1059" s="55"/>
      <c r="H1059" s="66"/>
      <c r="I1059" s="377"/>
      <c r="J1059" s="349"/>
      <c r="K1059" s="350"/>
      <c r="L1059" s="350"/>
      <c r="M1059" s="350"/>
      <c r="N1059" s="350"/>
      <c r="O1059" s="350"/>
    </row>
    <row r="1060" spans="1:15" ht="45.95" customHeight="1" x14ac:dyDescent="0.25">
      <c r="A1060" s="349"/>
      <c r="B1060" s="375"/>
      <c r="C1060" s="349"/>
      <c r="D1060" s="57" t="s">
        <v>451</v>
      </c>
      <c r="E1060" s="44" t="s">
        <v>6</v>
      </c>
      <c r="F1060" s="39"/>
      <c r="G1060" s="36"/>
      <c r="H1060" s="67"/>
      <c r="I1060" s="377"/>
      <c r="J1060" s="349"/>
      <c r="K1060" s="350"/>
      <c r="L1060" s="350"/>
      <c r="M1060" s="350"/>
      <c r="N1060" s="350"/>
      <c r="O1060" s="350"/>
    </row>
    <row r="1061" spans="1:15" ht="45.95" customHeight="1" x14ac:dyDescent="0.25">
      <c r="A1061" s="349">
        <f>A1058+1</f>
        <v>267</v>
      </c>
      <c r="B1061" s="375" t="s">
        <v>1262</v>
      </c>
      <c r="C1061" s="349">
        <v>4</v>
      </c>
      <c r="D1061" s="57" t="s">
        <v>2042</v>
      </c>
      <c r="E1061" s="47" t="s">
        <v>4</v>
      </c>
      <c r="F1061" s="50"/>
      <c r="G1061" s="55"/>
      <c r="H1061" s="66"/>
      <c r="I1061" s="377"/>
      <c r="J1061" s="349"/>
      <c r="K1061" s="350">
        <v>96539</v>
      </c>
      <c r="L1061" s="350">
        <v>72</v>
      </c>
      <c r="M1061" s="350">
        <f>K1061*L1061</f>
        <v>6950808</v>
      </c>
      <c r="N1061" s="350">
        <f>M1061*35%</f>
        <v>2432782.7999999998</v>
      </c>
      <c r="O1061" s="350">
        <f>N1061/M1061*100</f>
        <v>35</v>
      </c>
    </row>
    <row r="1062" spans="1:15" ht="32.450000000000003" customHeight="1" x14ac:dyDescent="0.25">
      <c r="A1062" s="349"/>
      <c r="B1062" s="375"/>
      <c r="C1062" s="349"/>
      <c r="D1062" s="57" t="s">
        <v>452</v>
      </c>
      <c r="E1062" s="47" t="s">
        <v>3</v>
      </c>
      <c r="F1062" s="50"/>
      <c r="G1062" s="55"/>
      <c r="H1062" s="66"/>
      <c r="I1062" s="377"/>
      <c r="J1062" s="349"/>
      <c r="K1062" s="350"/>
      <c r="L1062" s="350"/>
      <c r="M1062" s="350"/>
      <c r="N1062" s="350"/>
      <c r="O1062" s="350"/>
    </row>
    <row r="1063" spans="1:15" s="1" customFormat="1" ht="47.45" customHeight="1" x14ac:dyDescent="0.25">
      <c r="A1063" s="349"/>
      <c r="B1063" s="375"/>
      <c r="C1063" s="349"/>
      <c r="D1063" s="57" t="s">
        <v>453</v>
      </c>
      <c r="E1063" s="44" t="s">
        <v>6</v>
      </c>
      <c r="F1063" s="39"/>
      <c r="G1063" s="36"/>
      <c r="H1063" s="67"/>
      <c r="I1063" s="377"/>
      <c r="J1063" s="349"/>
      <c r="K1063" s="350"/>
      <c r="L1063" s="350"/>
      <c r="M1063" s="350"/>
      <c r="N1063" s="350"/>
      <c r="O1063" s="350"/>
    </row>
    <row r="1064" spans="1:15" ht="43.5" customHeight="1" x14ac:dyDescent="0.25">
      <c r="A1064" s="349"/>
      <c r="B1064" s="375"/>
      <c r="C1064" s="349"/>
      <c r="D1064" s="57" t="s">
        <v>815</v>
      </c>
      <c r="E1064" s="44" t="s">
        <v>5</v>
      </c>
      <c r="F1064" s="39"/>
      <c r="G1064" s="36"/>
      <c r="H1064" s="67"/>
      <c r="I1064" s="377"/>
      <c r="J1064" s="349"/>
      <c r="K1064" s="350"/>
      <c r="L1064" s="350"/>
      <c r="M1064" s="350"/>
      <c r="N1064" s="350"/>
      <c r="O1064" s="350"/>
    </row>
    <row r="1065" spans="1:15" ht="42.95" customHeight="1" x14ac:dyDescent="0.25">
      <c r="A1065" s="349">
        <f xml:space="preserve">  SUM(A1061+1)</f>
        <v>268</v>
      </c>
      <c r="B1065" s="375" t="s">
        <v>1263</v>
      </c>
      <c r="C1065" s="349">
        <v>3</v>
      </c>
      <c r="D1065" s="57" t="s">
        <v>2043</v>
      </c>
      <c r="E1065" s="47" t="s">
        <v>3</v>
      </c>
      <c r="F1065" s="50"/>
      <c r="G1065" s="55"/>
      <c r="H1065" s="66"/>
      <c r="I1065" s="377"/>
      <c r="J1065" s="349"/>
      <c r="K1065" s="350">
        <v>96539</v>
      </c>
      <c r="L1065" s="350">
        <v>54</v>
      </c>
      <c r="M1065" s="350">
        <f>K1065*L1065</f>
        <v>5213106</v>
      </c>
      <c r="N1065" s="350">
        <f>M1065*35%</f>
        <v>1824587.0999999999</v>
      </c>
      <c r="O1065" s="350">
        <f>N1065/M1065*100</f>
        <v>35</v>
      </c>
    </row>
    <row r="1066" spans="1:15" ht="43.9" customHeight="1" x14ac:dyDescent="0.25">
      <c r="A1066" s="349"/>
      <c r="B1066" s="375"/>
      <c r="C1066" s="349"/>
      <c r="D1066" s="57" t="s">
        <v>454</v>
      </c>
      <c r="E1066" s="47" t="s">
        <v>4</v>
      </c>
      <c r="F1066" s="50"/>
      <c r="G1066" s="55"/>
      <c r="H1066" s="66"/>
      <c r="I1066" s="377"/>
      <c r="J1066" s="349"/>
      <c r="K1066" s="350"/>
      <c r="L1066" s="350"/>
      <c r="M1066" s="350"/>
      <c r="N1066" s="350"/>
      <c r="O1066" s="350"/>
    </row>
    <row r="1067" spans="1:15" ht="45" customHeight="1" x14ac:dyDescent="0.25">
      <c r="A1067" s="349"/>
      <c r="B1067" s="375"/>
      <c r="C1067" s="349"/>
      <c r="D1067" s="57" t="s">
        <v>455</v>
      </c>
      <c r="E1067" s="44" t="s">
        <v>5</v>
      </c>
      <c r="F1067" s="39"/>
      <c r="G1067" s="36"/>
      <c r="H1067" s="67"/>
      <c r="I1067" s="377"/>
      <c r="J1067" s="349"/>
      <c r="K1067" s="350"/>
      <c r="L1067" s="350"/>
      <c r="M1067" s="350"/>
      <c r="N1067" s="350"/>
      <c r="O1067" s="350"/>
    </row>
    <row r="1068" spans="1:15" ht="33.6" customHeight="1" x14ac:dyDescent="0.25">
      <c r="A1068" s="349">
        <f>A1065+1</f>
        <v>269</v>
      </c>
      <c r="B1068" s="375" t="s">
        <v>1264</v>
      </c>
      <c r="C1068" s="349">
        <v>4</v>
      </c>
      <c r="D1068" s="57" t="s">
        <v>2044</v>
      </c>
      <c r="E1068" s="43" t="s">
        <v>3</v>
      </c>
      <c r="F1068" s="50"/>
      <c r="G1068" s="55"/>
      <c r="H1068" s="48"/>
      <c r="I1068" s="377"/>
      <c r="J1068" s="349"/>
      <c r="K1068" s="350">
        <v>96539</v>
      </c>
      <c r="L1068" s="350">
        <v>72</v>
      </c>
      <c r="M1068" s="350">
        <f>K1068*L1068</f>
        <v>6950808</v>
      </c>
      <c r="N1068" s="350">
        <f>M1068*35%</f>
        <v>2432782.7999999998</v>
      </c>
      <c r="O1068" s="350">
        <f>N1068/M1068*100</f>
        <v>35</v>
      </c>
    </row>
    <row r="1069" spans="1:15" ht="43.5" customHeight="1" x14ac:dyDescent="0.25">
      <c r="A1069" s="349"/>
      <c r="B1069" s="375"/>
      <c r="C1069" s="349"/>
      <c r="D1069" s="57" t="s">
        <v>456</v>
      </c>
      <c r="E1069" s="43" t="s">
        <v>4</v>
      </c>
      <c r="F1069" s="50"/>
      <c r="G1069" s="55"/>
      <c r="H1069" s="48"/>
      <c r="I1069" s="377"/>
      <c r="J1069" s="349"/>
      <c r="K1069" s="350"/>
      <c r="L1069" s="350"/>
      <c r="M1069" s="350"/>
      <c r="N1069" s="350"/>
      <c r="O1069" s="350"/>
    </row>
    <row r="1070" spans="1:15" s="1" customFormat="1" ht="43.5" customHeight="1" x14ac:dyDescent="0.25">
      <c r="A1070" s="349"/>
      <c r="B1070" s="375"/>
      <c r="C1070" s="349"/>
      <c r="D1070" s="57" t="s">
        <v>457</v>
      </c>
      <c r="E1070" s="36" t="s">
        <v>5</v>
      </c>
      <c r="F1070" s="39"/>
      <c r="G1070" s="36"/>
      <c r="H1070" s="49"/>
      <c r="I1070" s="377"/>
      <c r="J1070" s="349"/>
      <c r="K1070" s="350"/>
      <c r="L1070" s="350"/>
      <c r="M1070" s="350"/>
      <c r="N1070" s="350"/>
      <c r="O1070" s="350"/>
    </row>
    <row r="1071" spans="1:15" ht="31.5" customHeight="1" x14ac:dyDescent="0.25">
      <c r="A1071" s="349"/>
      <c r="B1071" s="375"/>
      <c r="C1071" s="349"/>
      <c r="D1071" s="57" t="s">
        <v>635</v>
      </c>
      <c r="E1071" s="36" t="s">
        <v>6</v>
      </c>
      <c r="F1071" s="39"/>
      <c r="G1071" s="36"/>
      <c r="H1071" s="49"/>
      <c r="I1071" s="377"/>
      <c r="J1071" s="349"/>
      <c r="K1071" s="350"/>
      <c r="L1071" s="350"/>
      <c r="M1071" s="350"/>
      <c r="N1071" s="350"/>
      <c r="O1071" s="350"/>
    </row>
    <row r="1072" spans="1:15" ht="42.95" customHeight="1" x14ac:dyDescent="0.25">
      <c r="A1072" s="349">
        <f>A1068+1</f>
        <v>270</v>
      </c>
      <c r="B1072" s="375" t="s">
        <v>1265</v>
      </c>
      <c r="C1072" s="349">
        <v>3</v>
      </c>
      <c r="D1072" s="57" t="s">
        <v>2045</v>
      </c>
      <c r="E1072" s="36" t="s">
        <v>3</v>
      </c>
      <c r="F1072" s="39"/>
      <c r="G1072" s="51"/>
      <c r="H1072" s="49"/>
      <c r="I1072" s="377"/>
      <c r="J1072" s="349"/>
      <c r="K1072" s="350">
        <v>96539</v>
      </c>
      <c r="L1072" s="350">
        <v>54</v>
      </c>
      <c r="M1072" s="350">
        <f>K1072*L1072</f>
        <v>5213106</v>
      </c>
      <c r="N1072" s="350">
        <f>M1072*35%</f>
        <v>1824587.0999999999</v>
      </c>
      <c r="O1072" s="350">
        <f>N1072/M1072*100</f>
        <v>35</v>
      </c>
    </row>
    <row r="1073" spans="1:15" ht="45.95" customHeight="1" x14ac:dyDescent="0.25">
      <c r="A1073" s="349"/>
      <c r="B1073" s="375"/>
      <c r="C1073" s="349"/>
      <c r="D1073" s="57" t="s">
        <v>458</v>
      </c>
      <c r="E1073" s="43" t="s">
        <v>4</v>
      </c>
      <c r="F1073" s="50"/>
      <c r="G1073" s="55"/>
      <c r="H1073" s="48"/>
      <c r="I1073" s="377"/>
      <c r="J1073" s="349"/>
      <c r="K1073" s="350"/>
      <c r="L1073" s="350"/>
      <c r="M1073" s="350"/>
      <c r="N1073" s="350"/>
      <c r="O1073" s="350"/>
    </row>
    <row r="1074" spans="1:15" ht="43.5" customHeight="1" x14ac:dyDescent="0.25">
      <c r="A1074" s="349"/>
      <c r="B1074" s="375"/>
      <c r="C1074" s="349"/>
      <c r="D1074" s="57" t="s">
        <v>459</v>
      </c>
      <c r="E1074" s="36" t="s">
        <v>5</v>
      </c>
      <c r="F1074" s="39"/>
      <c r="G1074" s="36"/>
      <c r="H1074" s="49"/>
      <c r="I1074" s="377"/>
      <c r="J1074" s="349"/>
      <c r="K1074" s="350"/>
      <c r="L1074" s="350"/>
      <c r="M1074" s="350"/>
      <c r="N1074" s="350"/>
      <c r="O1074" s="350"/>
    </row>
    <row r="1075" spans="1:15" ht="49.9" customHeight="1" x14ac:dyDescent="0.25">
      <c r="A1075" s="349">
        <f>A1072+1</f>
        <v>271</v>
      </c>
      <c r="B1075" s="375" t="s">
        <v>1266</v>
      </c>
      <c r="C1075" s="349">
        <v>4</v>
      </c>
      <c r="D1075" s="57" t="s">
        <v>2046</v>
      </c>
      <c r="E1075" s="43" t="s">
        <v>4</v>
      </c>
      <c r="F1075" s="50"/>
      <c r="G1075" s="55"/>
      <c r="H1075" s="48"/>
      <c r="I1075" s="377"/>
      <c r="J1075" s="349"/>
      <c r="K1075" s="350">
        <v>96539</v>
      </c>
      <c r="L1075" s="350">
        <v>72</v>
      </c>
      <c r="M1075" s="350">
        <f>K1075*L1075</f>
        <v>6950808</v>
      </c>
      <c r="N1075" s="350">
        <f>M1075*35%</f>
        <v>2432782.7999999998</v>
      </c>
      <c r="O1075" s="350">
        <f>N1075/M1075*100</f>
        <v>35</v>
      </c>
    </row>
    <row r="1076" spans="1:15" ht="43.5" customHeight="1" x14ac:dyDescent="0.25">
      <c r="A1076" s="349"/>
      <c r="B1076" s="375"/>
      <c r="C1076" s="349"/>
      <c r="D1076" s="57" t="s">
        <v>460</v>
      </c>
      <c r="E1076" s="43" t="s">
        <v>3</v>
      </c>
      <c r="F1076" s="50"/>
      <c r="G1076" s="55"/>
      <c r="H1076" s="48"/>
      <c r="I1076" s="377"/>
      <c r="J1076" s="349"/>
      <c r="K1076" s="350"/>
      <c r="L1076" s="350"/>
      <c r="M1076" s="350"/>
      <c r="N1076" s="350"/>
      <c r="O1076" s="350"/>
    </row>
    <row r="1077" spans="1:15" ht="32.1" customHeight="1" x14ac:dyDescent="0.25">
      <c r="A1077" s="349"/>
      <c r="B1077" s="375"/>
      <c r="C1077" s="349"/>
      <c r="D1077" s="57" t="s">
        <v>461</v>
      </c>
      <c r="E1077" s="43" t="s">
        <v>5</v>
      </c>
      <c r="F1077" s="50"/>
      <c r="G1077" s="43"/>
      <c r="H1077" s="48"/>
      <c r="I1077" s="377"/>
      <c r="J1077" s="349"/>
      <c r="K1077" s="350"/>
      <c r="L1077" s="350"/>
      <c r="M1077" s="350"/>
      <c r="N1077" s="350"/>
      <c r="O1077" s="350"/>
    </row>
    <row r="1078" spans="1:15" ht="30.6" customHeight="1" x14ac:dyDescent="0.25">
      <c r="A1078" s="349"/>
      <c r="B1078" s="375"/>
      <c r="C1078" s="349"/>
      <c r="D1078" s="57" t="s">
        <v>462</v>
      </c>
      <c r="E1078" s="37" t="s">
        <v>5</v>
      </c>
      <c r="F1078" s="40"/>
      <c r="G1078" s="37"/>
      <c r="H1078" s="20"/>
      <c r="I1078" s="377"/>
      <c r="J1078" s="349"/>
      <c r="K1078" s="350"/>
      <c r="L1078" s="350"/>
      <c r="M1078" s="350"/>
      <c r="N1078" s="350"/>
      <c r="O1078" s="350"/>
    </row>
    <row r="1079" spans="1:15" ht="44.1" customHeight="1" x14ac:dyDescent="0.25">
      <c r="A1079" s="349">
        <f>A1075+1</f>
        <v>272</v>
      </c>
      <c r="B1079" s="375" t="s">
        <v>1267</v>
      </c>
      <c r="C1079" s="349">
        <v>3</v>
      </c>
      <c r="D1079" s="57" t="s">
        <v>2047</v>
      </c>
      <c r="E1079" s="36" t="s">
        <v>3</v>
      </c>
      <c r="F1079" s="39"/>
      <c r="G1079" s="51"/>
      <c r="H1079" s="49"/>
      <c r="I1079" s="377"/>
      <c r="J1079" s="349"/>
      <c r="K1079" s="350">
        <v>96539</v>
      </c>
      <c r="L1079" s="350">
        <v>54</v>
      </c>
      <c r="M1079" s="350">
        <f>K1079*L1079</f>
        <v>5213106</v>
      </c>
      <c r="N1079" s="350">
        <f>M1079*35%</f>
        <v>1824587.0999999999</v>
      </c>
      <c r="O1079" s="350">
        <f>N1079/M1079*100</f>
        <v>35</v>
      </c>
    </row>
    <row r="1080" spans="1:15" ht="43.5" customHeight="1" x14ac:dyDescent="0.25">
      <c r="A1080" s="349"/>
      <c r="B1080" s="375"/>
      <c r="C1080" s="349"/>
      <c r="D1080" s="57" t="s">
        <v>463</v>
      </c>
      <c r="E1080" s="43" t="s">
        <v>4</v>
      </c>
      <c r="F1080" s="50"/>
      <c r="G1080" s="55"/>
      <c r="H1080" s="48"/>
      <c r="I1080" s="377"/>
      <c r="J1080" s="349"/>
      <c r="K1080" s="350"/>
      <c r="L1080" s="350"/>
      <c r="M1080" s="350"/>
      <c r="N1080" s="350"/>
      <c r="O1080" s="350"/>
    </row>
    <row r="1081" spans="1:15" ht="43.5" customHeight="1" x14ac:dyDescent="0.25">
      <c r="A1081" s="349"/>
      <c r="B1081" s="375"/>
      <c r="C1081" s="349"/>
      <c r="D1081" s="57" t="s">
        <v>464</v>
      </c>
      <c r="E1081" s="37" t="s">
        <v>6</v>
      </c>
      <c r="F1081" s="40"/>
      <c r="G1081" s="37"/>
      <c r="H1081" s="20"/>
      <c r="I1081" s="377"/>
      <c r="J1081" s="349"/>
      <c r="K1081" s="350"/>
      <c r="L1081" s="350"/>
      <c r="M1081" s="350"/>
      <c r="N1081" s="350"/>
      <c r="O1081" s="350"/>
    </row>
    <row r="1082" spans="1:15" ht="44.45" customHeight="1" x14ac:dyDescent="0.25">
      <c r="A1082" s="349">
        <f>A1079+1</f>
        <v>273</v>
      </c>
      <c r="B1082" s="375" t="s">
        <v>1268</v>
      </c>
      <c r="C1082" s="349">
        <v>3</v>
      </c>
      <c r="D1082" s="57" t="s">
        <v>2048</v>
      </c>
      <c r="E1082" s="47" t="s">
        <v>3</v>
      </c>
      <c r="F1082" s="50"/>
      <c r="G1082" s="55"/>
      <c r="H1082" s="66"/>
      <c r="I1082" s="377"/>
      <c r="J1082" s="349"/>
      <c r="K1082" s="350">
        <v>96539</v>
      </c>
      <c r="L1082" s="350">
        <v>54</v>
      </c>
      <c r="M1082" s="350">
        <f>K1082*L1082</f>
        <v>5213106</v>
      </c>
      <c r="N1082" s="350">
        <f>M1082*35%</f>
        <v>1824587.0999999999</v>
      </c>
      <c r="O1082" s="350">
        <f>N1082/M1082*100</f>
        <v>35</v>
      </c>
    </row>
    <row r="1083" spans="1:15" ht="42" customHeight="1" x14ac:dyDescent="0.25">
      <c r="A1083" s="349"/>
      <c r="B1083" s="375"/>
      <c r="C1083" s="349"/>
      <c r="D1083" s="57" t="s">
        <v>465</v>
      </c>
      <c r="E1083" s="47" t="s">
        <v>4</v>
      </c>
      <c r="F1083" s="50"/>
      <c r="G1083" s="55"/>
      <c r="H1083" s="66"/>
      <c r="I1083" s="377"/>
      <c r="J1083" s="349"/>
      <c r="K1083" s="350"/>
      <c r="L1083" s="350"/>
      <c r="M1083" s="350"/>
      <c r="N1083" s="350"/>
      <c r="O1083" s="350"/>
    </row>
    <row r="1084" spans="1:15" ht="45" customHeight="1" x14ac:dyDescent="0.25">
      <c r="A1084" s="349"/>
      <c r="B1084" s="375"/>
      <c r="C1084" s="349"/>
      <c r="D1084" s="57" t="s">
        <v>466</v>
      </c>
      <c r="E1084" s="44" t="s">
        <v>5</v>
      </c>
      <c r="F1084" s="39"/>
      <c r="G1084" s="36"/>
      <c r="H1084" s="67"/>
      <c r="I1084" s="377"/>
      <c r="J1084" s="349"/>
      <c r="K1084" s="350"/>
      <c r="L1084" s="350"/>
      <c r="M1084" s="350"/>
      <c r="N1084" s="350"/>
      <c r="O1084" s="350"/>
    </row>
    <row r="1085" spans="1:15" ht="45.6" customHeight="1" x14ac:dyDescent="0.25">
      <c r="A1085" s="349">
        <f xml:space="preserve"> SUM(A1082+1)</f>
        <v>274</v>
      </c>
      <c r="B1085" s="375" t="s">
        <v>1269</v>
      </c>
      <c r="C1085" s="349">
        <v>3</v>
      </c>
      <c r="D1085" s="57" t="s">
        <v>2049</v>
      </c>
      <c r="E1085" s="47" t="s">
        <v>3</v>
      </c>
      <c r="F1085" s="50"/>
      <c r="G1085" s="55"/>
      <c r="H1085" s="66"/>
      <c r="I1085" s="377"/>
      <c r="J1085" s="349"/>
      <c r="K1085" s="350">
        <v>96539</v>
      </c>
      <c r="L1085" s="350">
        <v>54</v>
      </c>
      <c r="M1085" s="350">
        <f>K1085*L1085</f>
        <v>5213106</v>
      </c>
      <c r="N1085" s="350">
        <f>M1085*35%</f>
        <v>1824587.0999999999</v>
      </c>
      <c r="O1085" s="350">
        <f>N1085/M1085*100</f>
        <v>35</v>
      </c>
    </row>
    <row r="1086" spans="1:15" ht="44.45" customHeight="1" x14ac:dyDescent="0.25">
      <c r="A1086" s="349"/>
      <c r="B1086" s="375"/>
      <c r="C1086" s="349"/>
      <c r="D1086" s="57" t="s">
        <v>467</v>
      </c>
      <c r="E1086" s="47" t="s">
        <v>4</v>
      </c>
      <c r="F1086" s="50"/>
      <c r="G1086" s="55"/>
      <c r="H1086" s="66"/>
      <c r="I1086" s="377"/>
      <c r="J1086" s="349"/>
      <c r="K1086" s="350"/>
      <c r="L1086" s="350"/>
      <c r="M1086" s="350"/>
      <c r="N1086" s="350"/>
      <c r="O1086" s="350"/>
    </row>
    <row r="1087" spans="1:15" ht="47.1" customHeight="1" x14ac:dyDescent="0.25">
      <c r="A1087" s="349"/>
      <c r="B1087" s="375"/>
      <c r="C1087" s="349"/>
      <c r="D1087" s="57" t="s">
        <v>468</v>
      </c>
      <c r="E1087" s="44" t="s">
        <v>5</v>
      </c>
      <c r="F1087" s="39"/>
      <c r="G1087" s="36"/>
      <c r="H1087" s="67"/>
      <c r="I1087" s="377"/>
      <c r="J1087" s="349"/>
      <c r="K1087" s="350"/>
      <c r="L1087" s="350"/>
      <c r="M1087" s="350"/>
      <c r="N1087" s="350"/>
      <c r="O1087" s="350"/>
    </row>
    <row r="1088" spans="1:15" ht="33.6" customHeight="1" x14ac:dyDescent="0.25">
      <c r="A1088" s="349">
        <f>A1085+1</f>
        <v>275</v>
      </c>
      <c r="B1088" s="375" t="s">
        <v>1270</v>
      </c>
      <c r="C1088" s="349">
        <v>2</v>
      </c>
      <c r="D1088" s="57" t="s">
        <v>2050</v>
      </c>
      <c r="E1088" s="47" t="s">
        <v>7</v>
      </c>
      <c r="F1088" s="50"/>
      <c r="G1088" s="55"/>
      <c r="H1088" s="66"/>
      <c r="I1088" s="377"/>
      <c r="J1088" s="349"/>
      <c r="K1088" s="350">
        <v>96539</v>
      </c>
      <c r="L1088" s="350">
        <v>42</v>
      </c>
      <c r="M1088" s="350">
        <f>K1088*L1088</f>
        <v>4054638</v>
      </c>
      <c r="N1088" s="350">
        <f>M1088*35%</f>
        <v>1419123.2999999998</v>
      </c>
      <c r="O1088" s="350">
        <f>N1088/M1088*100</f>
        <v>35</v>
      </c>
    </row>
    <row r="1089" spans="1:15" ht="45" customHeight="1" x14ac:dyDescent="0.25">
      <c r="A1089" s="349"/>
      <c r="B1089" s="375"/>
      <c r="C1089" s="349"/>
      <c r="D1089" s="57" t="s">
        <v>469</v>
      </c>
      <c r="E1089" s="44" t="s">
        <v>5</v>
      </c>
      <c r="F1089" s="39"/>
      <c r="G1089" s="36"/>
      <c r="H1089" s="67"/>
      <c r="I1089" s="377"/>
      <c r="J1089" s="349"/>
      <c r="K1089" s="350"/>
      <c r="L1089" s="350"/>
      <c r="M1089" s="350"/>
      <c r="N1089" s="350"/>
      <c r="O1089" s="350"/>
    </row>
    <row r="1090" spans="1:15" ht="44.1" customHeight="1" x14ac:dyDescent="0.25">
      <c r="A1090" s="349">
        <f>A1088+1</f>
        <v>276</v>
      </c>
      <c r="B1090" s="375" t="s">
        <v>1271</v>
      </c>
      <c r="C1090" s="349">
        <v>4</v>
      </c>
      <c r="D1090" s="57" t="s">
        <v>2051</v>
      </c>
      <c r="E1090" s="47" t="s">
        <v>3</v>
      </c>
      <c r="F1090" s="50"/>
      <c r="G1090" s="55"/>
      <c r="H1090" s="66"/>
      <c r="I1090" s="377"/>
      <c r="J1090" s="349"/>
      <c r="K1090" s="350">
        <v>96539</v>
      </c>
      <c r="L1090" s="350">
        <v>72</v>
      </c>
      <c r="M1090" s="350">
        <f>K1090*L1090</f>
        <v>6950808</v>
      </c>
      <c r="N1090" s="350">
        <f>M1090*35%</f>
        <v>2432782.7999999998</v>
      </c>
      <c r="O1090" s="350">
        <f>N1090/M1090*100</f>
        <v>35</v>
      </c>
    </row>
    <row r="1091" spans="1:15" ht="44.45" customHeight="1" x14ac:dyDescent="0.25">
      <c r="A1091" s="349"/>
      <c r="B1091" s="375"/>
      <c r="C1091" s="349"/>
      <c r="D1091" s="57" t="s">
        <v>470</v>
      </c>
      <c r="E1091" s="47" t="s">
        <v>4</v>
      </c>
      <c r="F1091" s="50"/>
      <c r="G1091" s="55"/>
      <c r="H1091" s="66"/>
      <c r="I1091" s="377"/>
      <c r="J1091" s="349"/>
      <c r="K1091" s="350"/>
      <c r="L1091" s="350"/>
      <c r="M1091" s="350"/>
      <c r="N1091" s="350"/>
      <c r="O1091" s="350"/>
    </row>
    <row r="1092" spans="1:15" ht="14.45" customHeight="1" x14ac:dyDescent="0.25">
      <c r="A1092" s="349"/>
      <c r="B1092" s="375"/>
      <c r="C1092" s="349"/>
      <c r="D1092" s="426" t="s">
        <v>471</v>
      </c>
      <c r="E1092" s="404" t="s">
        <v>5</v>
      </c>
      <c r="F1092" s="399"/>
      <c r="G1092" s="380"/>
      <c r="H1092" s="395"/>
      <c r="I1092" s="377"/>
      <c r="J1092" s="349"/>
      <c r="K1092" s="350"/>
      <c r="L1092" s="350"/>
      <c r="M1092" s="350"/>
      <c r="N1092" s="350"/>
      <c r="O1092" s="350"/>
    </row>
    <row r="1093" spans="1:15" ht="27.95" customHeight="1" x14ac:dyDescent="0.25">
      <c r="A1093" s="349"/>
      <c r="B1093" s="375"/>
      <c r="C1093" s="349"/>
      <c r="D1093" s="426"/>
      <c r="E1093" s="406"/>
      <c r="F1093" s="403"/>
      <c r="G1093" s="382"/>
      <c r="H1093" s="425"/>
      <c r="I1093" s="377"/>
      <c r="J1093" s="349"/>
      <c r="K1093" s="350"/>
      <c r="L1093" s="350"/>
      <c r="M1093" s="350"/>
      <c r="N1093" s="350"/>
      <c r="O1093" s="350"/>
    </row>
    <row r="1094" spans="1:15" ht="44.45" customHeight="1" x14ac:dyDescent="0.25">
      <c r="A1094" s="349"/>
      <c r="B1094" s="375"/>
      <c r="C1094" s="349"/>
      <c r="D1094" s="57" t="s">
        <v>472</v>
      </c>
      <c r="E1094" s="44" t="s">
        <v>5</v>
      </c>
      <c r="F1094" s="39"/>
      <c r="G1094" s="36"/>
      <c r="H1094" s="67"/>
      <c r="I1094" s="377"/>
      <c r="J1094" s="349"/>
      <c r="K1094" s="350"/>
      <c r="L1094" s="350"/>
      <c r="M1094" s="350"/>
      <c r="N1094" s="350"/>
      <c r="O1094" s="350"/>
    </row>
    <row r="1095" spans="1:15" ht="33" customHeight="1" x14ac:dyDescent="0.25">
      <c r="A1095" s="349">
        <f xml:space="preserve"> SUM(A1090+1)</f>
        <v>277</v>
      </c>
      <c r="B1095" s="375" t="s">
        <v>1272</v>
      </c>
      <c r="C1095" s="349">
        <v>4</v>
      </c>
      <c r="D1095" s="57" t="s">
        <v>2052</v>
      </c>
      <c r="E1095" s="47" t="s">
        <v>3</v>
      </c>
      <c r="F1095" s="50"/>
      <c r="G1095" s="55"/>
      <c r="H1095" s="66"/>
      <c r="I1095" s="377"/>
      <c r="J1095" s="349"/>
      <c r="K1095" s="350">
        <v>96539</v>
      </c>
      <c r="L1095" s="350">
        <v>72</v>
      </c>
      <c r="M1095" s="350">
        <f>K1095*L1095</f>
        <v>6950808</v>
      </c>
      <c r="N1095" s="350">
        <f>M1095*35%</f>
        <v>2432782.7999999998</v>
      </c>
      <c r="O1095" s="350">
        <f>N1095/M1095*100</f>
        <v>35</v>
      </c>
    </row>
    <row r="1096" spans="1:15" ht="43.5" customHeight="1" x14ac:dyDescent="0.25">
      <c r="A1096" s="349"/>
      <c r="B1096" s="375"/>
      <c r="C1096" s="349"/>
      <c r="D1096" s="57" t="s">
        <v>473</v>
      </c>
      <c r="E1096" s="47" t="s">
        <v>4</v>
      </c>
      <c r="F1096" s="50"/>
      <c r="G1096" s="55"/>
      <c r="H1096" s="66"/>
      <c r="I1096" s="377"/>
      <c r="J1096" s="349"/>
      <c r="K1096" s="350"/>
      <c r="L1096" s="350"/>
      <c r="M1096" s="350"/>
      <c r="N1096" s="350"/>
      <c r="O1096" s="350"/>
    </row>
    <row r="1097" spans="1:15" s="1" customFormat="1" ht="43.5" customHeight="1" x14ac:dyDescent="0.25">
      <c r="A1097" s="349"/>
      <c r="B1097" s="375"/>
      <c r="C1097" s="349"/>
      <c r="D1097" s="57" t="s">
        <v>474</v>
      </c>
      <c r="E1097" s="44" t="s">
        <v>6</v>
      </c>
      <c r="F1097" s="39"/>
      <c r="G1097" s="36"/>
      <c r="H1097" s="67"/>
      <c r="I1097" s="377"/>
      <c r="J1097" s="349"/>
      <c r="K1097" s="350"/>
      <c r="L1097" s="350"/>
      <c r="M1097" s="350"/>
      <c r="N1097" s="350"/>
      <c r="O1097" s="350"/>
    </row>
    <row r="1098" spans="1:15" ht="44.45" customHeight="1" x14ac:dyDescent="0.25">
      <c r="A1098" s="349"/>
      <c r="B1098" s="375"/>
      <c r="C1098" s="349"/>
      <c r="D1098" s="57" t="s">
        <v>716</v>
      </c>
      <c r="E1098" s="44" t="s">
        <v>6</v>
      </c>
      <c r="F1098" s="39"/>
      <c r="G1098" s="36"/>
      <c r="H1098" s="67"/>
      <c r="I1098" s="377"/>
      <c r="J1098" s="349"/>
      <c r="K1098" s="350"/>
      <c r="L1098" s="350"/>
      <c r="M1098" s="350"/>
      <c r="N1098" s="350"/>
      <c r="O1098" s="350"/>
    </row>
    <row r="1099" spans="1:15" ht="44.45" customHeight="1" x14ac:dyDescent="0.25">
      <c r="A1099" s="349">
        <f xml:space="preserve"> SUM(A1095+1)</f>
        <v>278</v>
      </c>
      <c r="B1099" s="375" t="s">
        <v>1273</v>
      </c>
      <c r="C1099" s="349">
        <v>2</v>
      </c>
      <c r="D1099" s="57" t="s">
        <v>2053</v>
      </c>
      <c r="E1099" s="47" t="s">
        <v>7</v>
      </c>
      <c r="F1099" s="50"/>
      <c r="G1099" s="55"/>
      <c r="H1099" s="66"/>
      <c r="I1099" s="377"/>
      <c r="J1099" s="349"/>
      <c r="K1099" s="350">
        <v>96539</v>
      </c>
      <c r="L1099" s="350">
        <v>42</v>
      </c>
      <c r="M1099" s="350">
        <f>K1099*L1099</f>
        <v>4054638</v>
      </c>
      <c r="N1099" s="350">
        <f>M1099*35%</f>
        <v>1419123.2999999998</v>
      </c>
      <c r="O1099" s="350">
        <f>N1099/M1099*100</f>
        <v>35</v>
      </c>
    </row>
    <row r="1100" spans="1:15" ht="43.5" customHeight="1" x14ac:dyDescent="0.25">
      <c r="A1100" s="349"/>
      <c r="B1100" s="375"/>
      <c r="C1100" s="349"/>
      <c r="D1100" s="57" t="s">
        <v>475</v>
      </c>
      <c r="E1100" s="44" t="s">
        <v>5</v>
      </c>
      <c r="F1100" s="39"/>
      <c r="G1100" s="36"/>
      <c r="H1100" s="67"/>
      <c r="I1100" s="377"/>
      <c r="J1100" s="349"/>
      <c r="K1100" s="350"/>
      <c r="L1100" s="350"/>
      <c r="M1100" s="350"/>
      <c r="N1100" s="350"/>
      <c r="O1100" s="350"/>
    </row>
    <row r="1101" spans="1:15" ht="45.6" customHeight="1" x14ac:dyDescent="0.25">
      <c r="A1101" s="349">
        <f>SUM(A1099+1)</f>
        <v>279</v>
      </c>
      <c r="B1101" s="375" t="s">
        <v>1274</v>
      </c>
      <c r="C1101" s="349">
        <v>2</v>
      </c>
      <c r="D1101" s="57" t="s">
        <v>2054</v>
      </c>
      <c r="E1101" s="47" t="s">
        <v>7</v>
      </c>
      <c r="F1101" s="50"/>
      <c r="G1101" s="55"/>
      <c r="H1101" s="66"/>
      <c r="I1101" s="377"/>
      <c r="J1101" s="349"/>
      <c r="K1101" s="350">
        <v>96539</v>
      </c>
      <c r="L1101" s="350">
        <v>42</v>
      </c>
      <c r="M1101" s="350">
        <f>K1101*L1101</f>
        <v>4054638</v>
      </c>
      <c r="N1101" s="350">
        <f>M1101*35%</f>
        <v>1419123.2999999998</v>
      </c>
      <c r="O1101" s="350">
        <f>N1101/M1101*100</f>
        <v>35</v>
      </c>
    </row>
    <row r="1102" spans="1:15" ht="30.6" customHeight="1" x14ac:dyDescent="0.25">
      <c r="A1102" s="349"/>
      <c r="B1102" s="375"/>
      <c r="C1102" s="349"/>
      <c r="D1102" s="57" t="s">
        <v>476</v>
      </c>
      <c r="E1102" s="44" t="s">
        <v>6</v>
      </c>
      <c r="F1102" s="39"/>
      <c r="G1102" s="36"/>
      <c r="H1102" s="67"/>
      <c r="I1102" s="377"/>
      <c r="J1102" s="349"/>
      <c r="K1102" s="350"/>
      <c r="L1102" s="350"/>
      <c r="M1102" s="350"/>
      <c r="N1102" s="350"/>
      <c r="O1102" s="350"/>
    </row>
    <row r="1103" spans="1:15" ht="44.45" customHeight="1" x14ac:dyDescent="0.25">
      <c r="A1103" s="349">
        <f>A1101+1</f>
        <v>280</v>
      </c>
      <c r="B1103" s="375" t="s">
        <v>1275</v>
      </c>
      <c r="C1103" s="349">
        <v>4</v>
      </c>
      <c r="D1103" s="57" t="s">
        <v>2055</v>
      </c>
      <c r="E1103" s="47" t="s">
        <v>3</v>
      </c>
      <c r="F1103" s="50"/>
      <c r="G1103" s="55"/>
      <c r="H1103" s="66"/>
      <c r="I1103" s="377"/>
      <c r="J1103" s="349"/>
      <c r="K1103" s="350">
        <v>96539</v>
      </c>
      <c r="L1103" s="350">
        <v>72</v>
      </c>
      <c r="M1103" s="350">
        <f>K1103*L1103</f>
        <v>6950808</v>
      </c>
      <c r="N1103" s="350">
        <f>M1103*35%</f>
        <v>2432782.7999999998</v>
      </c>
      <c r="O1103" s="350">
        <f>N1103/M1103*100</f>
        <v>35</v>
      </c>
    </row>
    <row r="1104" spans="1:15" ht="45.6" customHeight="1" x14ac:dyDescent="0.25">
      <c r="A1104" s="349"/>
      <c r="B1104" s="375"/>
      <c r="C1104" s="349"/>
      <c r="D1104" s="57" t="s">
        <v>477</v>
      </c>
      <c r="E1104" s="47" t="s">
        <v>4</v>
      </c>
      <c r="F1104" s="50"/>
      <c r="G1104" s="55"/>
      <c r="H1104" s="66"/>
      <c r="I1104" s="377"/>
      <c r="J1104" s="349"/>
      <c r="K1104" s="350"/>
      <c r="L1104" s="350"/>
      <c r="M1104" s="350"/>
      <c r="N1104" s="350"/>
      <c r="O1104" s="350"/>
    </row>
    <row r="1105" spans="1:15" ht="43.5" customHeight="1" x14ac:dyDescent="0.25">
      <c r="A1105" s="349"/>
      <c r="B1105" s="375"/>
      <c r="C1105" s="349"/>
      <c r="D1105" s="57" t="s">
        <v>478</v>
      </c>
      <c r="E1105" s="47" t="s">
        <v>5</v>
      </c>
      <c r="F1105" s="50"/>
      <c r="G1105" s="43"/>
      <c r="H1105" s="66"/>
      <c r="I1105" s="377"/>
      <c r="J1105" s="349"/>
      <c r="K1105" s="350"/>
      <c r="L1105" s="350"/>
      <c r="M1105" s="350"/>
      <c r="N1105" s="350"/>
      <c r="O1105" s="350"/>
    </row>
    <row r="1106" spans="1:15" ht="43.5" customHeight="1" x14ac:dyDescent="0.25">
      <c r="A1106" s="349"/>
      <c r="B1106" s="375"/>
      <c r="C1106" s="349"/>
      <c r="D1106" s="57" t="s">
        <v>479</v>
      </c>
      <c r="E1106" s="44" t="s">
        <v>6</v>
      </c>
      <c r="F1106" s="39"/>
      <c r="G1106" s="36"/>
      <c r="H1106" s="67"/>
      <c r="I1106" s="377"/>
      <c r="J1106" s="349"/>
      <c r="K1106" s="350"/>
      <c r="L1106" s="350"/>
      <c r="M1106" s="350"/>
      <c r="N1106" s="350"/>
      <c r="O1106" s="350"/>
    </row>
    <row r="1107" spans="1:15" ht="51.75" customHeight="1" x14ac:dyDescent="0.25">
      <c r="A1107" s="349">
        <f>SUM(A1103+1)</f>
        <v>281</v>
      </c>
      <c r="B1107" s="375" t="s">
        <v>1277</v>
      </c>
      <c r="C1107" s="349">
        <v>4</v>
      </c>
      <c r="D1107" s="57" t="s">
        <v>2056</v>
      </c>
      <c r="E1107" s="47" t="s">
        <v>3</v>
      </c>
      <c r="F1107" s="50"/>
      <c r="G1107" s="55"/>
      <c r="H1107" s="66"/>
      <c r="I1107" s="377"/>
      <c r="J1107" s="349"/>
      <c r="K1107" s="350">
        <v>96539</v>
      </c>
      <c r="L1107" s="350">
        <v>72</v>
      </c>
      <c r="M1107" s="350">
        <f>K1107*L1107</f>
        <v>6950808</v>
      </c>
      <c r="N1107" s="350">
        <f>M1107*35%</f>
        <v>2432782.7999999998</v>
      </c>
      <c r="O1107" s="350">
        <f>N1107/M1107*100</f>
        <v>35</v>
      </c>
    </row>
    <row r="1108" spans="1:15" ht="43.15" customHeight="1" x14ac:dyDescent="0.25">
      <c r="A1108" s="349"/>
      <c r="B1108" s="375"/>
      <c r="C1108" s="349"/>
      <c r="D1108" s="57" t="s">
        <v>485</v>
      </c>
      <c r="E1108" s="47" t="s">
        <v>4</v>
      </c>
      <c r="F1108" s="50"/>
      <c r="G1108" s="55"/>
      <c r="H1108" s="66"/>
      <c r="I1108" s="377"/>
      <c r="J1108" s="349"/>
      <c r="K1108" s="350"/>
      <c r="L1108" s="350"/>
      <c r="M1108" s="350"/>
      <c r="N1108" s="350"/>
      <c r="O1108" s="350"/>
    </row>
    <row r="1109" spans="1:15" ht="54.75" customHeight="1" x14ac:dyDescent="0.25">
      <c r="A1109" s="349"/>
      <c r="B1109" s="375"/>
      <c r="C1109" s="349"/>
      <c r="D1109" s="57" t="s">
        <v>103</v>
      </c>
      <c r="E1109" s="47" t="s">
        <v>5</v>
      </c>
      <c r="F1109" s="50"/>
      <c r="G1109" s="43"/>
      <c r="H1109" s="66"/>
      <c r="I1109" s="377"/>
      <c r="J1109" s="349"/>
      <c r="K1109" s="350"/>
      <c r="L1109" s="350"/>
      <c r="M1109" s="350"/>
      <c r="N1109" s="350"/>
      <c r="O1109" s="350"/>
    </row>
    <row r="1110" spans="1:15" ht="51" customHeight="1" x14ac:dyDescent="0.25">
      <c r="A1110" s="349"/>
      <c r="B1110" s="375"/>
      <c r="C1110" s="349"/>
      <c r="D1110" s="57" t="s">
        <v>306</v>
      </c>
      <c r="E1110" s="44" t="s">
        <v>6</v>
      </c>
      <c r="F1110" s="39"/>
      <c r="G1110" s="36"/>
      <c r="H1110" s="67"/>
      <c r="I1110" s="377"/>
      <c r="J1110" s="349"/>
      <c r="K1110" s="350"/>
      <c r="L1110" s="350"/>
      <c r="M1110" s="350"/>
      <c r="N1110" s="350"/>
      <c r="O1110" s="350"/>
    </row>
    <row r="1111" spans="1:15" ht="38.450000000000003" customHeight="1" x14ac:dyDescent="0.25">
      <c r="A1111" s="349">
        <f>A1107+1</f>
        <v>282</v>
      </c>
      <c r="B1111" s="375" t="s">
        <v>1278</v>
      </c>
      <c r="C1111" s="349">
        <v>3</v>
      </c>
      <c r="D1111" s="57" t="s">
        <v>2057</v>
      </c>
      <c r="E1111" s="44" t="s">
        <v>4</v>
      </c>
      <c r="F1111" s="39"/>
      <c r="G1111" s="51"/>
      <c r="H1111" s="67"/>
      <c r="I1111" s="377"/>
      <c r="J1111" s="349"/>
      <c r="K1111" s="350">
        <v>96539</v>
      </c>
      <c r="L1111" s="350">
        <v>54</v>
      </c>
      <c r="M1111" s="350">
        <f>K1111*L1111</f>
        <v>5213106</v>
      </c>
      <c r="N1111" s="350">
        <f>M1111*35%</f>
        <v>1824587.0999999999</v>
      </c>
      <c r="O1111" s="350">
        <v>35</v>
      </c>
    </row>
    <row r="1112" spans="1:15" ht="41.25" customHeight="1" x14ac:dyDescent="0.25">
      <c r="A1112" s="349"/>
      <c r="B1112" s="375"/>
      <c r="C1112" s="349"/>
      <c r="D1112" s="57" t="s">
        <v>486</v>
      </c>
      <c r="E1112" s="47" t="s">
        <v>3</v>
      </c>
      <c r="F1112" s="50"/>
      <c r="G1112" s="55"/>
      <c r="H1112" s="66"/>
      <c r="I1112" s="377"/>
      <c r="J1112" s="349"/>
      <c r="K1112" s="350"/>
      <c r="L1112" s="350"/>
      <c r="M1112" s="350"/>
      <c r="N1112" s="350"/>
      <c r="O1112" s="350"/>
    </row>
    <row r="1113" spans="1:15" ht="40.9" customHeight="1" x14ac:dyDescent="0.25">
      <c r="A1113" s="349"/>
      <c r="B1113" s="375"/>
      <c r="C1113" s="349"/>
      <c r="D1113" s="57" t="s">
        <v>487</v>
      </c>
      <c r="E1113" s="45" t="s">
        <v>6</v>
      </c>
      <c r="F1113" s="40"/>
      <c r="G1113" s="37"/>
      <c r="H1113" s="70"/>
      <c r="I1113" s="377"/>
      <c r="J1113" s="349"/>
      <c r="K1113" s="350"/>
      <c r="L1113" s="350"/>
      <c r="M1113" s="350"/>
      <c r="N1113" s="350"/>
      <c r="O1113" s="350"/>
    </row>
    <row r="1114" spans="1:15" ht="30" customHeight="1" x14ac:dyDescent="0.25">
      <c r="A1114" s="349">
        <f xml:space="preserve"> SUM(A1111+1)</f>
        <v>283</v>
      </c>
      <c r="B1114" s="375" t="s">
        <v>1279</v>
      </c>
      <c r="C1114" s="349">
        <v>3</v>
      </c>
      <c r="D1114" s="57" t="s">
        <v>2058</v>
      </c>
      <c r="E1114" s="47" t="s">
        <v>3</v>
      </c>
      <c r="F1114" s="50"/>
      <c r="G1114" s="55"/>
      <c r="H1114" s="66"/>
      <c r="I1114" s="377"/>
      <c r="J1114" s="380"/>
      <c r="K1114" s="350">
        <v>96539</v>
      </c>
      <c r="L1114" s="350">
        <v>54</v>
      </c>
      <c r="M1114" s="350">
        <f>K1114*L1114</f>
        <v>5213106</v>
      </c>
      <c r="N1114" s="350">
        <f>M1114*35%</f>
        <v>1824587.0999999999</v>
      </c>
      <c r="O1114" s="350">
        <f>N1114/M1114*100</f>
        <v>35</v>
      </c>
    </row>
    <row r="1115" spans="1:15" s="1" customFormat="1" ht="33.6" customHeight="1" x14ac:dyDescent="0.25">
      <c r="A1115" s="349"/>
      <c r="B1115" s="375"/>
      <c r="C1115" s="349"/>
      <c r="D1115" s="57" t="s">
        <v>490</v>
      </c>
      <c r="E1115" s="44" t="s">
        <v>4</v>
      </c>
      <c r="F1115" s="39"/>
      <c r="G1115" s="51"/>
      <c r="H1115" s="67"/>
      <c r="I1115" s="377"/>
      <c r="J1115" s="381"/>
      <c r="K1115" s="350"/>
      <c r="L1115" s="350"/>
      <c r="M1115" s="350"/>
      <c r="N1115" s="350"/>
      <c r="O1115" s="350"/>
    </row>
    <row r="1116" spans="1:15" ht="47.25" customHeight="1" x14ac:dyDescent="0.25">
      <c r="A1116" s="349"/>
      <c r="B1116" s="375"/>
      <c r="C1116" s="349"/>
      <c r="D1116" s="57" t="s">
        <v>650</v>
      </c>
      <c r="E1116" s="44" t="s">
        <v>5</v>
      </c>
      <c r="F1116" s="39"/>
      <c r="G1116" s="51"/>
      <c r="H1116" s="67"/>
      <c r="I1116" s="377"/>
      <c r="J1116" s="382"/>
      <c r="K1116" s="350"/>
      <c r="L1116" s="350"/>
      <c r="M1116" s="350"/>
      <c r="N1116" s="350"/>
      <c r="O1116" s="350"/>
    </row>
    <row r="1117" spans="1:15" ht="42.6" customHeight="1" x14ac:dyDescent="0.25">
      <c r="A1117" s="349">
        <f>A1114+1</f>
        <v>284</v>
      </c>
      <c r="B1117" s="375" t="s">
        <v>1280</v>
      </c>
      <c r="C1117" s="349">
        <v>4</v>
      </c>
      <c r="D1117" s="57" t="s">
        <v>2059</v>
      </c>
      <c r="E1117" s="47" t="s">
        <v>3</v>
      </c>
      <c r="F1117" s="50"/>
      <c r="G1117" s="55"/>
      <c r="H1117" s="66"/>
      <c r="I1117" s="377"/>
      <c r="J1117" s="349"/>
      <c r="K1117" s="350">
        <v>96539</v>
      </c>
      <c r="L1117" s="350">
        <v>72</v>
      </c>
      <c r="M1117" s="350">
        <f>K1117*L1117</f>
        <v>6950808</v>
      </c>
      <c r="N1117" s="350">
        <f>M1117*35%</f>
        <v>2432782.7999999998</v>
      </c>
      <c r="O1117" s="350">
        <f>N1117/M1117*100</f>
        <v>35</v>
      </c>
    </row>
    <row r="1118" spans="1:15" ht="33" customHeight="1" x14ac:dyDescent="0.25">
      <c r="A1118" s="349"/>
      <c r="B1118" s="375"/>
      <c r="C1118" s="349"/>
      <c r="D1118" s="57" t="s">
        <v>491</v>
      </c>
      <c r="E1118" s="47" t="s">
        <v>4</v>
      </c>
      <c r="F1118" s="50"/>
      <c r="G1118" s="55"/>
      <c r="H1118" s="66"/>
      <c r="I1118" s="377"/>
      <c r="J1118" s="349"/>
      <c r="K1118" s="350"/>
      <c r="L1118" s="350"/>
      <c r="M1118" s="350"/>
      <c r="N1118" s="350"/>
      <c r="O1118" s="350"/>
    </row>
    <row r="1119" spans="1:15" s="1" customFormat="1" ht="45.6" customHeight="1" x14ac:dyDescent="0.25">
      <c r="A1119" s="349"/>
      <c r="B1119" s="375"/>
      <c r="C1119" s="349"/>
      <c r="D1119" s="57" t="s">
        <v>492</v>
      </c>
      <c r="E1119" s="44" t="s">
        <v>5</v>
      </c>
      <c r="F1119" s="39"/>
      <c r="G1119" s="36"/>
      <c r="H1119" s="67"/>
      <c r="I1119" s="377"/>
      <c r="J1119" s="349"/>
      <c r="K1119" s="350"/>
      <c r="L1119" s="350"/>
      <c r="M1119" s="350"/>
      <c r="N1119" s="350"/>
      <c r="O1119" s="350"/>
    </row>
    <row r="1120" spans="1:15" ht="45.95" customHeight="1" x14ac:dyDescent="0.25">
      <c r="A1120" s="349"/>
      <c r="B1120" s="375"/>
      <c r="C1120" s="349"/>
      <c r="D1120" s="57" t="s">
        <v>821</v>
      </c>
      <c r="E1120" s="44" t="s">
        <v>6</v>
      </c>
      <c r="F1120" s="39"/>
      <c r="G1120" s="36"/>
      <c r="H1120" s="67"/>
      <c r="I1120" s="377"/>
      <c r="J1120" s="349"/>
      <c r="K1120" s="350"/>
      <c r="L1120" s="350"/>
      <c r="M1120" s="350"/>
      <c r="N1120" s="350"/>
      <c r="O1120" s="350"/>
    </row>
    <row r="1121" spans="1:15" ht="29.1" customHeight="1" x14ac:dyDescent="0.25">
      <c r="A1121" s="349">
        <f>A1117+1</f>
        <v>285</v>
      </c>
      <c r="B1121" s="375" t="s">
        <v>1281</v>
      </c>
      <c r="C1121" s="349">
        <v>3</v>
      </c>
      <c r="D1121" s="57" t="s">
        <v>2060</v>
      </c>
      <c r="E1121" s="47" t="s">
        <v>3</v>
      </c>
      <c r="F1121" s="50"/>
      <c r="G1121" s="55"/>
      <c r="H1121" s="66"/>
      <c r="I1121" s="377"/>
      <c r="J1121" s="349"/>
      <c r="K1121" s="350">
        <v>96539</v>
      </c>
      <c r="L1121" s="350">
        <v>54</v>
      </c>
      <c r="M1121" s="350">
        <f>K1121*L1121</f>
        <v>5213106</v>
      </c>
      <c r="N1121" s="350">
        <f>M1121*35%</f>
        <v>1824587.0999999999</v>
      </c>
      <c r="O1121" s="350">
        <f>N1121/M1121*100</f>
        <v>35</v>
      </c>
    </row>
    <row r="1122" spans="1:15" ht="44.45" customHeight="1" x14ac:dyDescent="0.25">
      <c r="A1122" s="349"/>
      <c r="B1122" s="375"/>
      <c r="C1122" s="349"/>
      <c r="D1122" s="57" t="s">
        <v>496</v>
      </c>
      <c r="E1122" s="47" t="s">
        <v>4</v>
      </c>
      <c r="F1122" s="50"/>
      <c r="G1122" s="55"/>
      <c r="H1122" s="66"/>
      <c r="I1122" s="377"/>
      <c r="J1122" s="349"/>
      <c r="K1122" s="350"/>
      <c r="L1122" s="350"/>
      <c r="M1122" s="350"/>
      <c r="N1122" s="350"/>
      <c r="O1122" s="350"/>
    </row>
    <row r="1123" spans="1:15" ht="45" customHeight="1" x14ac:dyDescent="0.25">
      <c r="A1123" s="349"/>
      <c r="B1123" s="375"/>
      <c r="C1123" s="349"/>
      <c r="D1123" s="57" t="s">
        <v>497</v>
      </c>
      <c r="E1123" s="44" t="s">
        <v>6</v>
      </c>
      <c r="F1123" s="39"/>
      <c r="G1123" s="36"/>
      <c r="H1123" s="67"/>
      <c r="I1123" s="377"/>
      <c r="J1123" s="349"/>
      <c r="K1123" s="350"/>
      <c r="L1123" s="350"/>
      <c r="M1123" s="350"/>
      <c r="N1123" s="350"/>
      <c r="O1123" s="350"/>
    </row>
    <row r="1124" spans="1:15" ht="29.1" customHeight="1" x14ac:dyDescent="0.25">
      <c r="A1124" s="349">
        <f>A1121+1</f>
        <v>286</v>
      </c>
      <c r="B1124" s="375" t="s">
        <v>1282</v>
      </c>
      <c r="C1124" s="349">
        <v>4</v>
      </c>
      <c r="D1124" s="57" t="s">
        <v>2061</v>
      </c>
      <c r="E1124" s="47" t="s">
        <v>3</v>
      </c>
      <c r="F1124" s="50"/>
      <c r="G1124" s="55"/>
      <c r="H1124" s="66"/>
      <c r="I1124" s="377"/>
      <c r="J1124" s="349"/>
      <c r="K1124" s="350">
        <v>96539</v>
      </c>
      <c r="L1124" s="350">
        <v>72</v>
      </c>
      <c r="M1124" s="350">
        <f>K1124*L1124</f>
        <v>6950808</v>
      </c>
      <c r="N1124" s="350">
        <f>M1124*35%</f>
        <v>2432782.7999999998</v>
      </c>
      <c r="O1124" s="350">
        <f>N1124/M1124*100</f>
        <v>35</v>
      </c>
    </row>
    <row r="1125" spans="1:15" ht="45" customHeight="1" x14ac:dyDescent="0.25">
      <c r="A1125" s="349"/>
      <c r="B1125" s="375"/>
      <c r="C1125" s="349"/>
      <c r="D1125" s="57" t="s">
        <v>498</v>
      </c>
      <c r="E1125" s="47" t="s">
        <v>4</v>
      </c>
      <c r="F1125" s="50"/>
      <c r="G1125" s="55"/>
      <c r="H1125" s="66"/>
      <c r="I1125" s="377"/>
      <c r="J1125" s="349"/>
      <c r="K1125" s="350"/>
      <c r="L1125" s="350"/>
      <c r="M1125" s="350"/>
      <c r="N1125" s="350"/>
      <c r="O1125" s="350"/>
    </row>
    <row r="1126" spans="1:15" s="1" customFormat="1" ht="45" customHeight="1" x14ac:dyDescent="0.25">
      <c r="A1126" s="349"/>
      <c r="B1126" s="375"/>
      <c r="C1126" s="349"/>
      <c r="D1126" s="124" t="s">
        <v>499</v>
      </c>
      <c r="E1126" s="47" t="s">
        <v>5</v>
      </c>
      <c r="F1126" s="123"/>
      <c r="G1126" s="122"/>
      <c r="H1126" s="66"/>
      <c r="I1126" s="377"/>
      <c r="J1126" s="349"/>
      <c r="K1126" s="350"/>
      <c r="L1126" s="350"/>
      <c r="M1126" s="350"/>
      <c r="N1126" s="350"/>
      <c r="O1126" s="350"/>
    </row>
    <row r="1127" spans="1:15" ht="44.1" customHeight="1" x14ac:dyDescent="0.25">
      <c r="A1127" s="349"/>
      <c r="B1127" s="375"/>
      <c r="C1127" s="349"/>
      <c r="D1127" s="226" t="s">
        <v>1532</v>
      </c>
      <c r="E1127" s="47" t="s">
        <v>5</v>
      </c>
      <c r="F1127" s="222"/>
      <c r="G1127" s="217"/>
      <c r="H1127" s="66"/>
      <c r="I1127" s="377"/>
      <c r="J1127" s="349"/>
      <c r="K1127" s="350"/>
      <c r="L1127" s="350"/>
      <c r="M1127" s="350"/>
      <c r="N1127" s="350"/>
      <c r="O1127" s="350"/>
    </row>
    <row r="1128" spans="1:15" ht="42.95" customHeight="1" x14ac:dyDescent="0.25">
      <c r="A1128" s="349">
        <f xml:space="preserve">  SUM(A1124+1)</f>
        <v>287</v>
      </c>
      <c r="B1128" s="375" t="s">
        <v>1283</v>
      </c>
      <c r="C1128" s="349">
        <v>3</v>
      </c>
      <c r="D1128" s="57" t="s">
        <v>2062</v>
      </c>
      <c r="E1128" s="47" t="s">
        <v>3</v>
      </c>
      <c r="F1128" s="50"/>
      <c r="G1128" s="55"/>
      <c r="H1128" s="66"/>
      <c r="I1128" s="377"/>
      <c r="J1128" s="349"/>
      <c r="K1128" s="350">
        <v>96539</v>
      </c>
      <c r="L1128" s="350">
        <v>54</v>
      </c>
      <c r="M1128" s="350">
        <f>K1128*L1128</f>
        <v>5213106</v>
      </c>
      <c r="N1128" s="350">
        <f>M1128*35%</f>
        <v>1824587.0999999999</v>
      </c>
      <c r="O1128" s="350">
        <f>N1128/M1128*100</f>
        <v>35</v>
      </c>
    </row>
    <row r="1129" spans="1:15" ht="34.5" customHeight="1" x14ac:dyDescent="0.25">
      <c r="A1129" s="349"/>
      <c r="B1129" s="375"/>
      <c r="C1129" s="349"/>
      <c r="D1129" s="57" t="s">
        <v>503</v>
      </c>
      <c r="E1129" s="47" t="s">
        <v>4</v>
      </c>
      <c r="F1129" s="50"/>
      <c r="G1129" s="55"/>
      <c r="H1129" s="66"/>
      <c r="I1129" s="377"/>
      <c r="J1129" s="349"/>
      <c r="K1129" s="350"/>
      <c r="L1129" s="350"/>
      <c r="M1129" s="350"/>
      <c r="N1129" s="350"/>
      <c r="O1129" s="350"/>
    </row>
    <row r="1130" spans="1:15" ht="45" customHeight="1" x14ac:dyDescent="0.25">
      <c r="A1130" s="349"/>
      <c r="B1130" s="375"/>
      <c r="C1130" s="349"/>
      <c r="D1130" s="57" t="s">
        <v>504</v>
      </c>
      <c r="E1130" s="44" t="s">
        <v>6</v>
      </c>
      <c r="F1130" s="39"/>
      <c r="G1130" s="36"/>
      <c r="H1130" s="67"/>
      <c r="I1130" s="377"/>
      <c r="J1130" s="349"/>
      <c r="K1130" s="350"/>
      <c r="L1130" s="350"/>
      <c r="M1130" s="350"/>
      <c r="N1130" s="350"/>
      <c r="O1130" s="350"/>
    </row>
    <row r="1131" spans="1:15" ht="45.6" customHeight="1" x14ac:dyDescent="0.25">
      <c r="A1131" s="349">
        <f xml:space="preserve"> SUM(A1128+1)</f>
        <v>288</v>
      </c>
      <c r="B1131" s="375" t="s">
        <v>1284</v>
      </c>
      <c r="C1131" s="349">
        <v>3</v>
      </c>
      <c r="D1131" s="57" t="s">
        <v>2063</v>
      </c>
      <c r="E1131" s="44" t="s">
        <v>4</v>
      </c>
      <c r="F1131" s="39"/>
      <c r="G1131" s="51"/>
      <c r="H1131" s="67"/>
      <c r="I1131" s="377"/>
      <c r="J1131" s="349"/>
      <c r="K1131" s="350">
        <v>96539</v>
      </c>
      <c r="L1131" s="350">
        <v>54</v>
      </c>
      <c r="M1131" s="350">
        <f>K1131*L1131</f>
        <v>5213106</v>
      </c>
      <c r="N1131" s="350">
        <f>M1131*35%</f>
        <v>1824587.0999999999</v>
      </c>
      <c r="O1131" s="350">
        <f>N1131/M1131*100</f>
        <v>35</v>
      </c>
    </row>
    <row r="1132" spans="1:15" ht="44.45" customHeight="1" x14ac:dyDescent="0.25">
      <c r="A1132" s="349"/>
      <c r="B1132" s="375"/>
      <c r="C1132" s="349"/>
      <c r="D1132" s="57" t="s">
        <v>505</v>
      </c>
      <c r="E1132" s="47" t="s">
        <v>3</v>
      </c>
      <c r="F1132" s="50"/>
      <c r="G1132" s="55"/>
      <c r="H1132" s="66"/>
      <c r="I1132" s="377"/>
      <c r="J1132" s="349"/>
      <c r="K1132" s="350"/>
      <c r="L1132" s="350"/>
      <c r="M1132" s="350"/>
      <c r="N1132" s="350"/>
      <c r="O1132" s="350"/>
    </row>
    <row r="1133" spans="1:15" ht="45.95" customHeight="1" x14ac:dyDescent="0.25">
      <c r="A1133" s="349"/>
      <c r="B1133" s="375"/>
      <c r="C1133" s="349"/>
      <c r="D1133" s="57" t="s">
        <v>506</v>
      </c>
      <c r="E1133" s="45" t="s">
        <v>6</v>
      </c>
      <c r="F1133" s="40"/>
      <c r="G1133" s="37"/>
      <c r="H1133" s="70"/>
      <c r="I1133" s="377"/>
      <c r="J1133" s="349"/>
      <c r="K1133" s="350"/>
      <c r="L1133" s="350"/>
      <c r="M1133" s="350"/>
      <c r="N1133" s="350"/>
      <c r="O1133" s="350"/>
    </row>
    <row r="1134" spans="1:15" ht="44.1" customHeight="1" x14ac:dyDescent="0.25">
      <c r="A1134" s="349">
        <f>A1131+1</f>
        <v>289</v>
      </c>
      <c r="B1134" s="375" t="s">
        <v>1285</v>
      </c>
      <c r="C1134" s="349">
        <v>3</v>
      </c>
      <c r="D1134" s="57" t="s">
        <v>2064</v>
      </c>
      <c r="E1134" s="47" t="s">
        <v>4</v>
      </c>
      <c r="F1134" s="50"/>
      <c r="G1134" s="55"/>
      <c r="H1134" s="66"/>
      <c r="I1134" s="377"/>
      <c r="J1134" s="349"/>
      <c r="K1134" s="350">
        <v>96539</v>
      </c>
      <c r="L1134" s="350">
        <v>54</v>
      </c>
      <c r="M1134" s="350">
        <f>K1134*L1134</f>
        <v>5213106</v>
      </c>
      <c r="N1134" s="350">
        <f>M1134*35%</f>
        <v>1824587.0999999999</v>
      </c>
      <c r="O1134" s="350">
        <f>N1134/M1134*100</f>
        <v>35</v>
      </c>
    </row>
    <row r="1135" spans="1:15" ht="42.95" customHeight="1" x14ac:dyDescent="0.25">
      <c r="A1135" s="349"/>
      <c r="B1135" s="375"/>
      <c r="C1135" s="349"/>
      <c r="D1135" s="57" t="s">
        <v>507</v>
      </c>
      <c r="E1135" s="47" t="s">
        <v>3</v>
      </c>
      <c r="F1135" s="50"/>
      <c r="G1135" s="55"/>
      <c r="H1135" s="66"/>
      <c r="I1135" s="377"/>
      <c r="J1135" s="349"/>
      <c r="K1135" s="350"/>
      <c r="L1135" s="350"/>
      <c r="M1135" s="350"/>
      <c r="N1135" s="350"/>
      <c r="O1135" s="350"/>
    </row>
    <row r="1136" spans="1:15" ht="45.95" customHeight="1" x14ac:dyDescent="0.25">
      <c r="A1136" s="349"/>
      <c r="B1136" s="375"/>
      <c r="C1136" s="349"/>
      <c r="D1136" s="57" t="s">
        <v>508</v>
      </c>
      <c r="E1136" s="44" t="s">
        <v>6</v>
      </c>
      <c r="F1136" s="39"/>
      <c r="G1136" s="36"/>
      <c r="H1136" s="67"/>
      <c r="I1136" s="377"/>
      <c r="J1136" s="349"/>
      <c r="K1136" s="350"/>
      <c r="L1136" s="350"/>
      <c r="M1136" s="350"/>
      <c r="N1136" s="350"/>
      <c r="O1136" s="350"/>
    </row>
    <row r="1137" spans="1:15" ht="29.1" customHeight="1" x14ac:dyDescent="0.25">
      <c r="A1137" s="349">
        <f>A1134+1</f>
        <v>290</v>
      </c>
      <c r="B1137" s="375" t="s">
        <v>1286</v>
      </c>
      <c r="C1137" s="349">
        <v>3</v>
      </c>
      <c r="D1137" s="57" t="s">
        <v>2065</v>
      </c>
      <c r="E1137" s="47" t="s">
        <v>3</v>
      </c>
      <c r="F1137" s="50"/>
      <c r="G1137" s="55"/>
      <c r="H1137" s="66"/>
      <c r="I1137" s="377"/>
      <c r="J1137" s="349"/>
      <c r="K1137" s="350">
        <v>96539</v>
      </c>
      <c r="L1137" s="350">
        <v>54</v>
      </c>
      <c r="M1137" s="350">
        <f>K1137*L1137</f>
        <v>5213106</v>
      </c>
      <c r="N1137" s="350">
        <f>M1137*35%</f>
        <v>1824587.0999999999</v>
      </c>
      <c r="O1137" s="350">
        <f>N1137/M1137*100</f>
        <v>35</v>
      </c>
    </row>
    <row r="1138" spans="1:15" ht="30" customHeight="1" x14ac:dyDescent="0.25">
      <c r="A1138" s="349"/>
      <c r="B1138" s="375"/>
      <c r="C1138" s="349"/>
      <c r="D1138" s="57" t="s">
        <v>509</v>
      </c>
      <c r="E1138" s="43" t="s">
        <v>4</v>
      </c>
      <c r="F1138" s="40"/>
      <c r="G1138" s="24"/>
      <c r="H1138" s="48"/>
      <c r="I1138" s="377"/>
      <c r="J1138" s="349"/>
      <c r="K1138" s="350"/>
      <c r="L1138" s="350"/>
      <c r="M1138" s="350"/>
      <c r="N1138" s="350"/>
      <c r="O1138" s="350"/>
    </row>
    <row r="1139" spans="1:15" ht="45" customHeight="1" x14ac:dyDescent="0.25">
      <c r="A1139" s="349"/>
      <c r="B1139" s="375"/>
      <c r="C1139" s="349"/>
      <c r="D1139" s="57" t="s">
        <v>510</v>
      </c>
      <c r="E1139" s="44" t="s">
        <v>6</v>
      </c>
      <c r="F1139" s="39"/>
      <c r="G1139" s="36"/>
      <c r="H1139" s="67"/>
      <c r="I1139" s="377"/>
      <c r="J1139" s="349"/>
      <c r="K1139" s="350"/>
      <c r="L1139" s="350"/>
      <c r="M1139" s="350"/>
      <c r="N1139" s="350"/>
      <c r="O1139" s="350"/>
    </row>
    <row r="1140" spans="1:15" ht="42.95" customHeight="1" x14ac:dyDescent="0.25">
      <c r="A1140" s="349">
        <f>A1137+1</f>
        <v>291</v>
      </c>
      <c r="B1140" s="375" t="s">
        <v>1287</v>
      </c>
      <c r="C1140" s="349">
        <v>4</v>
      </c>
      <c r="D1140" s="57" t="s">
        <v>2066</v>
      </c>
      <c r="E1140" s="47" t="s">
        <v>3</v>
      </c>
      <c r="F1140" s="50"/>
      <c r="G1140" s="55"/>
      <c r="H1140" s="66"/>
      <c r="I1140" s="377"/>
      <c r="J1140" s="349"/>
      <c r="K1140" s="350">
        <v>96539</v>
      </c>
      <c r="L1140" s="350">
        <v>72</v>
      </c>
      <c r="M1140" s="350">
        <f>K1140*L1140</f>
        <v>6950808</v>
      </c>
      <c r="N1140" s="350">
        <f>M1140*35%</f>
        <v>2432782.7999999998</v>
      </c>
      <c r="O1140" s="350">
        <f>N1140/M1140*100</f>
        <v>35</v>
      </c>
    </row>
    <row r="1141" spans="1:15" ht="41.45" customHeight="1" x14ac:dyDescent="0.25">
      <c r="A1141" s="349"/>
      <c r="B1141" s="375"/>
      <c r="C1141" s="349"/>
      <c r="D1141" s="57" t="s">
        <v>511</v>
      </c>
      <c r="E1141" s="47" t="s">
        <v>4</v>
      </c>
      <c r="F1141" s="50"/>
      <c r="G1141" s="55"/>
      <c r="H1141" s="66"/>
      <c r="I1141" s="377"/>
      <c r="J1141" s="349"/>
      <c r="K1141" s="350"/>
      <c r="L1141" s="350"/>
      <c r="M1141" s="350"/>
      <c r="N1141" s="350"/>
      <c r="O1141" s="350"/>
    </row>
    <row r="1142" spans="1:15" ht="41.45" customHeight="1" x14ac:dyDescent="0.25">
      <c r="A1142" s="349"/>
      <c r="B1142" s="375"/>
      <c r="C1142" s="349"/>
      <c r="D1142" s="57" t="s">
        <v>512</v>
      </c>
      <c r="E1142" s="47" t="s">
        <v>5</v>
      </c>
      <c r="F1142" s="50"/>
      <c r="G1142" s="43"/>
      <c r="H1142" s="66"/>
      <c r="I1142" s="377"/>
      <c r="J1142" s="349"/>
      <c r="K1142" s="350"/>
      <c r="L1142" s="350"/>
      <c r="M1142" s="350"/>
      <c r="N1142" s="350"/>
      <c r="O1142" s="350"/>
    </row>
    <row r="1143" spans="1:15" ht="44.45" customHeight="1" x14ac:dyDescent="0.25">
      <c r="A1143" s="349"/>
      <c r="B1143" s="375"/>
      <c r="C1143" s="349"/>
      <c r="D1143" s="57" t="s">
        <v>513</v>
      </c>
      <c r="E1143" s="47" t="s">
        <v>6</v>
      </c>
      <c r="F1143" s="50"/>
      <c r="G1143" s="43"/>
      <c r="H1143" s="66"/>
      <c r="I1143" s="377"/>
      <c r="J1143" s="349"/>
      <c r="K1143" s="350"/>
      <c r="L1143" s="350"/>
      <c r="M1143" s="350"/>
      <c r="N1143" s="350"/>
      <c r="O1143" s="350"/>
    </row>
    <row r="1144" spans="1:15" ht="32.450000000000003" customHeight="1" x14ac:dyDescent="0.25">
      <c r="A1144" s="349">
        <f>A1140+1</f>
        <v>292</v>
      </c>
      <c r="B1144" s="375" t="s">
        <v>1288</v>
      </c>
      <c r="C1144" s="349">
        <v>4</v>
      </c>
      <c r="D1144" s="57" t="s">
        <v>2067</v>
      </c>
      <c r="E1144" s="47" t="s">
        <v>3</v>
      </c>
      <c r="F1144" s="50"/>
      <c r="G1144" s="55"/>
      <c r="H1144" s="66"/>
      <c r="I1144" s="377"/>
      <c r="J1144" s="349"/>
      <c r="K1144" s="350">
        <v>96539</v>
      </c>
      <c r="L1144" s="350">
        <v>72</v>
      </c>
      <c r="M1144" s="350">
        <f>K1144*L1144</f>
        <v>6950808</v>
      </c>
      <c r="N1144" s="350">
        <f>M1144*35%</f>
        <v>2432782.7999999998</v>
      </c>
      <c r="O1144" s="350">
        <f>N1144/M1144*100</f>
        <v>35</v>
      </c>
    </row>
    <row r="1145" spans="1:15" ht="42.6" customHeight="1" x14ac:dyDescent="0.25">
      <c r="A1145" s="349"/>
      <c r="B1145" s="375"/>
      <c r="C1145" s="349"/>
      <c r="D1145" s="57" t="s">
        <v>514</v>
      </c>
      <c r="E1145" s="47" t="s">
        <v>4</v>
      </c>
      <c r="F1145" s="50"/>
      <c r="G1145" s="55"/>
      <c r="H1145" s="66"/>
      <c r="I1145" s="377"/>
      <c r="J1145" s="349"/>
      <c r="K1145" s="350"/>
      <c r="L1145" s="350"/>
      <c r="M1145" s="350"/>
      <c r="N1145" s="350"/>
      <c r="O1145" s="350"/>
    </row>
    <row r="1146" spans="1:15" ht="42.6" customHeight="1" x14ac:dyDescent="0.25">
      <c r="A1146" s="349"/>
      <c r="B1146" s="375"/>
      <c r="C1146" s="349"/>
      <c r="D1146" s="57" t="s">
        <v>515</v>
      </c>
      <c r="E1146" s="47" t="s">
        <v>6</v>
      </c>
      <c r="F1146" s="50"/>
      <c r="G1146" s="43"/>
      <c r="H1146" s="66"/>
      <c r="I1146" s="377"/>
      <c r="J1146" s="349"/>
      <c r="K1146" s="350"/>
      <c r="L1146" s="350"/>
      <c r="M1146" s="350"/>
      <c r="N1146" s="350"/>
      <c r="O1146" s="350"/>
    </row>
    <row r="1147" spans="1:15" ht="43.5" customHeight="1" x14ac:dyDescent="0.25">
      <c r="A1147" s="349"/>
      <c r="B1147" s="375"/>
      <c r="C1147" s="349"/>
      <c r="D1147" s="57" t="s">
        <v>516</v>
      </c>
      <c r="E1147" s="44" t="s">
        <v>6</v>
      </c>
      <c r="F1147" s="39"/>
      <c r="G1147" s="36"/>
      <c r="H1147" s="67"/>
      <c r="I1147" s="377"/>
      <c r="J1147" s="349"/>
      <c r="K1147" s="350"/>
      <c r="L1147" s="350"/>
      <c r="M1147" s="350"/>
      <c r="N1147" s="350"/>
      <c r="O1147" s="350"/>
    </row>
    <row r="1148" spans="1:15" ht="45.6" customHeight="1" x14ac:dyDescent="0.25">
      <c r="A1148" s="349">
        <f xml:space="preserve">  SUM(A1144+1)</f>
        <v>293</v>
      </c>
      <c r="B1148" s="375" t="s">
        <v>1290</v>
      </c>
      <c r="C1148" s="349">
        <v>2</v>
      </c>
      <c r="D1148" s="57" t="s">
        <v>2068</v>
      </c>
      <c r="E1148" s="47" t="s">
        <v>4</v>
      </c>
      <c r="F1148" s="50"/>
      <c r="G1148" s="55"/>
      <c r="H1148" s="66"/>
      <c r="I1148" s="377"/>
      <c r="J1148" s="349"/>
      <c r="K1148" s="350">
        <v>96539</v>
      </c>
      <c r="L1148" s="350">
        <v>42</v>
      </c>
      <c r="M1148" s="350">
        <f>K1148*L1148</f>
        <v>4054638</v>
      </c>
      <c r="N1148" s="350">
        <f>M1148*30%</f>
        <v>1216391.3999999999</v>
      </c>
      <c r="O1148" s="350">
        <f>N1148/M1148*100</f>
        <v>30</v>
      </c>
    </row>
    <row r="1149" spans="1:15" ht="43.15" customHeight="1" x14ac:dyDescent="0.25">
      <c r="A1149" s="349"/>
      <c r="B1149" s="375"/>
      <c r="C1149" s="349"/>
      <c r="D1149" s="57" t="s">
        <v>520</v>
      </c>
      <c r="E1149" s="47" t="s">
        <v>3</v>
      </c>
      <c r="F1149" s="50"/>
      <c r="G1149" s="55"/>
      <c r="H1149" s="66"/>
      <c r="I1149" s="377"/>
      <c r="J1149" s="349"/>
      <c r="K1149" s="350"/>
      <c r="L1149" s="350"/>
      <c r="M1149" s="350"/>
      <c r="N1149" s="350"/>
      <c r="O1149" s="350"/>
    </row>
    <row r="1150" spans="1:15" ht="44.45" customHeight="1" x14ac:dyDescent="0.25">
      <c r="A1150" s="349">
        <f>A1148+1</f>
        <v>294</v>
      </c>
      <c r="B1150" s="375" t="s">
        <v>1291</v>
      </c>
      <c r="C1150" s="349">
        <v>3</v>
      </c>
      <c r="D1150" s="57" t="s">
        <v>2069</v>
      </c>
      <c r="E1150" s="47" t="s">
        <v>3</v>
      </c>
      <c r="F1150" s="50"/>
      <c r="G1150" s="55"/>
      <c r="H1150" s="66"/>
      <c r="I1150" s="377"/>
      <c r="J1150" s="349"/>
      <c r="K1150" s="350">
        <v>96539</v>
      </c>
      <c r="L1150" s="350">
        <v>54</v>
      </c>
      <c r="M1150" s="350">
        <f>K1150*L1150</f>
        <v>5213106</v>
      </c>
      <c r="N1150" s="350">
        <f>M1150*35%</f>
        <v>1824587.0999999999</v>
      </c>
      <c r="O1150" s="350">
        <f>N1150/M1150*100</f>
        <v>35</v>
      </c>
    </row>
    <row r="1151" spans="1:15" ht="40.9" customHeight="1" x14ac:dyDescent="0.25">
      <c r="A1151" s="349"/>
      <c r="B1151" s="375"/>
      <c r="C1151" s="349"/>
      <c r="D1151" s="57" t="s">
        <v>521</v>
      </c>
      <c r="E1151" s="47" t="s">
        <v>4</v>
      </c>
      <c r="F1151" s="50"/>
      <c r="G1151" s="55"/>
      <c r="H1151" s="66"/>
      <c r="I1151" s="377"/>
      <c r="J1151" s="349"/>
      <c r="K1151" s="350"/>
      <c r="L1151" s="350"/>
      <c r="M1151" s="350"/>
      <c r="N1151" s="350"/>
      <c r="O1151" s="350"/>
    </row>
    <row r="1152" spans="1:15" ht="42.6" customHeight="1" x14ac:dyDescent="0.25">
      <c r="A1152" s="349"/>
      <c r="B1152" s="375"/>
      <c r="C1152" s="349"/>
      <c r="D1152" s="57" t="s">
        <v>522</v>
      </c>
      <c r="E1152" s="44" t="s">
        <v>5</v>
      </c>
      <c r="F1152" s="39"/>
      <c r="G1152" s="36"/>
      <c r="H1152" s="67"/>
      <c r="I1152" s="377"/>
      <c r="J1152" s="349"/>
      <c r="K1152" s="350"/>
      <c r="L1152" s="350"/>
      <c r="M1152" s="350"/>
      <c r="N1152" s="350"/>
      <c r="O1152" s="350"/>
    </row>
    <row r="1153" spans="1:15" ht="44.45" customHeight="1" x14ac:dyDescent="0.25">
      <c r="A1153" s="349">
        <f>A1150+1</f>
        <v>295</v>
      </c>
      <c r="B1153" s="375" t="s">
        <v>1292</v>
      </c>
      <c r="C1153" s="349">
        <v>3</v>
      </c>
      <c r="D1153" s="57" t="s">
        <v>2070</v>
      </c>
      <c r="E1153" s="47" t="s">
        <v>4</v>
      </c>
      <c r="F1153" s="50"/>
      <c r="G1153" s="55"/>
      <c r="H1153" s="66"/>
      <c r="I1153" s="377"/>
      <c r="J1153" s="349"/>
      <c r="K1153" s="350">
        <v>96539</v>
      </c>
      <c r="L1153" s="350">
        <v>54</v>
      </c>
      <c r="M1153" s="350">
        <f>K1153*L1153</f>
        <v>5213106</v>
      </c>
      <c r="N1153" s="350">
        <f>M1153*35%</f>
        <v>1824587.0999999999</v>
      </c>
      <c r="O1153" s="350">
        <f>N1153/M1153*100</f>
        <v>35</v>
      </c>
    </row>
    <row r="1154" spans="1:15" ht="44.1" customHeight="1" x14ac:dyDescent="0.25">
      <c r="A1154" s="349"/>
      <c r="B1154" s="375"/>
      <c r="C1154" s="349"/>
      <c r="D1154" s="57" t="s">
        <v>526</v>
      </c>
      <c r="E1154" s="47" t="s">
        <v>3</v>
      </c>
      <c r="F1154" s="50"/>
      <c r="G1154" s="55"/>
      <c r="H1154" s="66"/>
      <c r="I1154" s="377"/>
      <c r="J1154" s="349"/>
      <c r="K1154" s="350"/>
      <c r="L1154" s="350"/>
      <c r="M1154" s="350"/>
      <c r="N1154" s="350"/>
      <c r="O1154" s="350"/>
    </row>
    <row r="1155" spans="1:15" ht="45" customHeight="1" x14ac:dyDescent="0.25">
      <c r="A1155" s="349"/>
      <c r="B1155" s="375"/>
      <c r="C1155" s="349"/>
      <c r="D1155" s="57" t="s">
        <v>527</v>
      </c>
      <c r="E1155" s="44" t="s">
        <v>6</v>
      </c>
      <c r="F1155" s="39"/>
      <c r="G1155" s="36"/>
      <c r="H1155" s="67"/>
      <c r="I1155" s="377"/>
      <c r="J1155" s="349"/>
      <c r="K1155" s="350"/>
      <c r="L1155" s="350"/>
      <c r="M1155" s="350"/>
      <c r="N1155" s="350"/>
      <c r="O1155" s="350"/>
    </row>
    <row r="1156" spans="1:15" ht="45" customHeight="1" x14ac:dyDescent="0.25">
      <c r="A1156" s="349">
        <f xml:space="preserve"> SUM(A1153+1)</f>
        <v>296</v>
      </c>
      <c r="B1156" s="375" t="s">
        <v>1293</v>
      </c>
      <c r="C1156" s="349">
        <v>4</v>
      </c>
      <c r="D1156" s="57" t="s">
        <v>2071</v>
      </c>
      <c r="E1156" s="47" t="s">
        <v>3</v>
      </c>
      <c r="F1156" s="50"/>
      <c r="G1156" s="55"/>
      <c r="H1156" s="66"/>
      <c r="I1156" s="377"/>
      <c r="J1156" s="349"/>
      <c r="K1156" s="350">
        <v>96539</v>
      </c>
      <c r="L1156" s="350">
        <v>72</v>
      </c>
      <c r="M1156" s="350">
        <f>K1156*L1156</f>
        <v>6950808</v>
      </c>
      <c r="N1156" s="350">
        <f>M1156*35%</f>
        <v>2432782.7999999998</v>
      </c>
      <c r="O1156" s="350">
        <f>N1156/M1156*100</f>
        <v>35</v>
      </c>
    </row>
    <row r="1157" spans="1:15" ht="46.5" customHeight="1" x14ac:dyDescent="0.25">
      <c r="A1157" s="349"/>
      <c r="B1157" s="375"/>
      <c r="C1157" s="349"/>
      <c r="D1157" s="57" t="s">
        <v>528</v>
      </c>
      <c r="E1157" s="47" t="s">
        <v>4</v>
      </c>
      <c r="F1157" s="50"/>
      <c r="G1157" s="55"/>
      <c r="H1157" s="66"/>
      <c r="I1157" s="377"/>
      <c r="J1157" s="349"/>
      <c r="K1157" s="350"/>
      <c r="L1157" s="350"/>
      <c r="M1157" s="350"/>
      <c r="N1157" s="350"/>
      <c r="O1157" s="350"/>
    </row>
    <row r="1158" spans="1:15" s="1" customFormat="1" ht="46.5" customHeight="1" x14ac:dyDescent="0.25">
      <c r="A1158" s="349"/>
      <c r="B1158" s="375"/>
      <c r="C1158" s="349"/>
      <c r="D1158" s="57" t="s">
        <v>529</v>
      </c>
      <c r="E1158" s="47" t="s">
        <v>5</v>
      </c>
      <c r="F1158" s="50"/>
      <c r="G1158" s="43"/>
      <c r="H1158" s="66"/>
      <c r="I1158" s="377"/>
      <c r="J1158" s="349"/>
      <c r="K1158" s="350"/>
      <c r="L1158" s="350"/>
      <c r="M1158" s="350"/>
      <c r="N1158" s="350"/>
      <c r="O1158" s="350"/>
    </row>
    <row r="1159" spans="1:15" ht="45" customHeight="1" x14ac:dyDescent="0.25">
      <c r="A1159" s="349"/>
      <c r="B1159" s="375"/>
      <c r="C1159" s="349"/>
      <c r="D1159" s="57" t="s">
        <v>993</v>
      </c>
      <c r="E1159" s="47" t="s">
        <v>6</v>
      </c>
      <c r="F1159" s="50"/>
      <c r="G1159" s="43"/>
      <c r="H1159" s="66"/>
      <c r="I1159" s="377"/>
      <c r="J1159" s="349"/>
      <c r="K1159" s="350"/>
      <c r="L1159" s="350"/>
      <c r="M1159" s="350"/>
      <c r="N1159" s="350"/>
      <c r="O1159" s="350"/>
    </row>
    <row r="1160" spans="1:15" ht="45.95" customHeight="1" x14ac:dyDescent="0.25">
      <c r="A1160" s="349">
        <f>A1156+1</f>
        <v>297</v>
      </c>
      <c r="B1160" s="375" t="s">
        <v>1294</v>
      </c>
      <c r="C1160" s="349">
        <v>2</v>
      </c>
      <c r="D1160" s="57" t="s">
        <v>2072</v>
      </c>
      <c r="E1160" s="47" t="s">
        <v>7</v>
      </c>
      <c r="F1160" s="50"/>
      <c r="G1160" s="55"/>
      <c r="H1160" s="66"/>
      <c r="I1160" s="377"/>
      <c r="J1160" s="349"/>
      <c r="K1160" s="383">
        <v>96539</v>
      </c>
      <c r="L1160" s="350">
        <v>42</v>
      </c>
      <c r="M1160" s="350">
        <f>K1160*L1160</f>
        <v>4054638</v>
      </c>
      <c r="N1160" s="350">
        <f>M1160*35%</f>
        <v>1419123.2999999998</v>
      </c>
      <c r="O1160" s="350">
        <f>N1160/M1160*100</f>
        <v>35</v>
      </c>
    </row>
    <row r="1161" spans="1:15" ht="45.95" customHeight="1" x14ac:dyDescent="0.25">
      <c r="A1161" s="349"/>
      <c r="B1161" s="375"/>
      <c r="C1161" s="349"/>
      <c r="D1161" s="57" t="s">
        <v>530</v>
      </c>
      <c r="E1161" s="44" t="s">
        <v>6</v>
      </c>
      <c r="F1161" s="39"/>
      <c r="G1161" s="36"/>
      <c r="H1161" s="67"/>
      <c r="I1161" s="377"/>
      <c r="J1161" s="349"/>
      <c r="K1161" s="390"/>
      <c r="L1161" s="350"/>
      <c r="M1161" s="350"/>
      <c r="N1161" s="350"/>
      <c r="O1161" s="350"/>
    </row>
    <row r="1162" spans="1:15" ht="44.45" customHeight="1" x14ac:dyDescent="0.25">
      <c r="A1162" s="349">
        <f>A1160+1</f>
        <v>298</v>
      </c>
      <c r="B1162" s="375" t="s">
        <v>1295</v>
      </c>
      <c r="C1162" s="349">
        <v>3</v>
      </c>
      <c r="D1162" s="57" t="s">
        <v>2073</v>
      </c>
      <c r="E1162" s="47" t="s">
        <v>4</v>
      </c>
      <c r="F1162" s="50"/>
      <c r="G1162" s="55"/>
      <c r="H1162" s="66"/>
      <c r="I1162" s="377"/>
      <c r="J1162" s="349"/>
      <c r="K1162" s="350">
        <v>96539</v>
      </c>
      <c r="L1162" s="350">
        <v>54</v>
      </c>
      <c r="M1162" s="350">
        <f>K1162*L1162</f>
        <v>5213106</v>
      </c>
      <c r="N1162" s="350">
        <f>M1162*35%</f>
        <v>1824587.0999999999</v>
      </c>
      <c r="O1162" s="350">
        <v>35</v>
      </c>
    </row>
    <row r="1163" spans="1:15" ht="15.6" customHeight="1" x14ac:dyDescent="0.25">
      <c r="A1163" s="349"/>
      <c r="B1163" s="375"/>
      <c r="C1163" s="349"/>
      <c r="D1163" s="426" t="s">
        <v>531</v>
      </c>
      <c r="E1163" s="404" t="s">
        <v>3</v>
      </c>
      <c r="F1163" s="399"/>
      <c r="G1163" s="427"/>
      <c r="H1163" s="409"/>
      <c r="I1163" s="377"/>
      <c r="J1163" s="349"/>
      <c r="K1163" s="350"/>
      <c r="L1163" s="350"/>
      <c r="M1163" s="350"/>
      <c r="N1163" s="350"/>
      <c r="O1163" s="350"/>
    </row>
    <row r="1164" spans="1:15" x14ac:dyDescent="0.25">
      <c r="A1164" s="349"/>
      <c r="B1164" s="375"/>
      <c r="C1164" s="349"/>
      <c r="D1164" s="426"/>
      <c r="E1164" s="406"/>
      <c r="F1164" s="403"/>
      <c r="G1164" s="428"/>
      <c r="H1164" s="410"/>
      <c r="I1164" s="377"/>
      <c r="J1164" s="349"/>
      <c r="K1164" s="350"/>
      <c r="L1164" s="350"/>
      <c r="M1164" s="350"/>
      <c r="N1164" s="350"/>
      <c r="O1164" s="350"/>
    </row>
    <row r="1165" spans="1:15" ht="44.1" customHeight="1" x14ac:dyDescent="0.25">
      <c r="A1165" s="349"/>
      <c r="B1165" s="375"/>
      <c r="C1165" s="349"/>
      <c r="D1165" s="57" t="s">
        <v>532</v>
      </c>
      <c r="E1165" s="44" t="s">
        <v>6</v>
      </c>
      <c r="F1165" s="39"/>
      <c r="G1165" s="36"/>
      <c r="H1165" s="67"/>
      <c r="I1165" s="377"/>
      <c r="J1165" s="349"/>
      <c r="K1165" s="350"/>
      <c r="L1165" s="350"/>
      <c r="M1165" s="350"/>
      <c r="N1165" s="350"/>
      <c r="O1165" s="350"/>
    </row>
    <row r="1166" spans="1:15" ht="31.5" customHeight="1" x14ac:dyDescent="0.25">
      <c r="A1166" s="349">
        <f>A1162+1</f>
        <v>299</v>
      </c>
      <c r="B1166" s="375" t="s">
        <v>1296</v>
      </c>
      <c r="C1166" s="349">
        <v>2</v>
      </c>
      <c r="D1166" s="57" t="s">
        <v>2074</v>
      </c>
      <c r="E1166" s="47" t="s">
        <v>4</v>
      </c>
      <c r="F1166" s="50"/>
      <c r="G1166" s="55"/>
      <c r="H1166" s="66"/>
      <c r="I1166" s="377"/>
      <c r="J1166" s="349"/>
      <c r="K1166" s="350">
        <v>96539</v>
      </c>
      <c r="L1166" s="350">
        <v>42</v>
      </c>
      <c r="M1166" s="350">
        <f>K1166*L1166</f>
        <v>4054638</v>
      </c>
      <c r="N1166" s="350">
        <f>M1166*30%</f>
        <v>1216391.3999999999</v>
      </c>
      <c r="O1166" s="350">
        <f>N1166/M1166*100</f>
        <v>30</v>
      </c>
    </row>
    <row r="1167" spans="1:15" ht="52.15" customHeight="1" x14ac:dyDescent="0.25">
      <c r="A1167" s="349"/>
      <c r="B1167" s="375"/>
      <c r="C1167" s="349"/>
      <c r="D1167" s="57" t="s">
        <v>533</v>
      </c>
      <c r="E1167" s="47" t="s">
        <v>3</v>
      </c>
      <c r="F1167" s="50"/>
      <c r="G1167" s="55"/>
      <c r="H1167" s="66"/>
      <c r="I1167" s="377"/>
      <c r="J1167" s="349"/>
      <c r="K1167" s="350"/>
      <c r="L1167" s="350"/>
      <c r="M1167" s="350"/>
      <c r="N1167" s="350"/>
      <c r="O1167" s="350"/>
    </row>
    <row r="1168" spans="1:15" ht="44.45" customHeight="1" x14ac:dyDescent="0.25">
      <c r="A1168" s="349">
        <f>A1166+1</f>
        <v>300</v>
      </c>
      <c r="B1168" s="375" t="s">
        <v>1297</v>
      </c>
      <c r="C1168" s="349">
        <v>3</v>
      </c>
      <c r="D1168" s="57" t="s">
        <v>2075</v>
      </c>
      <c r="E1168" s="47" t="s">
        <v>4</v>
      </c>
      <c r="F1168" s="50"/>
      <c r="G1168" s="55"/>
      <c r="H1168" s="66"/>
      <c r="I1168" s="377"/>
      <c r="J1168" s="349"/>
      <c r="K1168" s="350">
        <v>96539</v>
      </c>
      <c r="L1168" s="350">
        <v>54</v>
      </c>
      <c r="M1168" s="350">
        <f>K1168*L1168</f>
        <v>5213106</v>
      </c>
      <c r="N1168" s="350">
        <f>M1168*35%</f>
        <v>1824587.0999999999</v>
      </c>
      <c r="O1168" s="350">
        <v>35</v>
      </c>
    </row>
    <row r="1169" spans="1:15" ht="44.45" customHeight="1" x14ac:dyDescent="0.25">
      <c r="A1169" s="349"/>
      <c r="B1169" s="375"/>
      <c r="C1169" s="349"/>
      <c r="D1169" s="57" t="s">
        <v>534</v>
      </c>
      <c r="E1169" s="47" t="s">
        <v>3</v>
      </c>
      <c r="F1169" s="50"/>
      <c r="G1169" s="55"/>
      <c r="H1169" s="66"/>
      <c r="I1169" s="377"/>
      <c r="J1169" s="349"/>
      <c r="K1169" s="350"/>
      <c r="L1169" s="350"/>
      <c r="M1169" s="350"/>
      <c r="N1169" s="350"/>
      <c r="O1169" s="350"/>
    </row>
    <row r="1170" spans="1:15" ht="48.6" customHeight="1" x14ac:dyDescent="0.25">
      <c r="A1170" s="349"/>
      <c r="B1170" s="375"/>
      <c r="C1170" s="349"/>
      <c r="D1170" s="57" t="s">
        <v>535</v>
      </c>
      <c r="E1170" s="44" t="s">
        <v>5</v>
      </c>
      <c r="F1170" s="39"/>
      <c r="G1170" s="36"/>
      <c r="H1170" s="67"/>
      <c r="I1170" s="377"/>
      <c r="J1170" s="349"/>
      <c r="K1170" s="350"/>
      <c r="L1170" s="350"/>
      <c r="M1170" s="350"/>
      <c r="N1170" s="350"/>
      <c r="O1170" s="350"/>
    </row>
    <row r="1171" spans="1:15" ht="52.5" customHeight="1" x14ac:dyDescent="0.25">
      <c r="A1171" s="349">
        <f xml:space="preserve"> SUM(A1168+1)</f>
        <v>301</v>
      </c>
      <c r="B1171" s="375" t="s">
        <v>1298</v>
      </c>
      <c r="C1171" s="349">
        <v>3</v>
      </c>
      <c r="D1171" s="57" t="s">
        <v>2076</v>
      </c>
      <c r="E1171" s="47" t="s">
        <v>7</v>
      </c>
      <c r="F1171" s="50"/>
      <c r="G1171" s="55"/>
      <c r="H1171" s="66"/>
      <c r="I1171" s="377"/>
      <c r="J1171" s="349"/>
      <c r="K1171" s="350">
        <v>96539</v>
      </c>
      <c r="L1171" s="350">
        <v>54</v>
      </c>
      <c r="M1171" s="350">
        <f>K1171*L1171</f>
        <v>5213106</v>
      </c>
      <c r="N1171" s="350">
        <f>M1171*35%</f>
        <v>1824587.0999999999</v>
      </c>
      <c r="O1171" s="350">
        <f>N1171/M1171*100</f>
        <v>35</v>
      </c>
    </row>
    <row r="1172" spans="1:15" ht="34.15" customHeight="1" x14ac:dyDescent="0.25">
      <c r="A1172" s="349"/>
      <c r="B1172" s="375"/>
      <c r="C1172" s="349"/>
      <c r="D1172" s="57" t="s">
        <v>536</v>
      </c>
      <c r="E1172" s="47" t="s">
        <v>570</v>
      </c>
      <c r="F1172" s="50"/>
      <c r="G1172" s="43"/>
      <c r="H1172" s="66"/>
      <c r="I1172" s="377"/>
      <c r="J1172" s="349"/>
      <c r="K1172" s="350"/>
      <c r="L1172" s="350"/>
      <c r="M1172" s="350"/>
      <c r="N1172" s="350"/>
      <c r="O1172" s="350"/>
    </row>
    <row r="1173" spans="1:15" ht="45" customHeight="1" x14ac:dyDescent="0.25">
      <c r="A1173" s="349"/>
      <c r="B1173" s="375"/>
      <c r="C1173" s="349"/>
      <c r="D1173" s="57" t="s">
        <v>537</v>
      </c>
      <c r="E1173" s="47" t="s">
        <v>6</v>
      </c>
      <c r="F1173" s="50"/>
      <c r="G1173" s="43"/>
      <c r="H1173" s="66"/>
      <c r="I1173" s="377"/>
      <c r="J1173" s="349"/>
      <c r="K1173" s="350"/>
      <c r="L1173" s="350"/>
      <c r="M1173" s="350"/>
      <c r="N1173" s="350"/>
      <c r="O1173" s="350"/>
    </row>
    <row r="1174" spans="1:15" ht="45.6" customHeight="1" x14ac:dyDescent="0.25">
      <c r="A1174" s="349">
        <f>A1171+1</f>
        <v>302</v>
      </c>
      <c r="B1174" s="375" t="s">
        <v>1299</v>
      </c>
      <c r="C1174" s="349">
        <v>2</v>
      </c>
      <c r="D1174" s="57" t="s">
        <v>2077</v>
      </c>
      <c r="E1174" s="47" t="s">
        <v>4</v>
      </c>
      <c r="F1174" s="50"/>
      <c r="G1174" s="55"/>
      <c r="H1174" s="66"/>
      <c r="I1174" s="377"/>
      <c r="J1174" s="349"/>
      <c r="K1174" s="350">
        <v>96539</v>
      </c>
      <c r="L1174" s="350">
        <v>42</v>
      </c>
      <c r="M1174" s="350">
        <f>K1174*L1174</f>
        <v>4054638</v>
      </c>
      <c r="N1174" s="350">
        <f>M1174*30%</f>
        <v>1216391.3999999999</v>
      </c>
      <c r="O1174" s="350">
        <f>N1174/M1174*100</f>
        <v>30</v>
      </c>
    </row>
    <row r="1175" spans="1:15" ht="27.6" customHeight="1" x14ac:dyDescent="0.25">
      <c r="A1175" s="349"/>
      <c r="B1175" s="375"/>
      <c r="C1175" s="349"/>
      <c r="D1175" s="57" t="s">
        <v>538</v>
      </c>
      <c r="E1175" s="44" t="s">
        <v>3</v>
      </c>
      <c r="F1175" s="39"/>
      <c r="G1175" s="51"/>
      <c r="H1175" s="67"/>
      <c r="I1175" s="377"/>
      <c r="J1175" s="349"/>
      <c r="K1175" s="350"/>
      <c r="L1175" s="350"/>
      <c r="M1175" s="350"/>
      <c r="N1175" s="350"/>
      <c r="O1175" s="350"/>
    </row>
    <row r="1176" spans="1:15" ht="39" customHeight="1" x14ac:dyDescent="0.25">
      <c r="A1176" s="349">
        <f>A1174+1</f>
        <v>303</v>
      </c>
      <c r="B1176" s="375" t="s">
        <v>1300</v>
      </c>
      <c r="C1176" s="349">
        <v>2</v>
      </c>
      <c r="D1176" s="57" t="s">
        <v>2078</v>
      </c>
      <c r="E1176" s="47" t="s">
        <v>7</v>
      </c>
      <c r="F1176" s="50"/>
      <c r="G1176" s="55"/>
      <c r="H1176" s="66"/>
      <c r="I1176" s="360"/>
      <c r="J1176" s="349"/>
      <c r="K1176" s="350">
        <v>96539</v>
      </c>
      <c r="L1176" s="350">
        <v>42</v>
      </c>
      <c r="M1176" s="350">
        <f>K1176*L1176</f>
        <v>4054638</v>
      </c>
      <c r="N1176" s="350">
        <f>M1176*35%</f>
        <v>1419123.2999999998</v>
      </c>
      <c r="O1176" s="350">
        <f>N1176/M1176*100</f>
        <v>35</v>
      </c>
    </row>
    <row r="1177" spans="1:15" ht="42.6" customHeight="1" x14ac:dyDescent="0.25">
      <c r="A1177" s="349"/>
      <c r="B1177" s="375"/>
      <c r="C1177" s="349"/>
      <c r="D1177" s="57" t="s">
        <v>539</v>
      </c>
      <c r="E1177" s="47" t="s">
        <v>6</v>
      </c>
      <c r="F1177" s="50"/>
      <c r="G1177" s="43"/>
      <c r="H1177" s="66"/>
      <c r="I1177" s="362"/>
      <c r="J1177" s="349"/>
      <c r="K1177" s="350"/>
      <c r="L1177" s="350"/>
      <c r="M1177" s="350"/>
      <c r="N1177" s="350"/>
      <c r="O1177" s="350"/>
    </row>
    <row r="1178" spans="1:15" ht="46.5" customHeight="1" x14ac:dyDescent="0.25">
      <c r="A1178" s="349">
        <f xml:space="preserve"> SUM(A1176+1)</f>
        <v>304</v>
      </c>
      <c r="B1178" s="375" t="s">
        <v>1301</v>
      </c>
      <c r="C1178" s="349">
        <v>3</v>
      </c>
      <c r="D1178" s="57" t="s">
        <v>2079</v>
      </c>
      <c r="E1178" s="47" t="s">
        <v>7</v>
      </c>
      <c r="F1178" s="50"/>
      <c r="G1178" s="55"/>
      <c r="H1178" s="66"/>
      <c r="I1178" s="377"/>
      <c r="J1178" s="349"/>
      <c r="K1178" s="350">
        <v>96539</v>
      </c>
      <c r="L1178" s="350">
        <v>54</v>
      </c>
      <c r="M1178" s="350">
        <f>K1178*L1178</f>
        <v>5213106</v>
      </c>
      <c r="N1178" s="350">
        <f>M1178*35%</f>
        <v>1824587.0999999999</v>
      </c>
      <c r="O1178" s="350">
        <f>N1178/M1178*100</f>
        <v>35</v>
      </c>
    </row>
    <row r="1179" spans="1:15" ht="44.45" customHeight="1" x14ac:dyDescent="0.25">
      <c r="A1179" s="349"/>
      <c r="B1179" s="375"/>
      <c r="C1179" s="349"/>
      <c r="D1179" s="57" t="s">
        <v>540</v>
      </c>
      <c r="E1179" s="47" t="s">
        <v>5</v>
      </c>
      <c r="F1179" s="50"/>
      <c r="G1179" s="43"/>
      <c r="H1179" s="66"/>
      <c r="I1179" s="377"/>
      <c r="J1179" s="349"/>
      <c r="K1179" s="350"/>
      <c r="L1179" s="350"/>
      <c r="M1179" s="350"/>
      <c r="N1179" s="350"/>
      <c r="O1179" s="350"/>
    </row>
    <row r="1180" spans="1:15" ht="42" customHeight="1" x14ac:dyDescent="0.25">
      <c r="A1180" s="349"/>
      <c r="B1180" s="375"/>
      <c r="C1180" s="349"/>
      <c r="D1180" s="57" t="s">
        <v>541</v>
      </c>
      <c r="E1180" s="47" t="s">
        <v>5</v>
      </c>
      <c r="F1180" s="50"/>
      <c r="G1180" s="43"/>
      <c r="H1180" s="66"/>
      <c r="I1180" s="377"/>
      <c r="J1180" s="349"/>
      <c r="K1180" s="350"/>
      <c r="L1180" s="350"/>
      <c r="M1180" s="350"/>
      <c r="N1180" s="350"/>
      <c r="O1180" s="350"/>
    </row>
    <row r="1181" spans="1:15" ht="42" customHeight="1" x14ac:dyDescent="0.25">
      <c r="A1181" s="349">
        <f>A1178+1</f>
        <v>305</v>
      </c>
      <c r="B1181" s="399" t="s">
        <v>1302</v>
      </c>
      <c r="C1181" s="349">
        <v>4</v>
      </c>
      <c r="D1181" s="57" t="s">
        <v>2080</v>
      </c>
      <c r="E1181" s="47" t="s">
        <v>4</v>
      </c>
      <c r="F1181" s="50"/>
      <c r="G1181" s="55"/>
      <c r="H1181" s="66"/>
      <c r="I1181" s="377"/>
      <c r="J1181" s="349"/>
      <c r="K1181" s="350">
        <v>96539</v>
      </c>
      <c r="L1181" s="350">
        <v>72</v>
      </c>
      <c r="M1181" s="350">
        <f>K1181*L1181</f>
        <v>6950808</v>
      </c>
      <c r="N1181" s="350">
        <f>M1181*35%</f>
        <v>2432782.7999999998</v>
      </c>
      <c r="O1181" s="350">
        <f>N1181/M1181*100</f>
        <v>35</v>
      </c>
    </row>
    <row r="1182" spans="1:15" ht="43.5" customHeight="1" x14ac:dyDescent="0.25">
      <c r="A1182" s="349"/>
      <c r="B1182" s="402"/>
      <c r="C1182" s="349"/>
      <c r="D1182" s="57" t="s">
        <v>542</v>
      </c>
      <c r="E1182" s="47" t="s">
        <v>3</v>
      </c>
      <c r="F1182" s="50"/>
      <c r="G1182" s="55"/>
      <c r="H1182" s="66"/>
      <c r="I1182" s="377"/>
      <c r="J1182" s="349"/>
      <c r="K1182" s="350"/>
      <c r="L1182" s="350"/>
      <c r="M1182" s="350"/>
      <c r="N1182" s="350"/>
      <c r="O1182" s="350"/>
    </row>
    <row r="1183" spans="1:15" ht="44.45" customHeight="1" x14ac:dyDescent="0.25">
      <c r="A1183" s="349"/>
      <c r="B1183" s="402"/>
      <c r="C1183" s="349"/>
      <c r="D1183" s="57" t="s">
        <v>543</v>
      </c>
      <c r="E1183" s="47" t="s">
        <v>6</v>
      </c>
      <c r="F1183" s="50"/>
      <c r="G1183" s="43"/>
      <c r="H1183" s="66"/>
      <c r="I1183" s="377"/>
      <c r="J1183" s="349"/>
      <c r="K1183" s="350"/>
      <c r="L1183" s="350"/>
      <c r="M1183" s="350"/>
      <c r="N1183" s="350"/>
      <c r="O1183" s="350"/>
    </row>
    <row r="1184" spans="1:15" ht="45" customHeight="1" x14ac:dyDescent="0.25">
      <c r="A1184" s="349"/>
      <c r="B1184" s="403"/>
      <c r="C1184" s="349"/>
      <c r="D1184" s="57" t="s">
        <v>544</v>
      </c>
      <c r="E1184" s="44" t="s">
        <v>5</v>
      </c>
      <c r="F1184" s="39"/>
      <c r="G1184" s="36"/>
      <c r="H1184" s="67"/>
      <c r="I1184" s="377"/>
      <c r="J1184" s="349"/>
      <c r="K1184" s="350"/>
      <c r="L1184" s="350"/>
      <c r="M1184" s="350"/>
      <c r="N1184" s="350"/>
      <c r="O1184" s="350"/>
    </row>
    <row r="1185" spans="1:15" ht="45" customHeight="1" x14ac:dyDescent="0.25">
      <c r="A1185" s="349">
        <f>A1181+1</f>
        <v>306</v>
      </c>
      <c r="B1185" s="375" t="s">
        <v>1303</v>
      </c>
      <c r="C1185" s="349">
        <v>4</v>
      </c>
      <c r="D1185" s="57" t="s">
        <v>2081</v>
      </c>
      <c r="E1185" s="47" t="s">
        <v>4</v>
      </c>
      <c r="F1185" s="50"/>
      <c r="G1185" s="55"/>
      <c r="H1185" s="66"/>
      <c r="I1185" s="377"/>
      <c r="J1185" s="349"/>
      <c r="K1185" s="350">
        <v>96539</v>
      </c>
      <c r="L1185" s="350">
        <v>72</v>
      </c>
      <c r="M1185" s="350">
        <f>K1185*L1185</f>
        <v>6950808</v>
      </c>
      <c r="N1185" s="350">
        <f>M1185*35%</f>
        <v>2432782.7999999998</v>
      </c>
      <c r="O1185" s="350">
        <f>N1185/M1185*100</f>
        <v>35</v>
      </c>
    </row>
    <row r="1186" spans="1:15" ht="45" customHeight="1" x14ac:dyDescent="0.25">
      <c r="A1186" s="349"/>
      <c r="B1186" s="375"/>
      <c r="C1186" s="349"/>
      <c r="D1186" s="57" t="s">
        <v>545</v>
      </c>
      <c r="E1186" s="47" t="s">
        <v>3</v>
      </c>
      <c r="F1186" s="50"/>
      <c r="G1186" s="55"/>
      <c r="H1186" s="66"/>
      <c r="I1186" s="377"/>
      <c r="J1186" s="349"/>
      <c r="K1186" s="350"/>
      <c r="L1186" s="350"/>
      <c r="M1186" s="350"/>
      <c r="N1186" s="350"/>
      <c r="O1186" s="350"/>
    </row>
    <row r="1187" spans="1:15" s="1" customFormat="1" ht="45" customHeight="1" x14ac:dyDescent="0.25">
      <c r="A1187" s="349"/>
      <c r="B1187" s="375"/>
      <c r="C1187" s="349"/>
      <c r="D1187" s="57" t="s">
        <v>546</v>
      </c>
      <c r="E1187" s="47" t="s">
        <v>5</v>
      </c>
      <c r="F1187" s="50"/>
      <c r="G1187" s="43"/>
      <c r="H1187" s="66"/>
      <c r="I1187" s="377"/>
      <c r="J1187" s="349"/>
      <c r="K1187" s="350"/>
      <c r="L1187" s="350"/>
      <c r="M1187" s="350"/>
      <c r="N1187" s="350"/>
      <c r="O1187" s="350"/>
    </row>
    <row r="1188" spans="1:15" ht="45.95" customHeight="1" x14ac:dyDescent="0.25">
      <c r="A1188" s="349"/>
      <c r="B1188" s="375"/>
      <c r="C1188" s="349"/>
      <c r="D1188" s="57" t="s">
        <v>673</v>
      </c>
      <c r="E1188" s="47" t="s">
        <v>6</v>
      </c>
      <c r="F1188" s="50"/>
      <c r="G1188" s="43"/>
      <c r="H1188" s="66"/>
      <c r="I1188" s="377"/>
      <c r="J1188" s="349"/>
      <c r="K1188" s="350"/>
      <c r="L1188" s="350"/>
      <c r="M1188" s="350"/>
      <c r="N1188" s="350"/>
      <c r="O1188" s="350"/>
    </row>
    <row r="1189" spans="1:15" ht="45.95" customHeight="1" x14ac:dyDescent="0.25">
      <c r="A1189" s="349">
        <f xml:space="preserve"> SUM(A1185+1)</f>
        <v>307</v>
      </c>
      <c r="B1189" s="375" t="s">
        <v>1304</v>
      </c>
      <c r="C1189" s="349">
        <v>3</v>
      </c>
      <c r="D1189" s="57" t="s">
        <v>2082</v>
      </c>
      <c r="E1189" s="47" t="s">
        <v>4</v>
      </c>
      <c r="F1189" s="50"/>
      <c r="G1189" s="55"/>
      <c r="H1189" s="66"/>
      <c r="I1189" s="377"/>
      <c r="J1189" s="349"/>
      <c r="K1189" s="350">
        <v>96539</v>
      </c>
      <c r="L1189" s="350">
        <v>54</v>
      </c>
      <c r="M1189" s="350">
        <f>K1189*L1189</f>
        <v>5213106</v>
      </c>
      <c r="N1189" s="350">
        <f>M1189*35%</f>
        <v>1824587.0999999999</v>
      </c>
      <c r="O1189" s="350">
        <f>N1189/M1189*100</f>
        <v>35</v>
      </c>
    </row>
    <row r="1190" spans="1:15" ht="34.5" customHeight="1" x14ac:dyDescent="0.25">
      <c r="A1190" s="349"/>
      <c r="B1190" s="375"/>
      <c r="C1190" s="349"/>
      <c r="D1190" s="57" t="s">
        <v>547</v>
      </c>
      <c r="E1190" s="47" t="s">
        <v>3</v>
      </c>
      <c r="F1190" s="50"/>
      <c r="G1190" s="55"/>
      <c r="H1190" s="66"/>
      <c r="I1190" s="377"/>
      <c r="J1190" s="349"/>
      <c r="K1190" s="350"/>
      <c r="L1190" s="350"/>
      <c r="M1190" s="350"/>
      <c r="N1190" s="350"/>
      <c r="O1190" s="350"/>
    </row>
    <row r="1191" spans="1:15" ht="47.1" customHeight="1" x14ac:dyDescent="0.25">
      <c r="A1191" s="349"/>
      <c r="B1191" s="375"/>
      <c r="C1191" s="349"/>
      <c r="D1191" s="57" t="s">
        <v>548</v>
      </c>
      <c r="E1191" s="45" t="s">
        <v>571</v>
      </c>
      <c r="F1191" s="40"/>
      <c r="G1191" s="37"/>
      <c r="H1191" s="70"/>
      <c r="I1191" s="377"/>
      <c r="J1191" s="349"/>
      <c r="K1191" s="350"/>
      <c r="L1191" s="350"/>
      <c r="M1191" s="350"/>
      <c r="N1191" s="350"/>
      <c r="O1191" s="350"/>
    </row>
    <row r="1192" spans="1:15" ht="45.6" customHeight="1" x14ac:dyDescent="0.25">
      <c r="A1192" s="349">
        <f xml:space="preserve"> SUM(A1189+1)</f>
        <v>308</v>
      </c>
      <c r="B1192" s="375" t="s">
        <v>1305</v>
      </c>
      <c r="C1192" s="349">
        <v>2</v>
      </c>
      <c r="D1192" s="57" t="s">
        <v>2083</v>
      </c>
      <c r="E1192" s="47" t="s">
        <v>7</v>
      </c>
      <c r="F1192" s="50"/>
      <c r="G1192" s="55"/>
      <c r="H1192" s="66"/>
      <c r="I1192" s="377"/>
      <c r="J1192" s="349"/>
      <c r="K1192" s="350">
        <v>96539</v>
      </c>
      <c r="L1192" s="350">
        <v>42</v>
      </c>
      <c r="M1192" s="350">
        <f>K1192*L1192</f>
        <v>4054638</v>
      </c>
      <c r="N1192" s="350">
        <f>M1192*35%</f>
        <v>1419123.2999999998</v>
      </c>
      <c r="O1192" s="350">
        <f>N1192/M1192*100</f>
        <v>35</v>
      </c>
    </row>
    <row r="1193" spans="1:15" ht="42.6" customHeight="1" x14ac:dyDescent="0.25">
      <c r="A1193" s="349"/>
      <c r="B1193" s="375"/>
      <c r="C1193" s="349"/>
      <c r="D1193" s="57" t="s">
        <v>551</v>
      </c>
      <c r="E1193" s="47" t="s">
        <v>5</v>
      </c>
      <c r="F1193" s="50"/>
      <c r="G1193" s="43"/>
      <c r="H1193" s="66"/>
      <c r="I1193" s="377"/>
      <c r="J1193" s="349"/>
      <c r="K1193" s="350"/>
      <c r="L1193" s="350"/>
      <c r="M1193" s="350"/>
      <c r="N1193" s="350"/>
      <c r="O1193" s="350"/>
    </row>
    <row r="1194" spans="1:15" ht="36.75" customHeight="1" x14ac:dyDescent="0.25">
      <c r="A1194" s="349">
        <f>A1192+1</f>
        <v>309</v>
      </c>
      <c r="B1194" s="375" t="s">
        <v>1306</v>
      </c>
      <c r="C1194" s="349">
        <v>2</v>
      </c>
      <c r="D1194" s="57" t="s">
        <v>2084</v>
      </c>
      <c r="E1194" s="47" t="s">
        <v>3</v>
      </c>
      <c r="F1194" s="50"/>
      <c r="G1194" s="55"/>
      <c r="H1194" s="66"/>
      <c r="I1194" s="377"/>
      <c r="J1194" s="349"/>
      <c r="K1194" s="350">
        <v>96539</v>
      </c>
      <c r="L1194" s="350">
        <v>42</v>
      </c>
      <c r="M1194" s="350">
        <f>K1194*L1194</f>
        <v>4054638</v>
      </c>
      <c r="N1194" s="350">
        <f>M1194*30%</f>
        <v>1216391.3999999999</v>
      </c>
      <c r="O1194" s="350">
        <f>N1194/M1194*100</f>
        <v>30</v>
      </c>
    </row>
    <row r="1195" spans="1:15" ht="45.6" customHeight="1" x14ac:dyDescent="0.25">
      <c r="A1195" s="349"/>
      <c r="B1195" s="375"/>
      <c r="C1195" s="349"/>
      <c r="D1195" s="57" t="s">
        <v>552</v>
      </c>
      <c r="E1195" s="44" t="s">
        <v>4</v>
      </c>
      <c r="F1195" s="39"/>
      <c r="G1195" s="51"/>
      <c r="H1195" s="67"/>
      <c r="I1195" s="377"/>
      <c r="J1195" s="349"/>
      <c r="K1195" s="350"/>
      <c r="L1195" s="350"/>
      <c r="M1195" s="350"/>
      <c r="N1195" s="350"/>
      <c r="O1195" s="350"/>
    </row>
    <row r="1196" spans="1:15" ht="34.5" customHeight="1" x14ac:dyDescent="0.25">
      <c r="A1196" s="349">
        <f xml:space="preserve"> SUM(A1194+1)</f>
        <v>310</v>
      </c>
      <c r="B1196" s="375" t="s">
        <v>1307</v>
      </c>
      <c r="C1196" s="349">
        <v>4</v>
      </c>
      <c r="D1196" s="57" t="s">
        <v>2085</v>
      </c>
      <c r="E1196" s="47" t="s">
        <v>3</v>
      </c>
      <c r="F1196" s="50"/>
      <c r="G1196" s="55"/>
      <c r="H1196" s="66"/>
      <c r="I1196" s="377"/>
      <c r="J1196" s="349"/>
      <c r="K1196" s="350">
        <v>96539</v>
      </c>
      <c r="L1196" s="350">
        <v>72</v>
      </c>
      <c r="M1196" s="350">
        <f>K1196*L1196</f>
        <v>6950808</v>
      </c>
      <c r="N1196" s="350">
        <f>M1196*35%</f>
        <v>2432782.7999999998</v>
      </c>
      <c r="O1196" s="350">
        <f>N1196/M1196*100</f>
        <v>35</v>
      </c>
    </row>
    <row r="1197" spans="1:15" ht="44.1" customHeight="1" x14ac:dyDescent="0.25">
      <c r="A1197" s="349"/>
      <c r="B1197" s="375"/>
      <c r="C1197" s="349"/>
      <c r="D1197" s="57" t="s">
        <v>553</v>
      </c>
      <c r="E1197" s="47" t="s">
        <v>4</v>
      </c>
      <c r="F1197" s="50"/>
      <c r="G1197" s="55"/>
      <c r="H1197" s="66"/>
      <c r="I1197" s="377"/>
      <c r="J1197" s="349"/>
      <c r="K1197" s="350"/>
      <c r="L1197" s="350"/>
      <c r="M1197" s="350"/>
      <c r="N1197" s="350"/>
      <c r="O1197" s="350"/>
    </row>
    <row r="1198" spans="1:15" ht="34.5" customHeight="1" x14ac:dyDescent="0.25">
      <c r="A1198" s="349"/>
      <c r="B1198" s="375"/>
      <c r="C1198" s="349"/>
      <c r="D1198" s="57" t="s">
        <v>554</v>
      </c>
      <c r="E1198" s="47" t="s">
        <v>5</v>
      </c>
      <c r="F1198" s="50"/>
      <c r="G1198" s="43"/>
      <c r="H1198" s="66"/>
      <c r="I1198" s="377"/>
      <c r="J1198" s="349"/>
      <c r="K1198" s="350"/>
      <c r="L1198" s="350"/>
      <c r="M1198" s="350"/>
      <c r="N1198" s="350"/>
      <c r="O1198" s="350"/>
    </row>
    <row r="1199" spans="1:15" ht="36.950000000000003" customHeight="1" x14ac:dyDescent="0.25">
      <c r="A1199" s="349"/>
      <c r="B1199" s="375"/>
      <c r="C1199" s="349"/>
      <c r="D1199" s="57" t="s">
        <v>555</v>
      </c>
      <c r="E1199" s="44" t="s">
        <v>5</v>
      </c>
      <c r="F1199" s="39"/>
      <c r="G1199" s="36"/>
      <c r="H1199" s="67"/>
      <c r="I1199" s="377"/>
      <c r="J1199" s="349"/>
      <c r="K1199" s="350"/>
      <c r="L1199" s="350"/>
      <c r="M1199" s="350"/>
      <c r="N1199" s="350"/>
      <c r="O1199" s="350"/>
    </row>
    <row r="1200" spans="1:15" ht="44.1" customHeight="1" x14ac:dyDescent="0.25">
      <c r="A1200" s="349">
        <f>A1196+1</f>
        <v>311</v>
      </c>
      <c r="B1200" s="375" t="s">
        <v>1308</v>
      </c>
      <c r="C1200" s="349">
        <v>3</v>
      </c>
      <c r="D1200" s="57" t="s">
        <v>2086</v>
      </c>
      <c r="E1200" s="43" t="s">
        <v>4</v>
      </c>
      <c r="F1200" s="50"/>
      <c r="G1200" s="55"/>
      <c r="H1200" s="66"/>
      <c r="I1200" s="377"/>
      <c r="J1200" s="349"/>
      <c r="K1200" s="350">
        <v>96539</v>
      </c>
      <c r="L1200" s="350">
        <v>54</v>
      </c>
      <c r="M1200" s="350">
        <f>K1200*L1200</f>
        <v>5213106</v>
      </c>
      <c r="N1200" s="350">
        <f>M1200*35%</f>
        <v>1824587.0999999999</v>
      </c>
      <c r="O1200" s="350">
        <f>N1200/M1200*100</f>
        <v>35</v>
      </c>
    </row>
    <row r="1201" spans="1:15" ht="44.45" customHeight="1" x14ac:dyDescent="0.25">
      <c r="A1201" s="349"/>
      <c r="B1201" s="375"/>
      <c r="C1201" s="349"/>
      <c r="D1201" s="57" t="s">
        <v>556</v>
      </c>
      <c r="E1201" s="43" t="s">
        <v>3</v>
      </c>
      <c r="F1201" s="50"/>
      <c r="G1201" s="55"/>
      <c r="H1201" s="66"/>
      <c r="I1201" s="377"/>
      <c r="J1201" s="349"/>
      <c r="K1201" s="350"/>
      <c r="L1201" s="350"/>
      <c r="M1201" s="350"/>
      <c r="N1201" s="350"/>
      <c r="O1201" s="350"/>
    </row>
    <row r="1202" spans="1:15" ht="33.950000000000003" customHeight="1" x14ac:dyDescent="0.25">
      <c r="A1202" s="349"/>
      <c r="B1202" s="375"/>
      <c r="C1202" s="349"/>
      <c r="D1202" s="57" t="s">
        <v>557</v>
      </c>
      <c r="E1202" s="43" t="s">
        <v>5</v>
      </c>
      <c r="F1202" s="50"/>
      <c r="G1202" s="43"/>
      <c r="H1202" s="66"/>
      <c r="I1202" s="377"/>
      <c r="J1202" s="349"/>
      <c r="K1202" s="350"/>
      <c r="L1202" s="350"/>
      <c r="M1202" s="350"/>
      <c r="N1202" s="350"/>
      <c r="O1202" s="350"/>
    </row>
    <row r="1203" spans="1:15" ht="36" customHeight="1" x14ac:dyDescent="0.25">
      <c r="A1203" s="349">
        <f>A1200+1</f>
        <v>312</v>
      </c>
      <c r="B1203" s="375" t="s">
        <v>1309</v>
      </c>
      <c r="C1203" s="349">
        <v>4</v>
      </c>
      <c r="D1203" s="57" t="s">
        <v>2087</v>
      </c>
      <c r="E1203" s="47" t="s">
        <v>3</v>
      </c>
      <c r="F1203" s="50"/>
      <c r="G1203" s="55"/>
      <c r="H1203" s="66"/>
      <c r="I1203" s="377"/>
      <c r="J1203" s="349"/>
      <c r="K1203" s="350">
        <v>96539</v>
      </c>
      <c r="L1203" s="350">
        <v>72</v>
      </c>
      <c r="M1203" s="350">
        <f>K1203*L1203</f>
        <v>6950808</v>
      </c>
      <c r="N1203" s="350">
        <f>M1203*35%</f>
        <v>2432782.7999999998</v>
      </c>
      <c r="O1203" s="350">
        <f>N1203/M1203*100</f>
        <v>35</v>
      </c>
    </row>
    <row r="1204" spans="1:15" ht="44.45" customHeight="1" x14ac:dyDescent="0.25">
      <c r="A1204" s="349"/>
      <c r="B1204" s="375"/>
      <c r="C1204" s="349"/>
      <c r="D1204" s="57" t="s">
        <v>558</v>
      </c>
      <c r="E1204" s="47" t="s">
        <v>4</v>
      </c>
      <c r="F1204" s="50"/>
      <c r="G1204" s="55"/>
      <c r="H1204" s="66"/>
      <c r="I1204" s="377"/>
      <c r="J1204" s="349"/>
      <c r="K1204" s="350"/>
      <c r="L1204" s="350"/>
      <c r="M1204" s="350"/>
      <c r="N1204" s="350"/>
      <c r="O1204" s="350"/>
    </row>
    <row r="1205" spans="1:15" ht="43.5" customHeight="1" x14ac:dyDescent="0.25">
      <c r="A1205" s="349"/>
      <c r="B1205" s="375"/>
      <c r="C1205" s="349"/>
      <c r="D1205" s="57" t="s">
        <v>559</v>
      </c>
      <c r="E1205" s="47" t="s">
        <v>6</v>
      </c>
      <c r="F1205" s="50"/>
      <c r="G1205" s="43"/>
      <c r="H1205" s="66"/>
      <c r="I1205" s="377"/>
      <c r="J1205" s="349"/>
      <c r="K1205" s="350"/>
      <c r="L1205" s="350"/>
      <c r="M1205" s="350"/>
      <c r="N1205" s="350"/>
      <c r="O1205" s="350"/>
    </row>
    <row r="1206" spans="1:15" ht="47.1" customHeight="1" x14ac:dyDescent="0.25">
      <c r="A1206" s="349"/>
      <c r="B1206" s="375"/>
      <c r="C1206" s="349"/>
      <c r="D1206" s="57" t="s">
        <v>560</v>
      </c>
      <c r="E1206" s="44" t="s">
        <v>5</v>
      </c>
      <c r="F1206" s="39"/>
      <c r="G1206" s="36"/>
      <c r="H1206" s="67"/>
      <c r="I1206" s="377"/>
      <c r="J1206" s="349"/>
      <c r="K1206" s="350"/>
      <c r="L1206" s="350"/>
      <c r="M1206" s="350"/>
      <c r="N1206" s="350"/>
      <c r="O1206" s="350"/>
    </row>
    <row r="1207" spans="1:15" ht="44.45" customHeight="1" x14ac:dyDescent="0.25">
      <c r="A1207" s="351">
        <f xml:space="preserve">  SUM(A1203 +1)</f>
        <v>313</v>
      </c>
      <c r="B1207" s="399" t="s">
        <v>1310</v>
      </c>
      <c r="C1207" s="351">
        <v>3</v>
      </c>
      <c r="D1207" s="57" t="s">
        <v>2088</v>
      </c>
      <c r="E1207" s="43" t="s">
        <v>3</v>
      </c>
      <c r="F1207" s="50"/>
      <c r="G1207" s="55"/>
      <c r="H1207" s="71"/>
      <c r="I1207" s="380"/>
      <c r="J1207" s="380"/>
      <c r="K1207" s="350">
        <v>96539</v>
      </c>
      <c r="L1207" s="351">
        <v>54</v>
      </c>
      <c r="M1207" s="350">
        <f>K1207*L1207</f>
        <v>5213106</v>
      </c>
      <c r="N1207" s="350">
        <f>M1207*35%</f>
        <v>1824587.0999999999</v>
      </c>
      <c r="O1207" s="351">
        <f>N1207/M1207*100</f>
        <v>35</v>
      </c>
    </row>
    <row r="1208" spans="1:15" ht="41.45" customHeight="1" x14ac:dyDescent="0.25">
      <c r="A1208" s="352"/>
      <c r="B1208" s="381"/>
      <c r="C1208" s="352"/>
      <c r="D1208" s="57" t="s">
        <v>572</v>
      </c>
      <c r="E1208" s="43" t="s">
        <v>4</v>
      </c>
      <c r="F1208" s="50"/>
      <c r="G1208" s="55"/>
      <c r="H1208" s="71"/>
      <c r="I1208" s="381"/>
      <c r="J1208" s="381"/>
      <c r="K1208" s="350"/>
      <c r="L1208" s="352"/>
      <c r="M1208" s="350"/>
      <c r="N1208" s="350"/>
      <c r="O1208" s="352"/>
    </row>
    <row r="1209" spans="1:15" ht="45.75" customHeight="1" x14ac:dyDescent="0.25">
      <c r="A1209" s="353"/>
      <c r="B1209" s="382"/>
      <c r="C1209" s="353"/>
      <c r="D1209" s="57" t="s">
        <v>573</v>
      </c>
      <c r="E1209" s="43" t="s">
        <v>5</v>
      </c>
      <c r="F1209" s="50"/>
      <c r="G1209" s="43"/>
      <c r="H1209" s="71"/>
      <c r="I1209" s="382"/>
      <c r="J1209" s="382"/>
      <c r="K1209" s="350"/>
      <c r="L1209" s="353"/>
      <c r="M1209" s="350"/>
      <c r="N1209" s="350"/>
      <c r="O1209" s="353"/>
    </row>
    <row r="1210" spans="1:15" ht="32.450000000000003" customHeight="1" x14ac:dyDescent="0.25">
      <c r="A1210" s="351">
        <f>A1207+1</f>
        <v>314</v>
      </c>
      <c r="B1210" s="399" t="s">
        <v>1311</v>
      </c>
      <c r="C1210" s="351">
        <v>4</v>
      </c>
      <c r="D1210" s="57" t="s">
        <v>2089</v>
      </c>
      <c r="E1210" s="43" t="s">
        <v>3</v>
      </c>
      <c r="F1210" s="6"/>
      <c r="G1210" s="55"/>
      <c r="H1210" s="66"/>
      <c r="I1210" s="380"/>
      <c r="J1210" s="380"/>
      <c r="K1210" s="350">
        <v>96539</v>
      </c>
      <c r="L1210" s="350">
        <v>72</v>
      </c>
      <c r="M1210" s="350">
        <f>K1210*L1210</f>
        <v>6950808</v>
      </c>
      <c r="N1210" s="350">
        <f>M1210*35%</f>
        <v>2432782.7999999998</v>
      </c>
      <c r="O1210" s="350">
        <f>N1210/M1210*100</f>
        <v>35</v>
      </c>
    </row>
    <row r="1211" spans="1:15" s="1" customFormat="1" ht="32.450000000000003" customHeight="1" x14ac:dyDescent="0.25">
      <c r="A1211" s="352"/>
      <c r="B1211" s="402"/>
      <c r="C1211" s="352"/>
      <c r="D1211" s="60" t="s">
        <v>664</v>
      </c>
      <c r="E1211" s="38" t="s">
        <v>4</v>
      </c>
      <c r="F1211" s="16"/>
      <c r="G1211" s="55"/>
      <c r="H1211" s="66"/>
      <c r="I1211" s="381"/>
      <c r="J1211" s="381"/>
      <c r="K1211" s="350"/>
      <c r="L1211" s="350"/>
      <c r="M1211" s="350"/>
      <c r="N1211" s="350"/>
      <c r="O1211" s="350"/>
    </row>
    <row r="1212" spans="1:15" ht="48" customHeight="1" x14ac:dyDescent="0.25">
      <c r="A1212" s="352"/>
      <c r="B1212" s="402"/>
      <c r="C1212" s="352"/>
      <c r="D1212" s="60" t="s">
        <v>574</v>
      </c>
      <c r="E1212" s="38" t="s">
        <v>5</v>
      </c>
      <c r="F1212" s="16"/>
      <c r="G1212" s="38"/>
      <c r="H1212" s="68"/>
      <c r="I1212" s="381"/>
      <c r="J1212" s="381"/>
      <c r="K1212" s="350"/>
      <c r="L1212" s="350"/>
      <c r="M1212" s="350"/>
      <c r="N1212" s="350"/>
      <c r="O1212" s="350"/>
    </row>
    <row r="1213" spans="1:15" s="1" customFormat="1" ht="48" customHeight="1" x14ac:dyDescent="0.25">
      <c r="A1213" s="353"/>
      <c r="B1213" s="403"/>
      <c r="C1213" s="353"/>
      <c r="D1213" s="60" t="s">
        <v>826</v>
      </c>
      <c r="E1213" s="38" t="s">
        <v>5</v>
      </c>
      <c r="F1213" s="16"/>
      <c r="G1213" s="38"/>
      <c r="H1213" s="72"/>
      <c r="I1213" s="382"/>
      <c r="J1213" s="382"/>
      <c r="K1213" s="350"/>
      <c r="L1213" s="350"/>
      <c r="M1213" s="350"/>
      <c r="N1213" s="350"/>
      <c r="O1213" s="350"/>
    </row>
    <row r="1214" spans="1:15" ht="30" x14ac:dyDescent="0.25">
      <c r="A1214" s="351">
        <f xml:space="preserve"> SUM(A1210+1)</f>
        <v>315</v>
      </c>
      <c r="B1214" s="399" t="s">
        <v>1312</v>
      </c>
      <c r="C1214" s="351">
        <v>2</v>
      </c>
      <c r="D1214" s="57" t="s">
        <v>2090</v>
      </c>
      <c r="E1214" s="43" t="s">
        <v>7</v>
      </c>
      <c r="F1214" s="6"/>
      <c r="G1214" s="55"/>
      <c r="H1214" s="66"/>
      <c r="I1214" s="351"/>
      <c r="J1214" s="351"/>
      <c r="K1214" s="351">
        <v>96539</v>
      </c>
      <c r="L1214" s="351">
        <v>42</v>
      </c>
      <c r="M1214" s="350">
        <f>K1214*L1214</f>
        <v>4054638</v>
      </c>
      <c r="N1214" s="350">
        <f>M1214*35%</f>
        <v>1419123.2999999998</v>
      </c>
      <c r="O1214" s="351">
        <f>N1214/M1214*100</f>
        <v>35</v>
      </c>
    </row>
    <row r="1215" spans="1:15" ht="30" x14ac:dyDescent="0.25">
      <c r="A1215" s="353"/>
      <c r="B1215" s="402"/>
      <c r="C1215" s="353"/>
      <c r="D1215" s="57" t="s">
        <v>580</v>
      </c>
      <c r="E1215" s="43" t="s">
        <v>6</v>
      </c>
      <c r="F1215" s="6"/>
      <c r="G1215" s="43"/>
      <c r="H1215" s="66"/>
      <c r="I1215" s="353"/>
      <c r="J1215" s="353"/>
      <c r="K1215" s="353"/>
      <c r="L1215" s="353"/>
      <c r="M1215" s="350"/>
      <c r="N1215" s="350"/>
      <c r="O1215" s="353"/>
    </row>
    <row r="1216" spans="1:15" s="1" customFormat="1" ht="30" x14ac:dyDescent="0.25">
      <c r="A1216" s="351">
        <f>A1214+1</f>
        <v>316</v>
      </c>
      <c r="B1216" s="399" t="s">
        <v>1313</v>
      </c>
      <c r="C1216" s="351">
        <v>3</v>
      </c>
      <c r="D1216" s="57" t="s">
        <v>2091</v>
      </c>
      <c r="E1216" s="43" t="s">
        <v>7</v>
      </c>
      <c r="F1216" s="6"/>
      <c r="G1216" s="55"/>
      <c r="H1216" s="71"/>
      <c r="I1216" s="380"/>
      <c r="J1216" s="380"/>
      <c r="K1216" s="350">
        <v>96539</v>
      </c>
      <c r="L1216" s="351">
        <v>54</v>
      </c>
      <c r="M1216" s="383">
        <f>K1216*L1216</f>
        <v>5213106</v>
      </c>
      <c r="N1216" s="383">
        <f>M1216*35%</f>
        <v>1824587.0999999999</v>
      </c>
      <c r="O1216" s="351">
        <f>N1216/M1216*100</f>
        <v>35</v>
      </c>
    </row>
    <row r="1217" spans="1:15" s="1" customFormat="1" ht="47.25" customHeight="1" x14ac:dyDescent="0.25">
      <c r="A1217" s="352"/>
      <c r="B1217" s="402"/>
      <c r="C1217" s="352"/>
      <c r="D1217" s="57" t="s">
        <v>582</v>
      </c>
      <c r="E1217" s="43" t="s">
        <v>6</v>
      </c>
      <c r="F1217" s="6"/>
      <c r="G1217" s="55"/>
      <c r="H1217" s="71"/>
      <c r="I1217" s="381"/>
      <c r="J1217" s="381"/>
      <c r="K1217" s="350"/>
      <c r="L1217" s="352"/>
      <c r="M1217" s="389"/>
      <c r="N1217" s="389"/>
      <c r="O1217" s="352"/>
    </row>
    <row r="1218" spans="1:15" s="1" customFormat="1" x14ac:dyDescent="0.25">
      <c r="A1218" s="353"/>
      <c r="B1218" s="403"/>
      <c r="C1218" s="353"/>
      <c r="D1218" s="53" t="s">
        <v>583</v>
      </c>
      <c r="E1218" s="43" t="s">
        <v>6</v>
      </c>
      <c r="F1218" s="50"/>
      <c r="G1218" s="43"/>
      <c r="H1218" s="48"/>
      <c r="I1218" s="382"/>
      <c r="J1218" s="382"/>
      <c r="K1218" s="350"/>
      <c r="L1218" s="353"/>
      <c r="M1218" s="390"/>
      <c r="N1218" s="390"/>
      <c r="O1218" s="353"/>
    </row>
    <row r="1219" spans="1:15" s="1" customFormat="1" x14ac:dyDescent="0.25">
      <c r="A1219" s="351">
        <f xml:space="preserve"> SUM(A1216+1)</f>
        <v>317</v>
      </c>
      <c r="B1219" s="375" t="s">
        <v>1314</v>
      </c>
      <c r="C1219" s="351">
        <v>3</v>
      </c>
      <c r="D1219" s="57" t="s">
        <v>2092</v>
      </c>
      <c r="E1219" s="43" t="s">
        <v>7</v>
      </c>
      <c r="F1219" s="6"/>
      <c r="G1219" s="55"/>
      <c r="H1219" s="71"/>
      <c r="I1219" s="380"/>
      <c r="J1219" s="380"/>
      <c r="K1219" s="350">
        <v>96539</v>
      </c>
      <c r="L1219" s="351">
        <v>54</v>
      </c>
      <c r="M1219" s="350">
        <f>K1219*L1219</f>
        <v>5213106</v>
      </c>
      <c r="N1219" s="350">
        <f>M1219*35%</f>
        <v>1824587.0999999999</v>
      </c>
      <c r="O1219" s="351">
        <f>N1219/M1219*100</f>
        <v>35</v>
      </c>
    </row>
    <row r="1220" spans="1:15" s="1" customFormat="1" ht="47.25" customHeight="1" x14ac:dyDescent="0.25">
      <c r="A1220" s="352"/>
      <c r="B1220" s="375"/>
      <c r="C1220" s="352"/>
      <c r="D1220" s="57" t="s">
        <v>587</v>
      </c>
      <c r="E1220" s="43" t="s">
        <v>6</v>
      </c>
      <c r="F1220" s="6"/>
      <c r="G1220" s="43"/>
      <c r="H1220" s="71"/>
      <c r="I1220" s="381"/>
      <c r="J1220" s="381"/>
      <c r="K1220" s="350"/>
      <c r="L1220" s="352"/>
      <c r="M1220" s="350"/>
      <c r="N1220" s="350"/>
      <c r="O1220" s="352"/>
    </row>
    <row r="1221" spans="1:15" s="1" customFormat="1" x14ac:dyDescent="0.25">
      <c r="A1221" s="353"/>
      <c r="B1221" s="375"/>
      <c r="C1221" s="353"/>
      <c r="D1221" s="53" t="s">
        <v>588</v>
      </c>
      <c r="E1221" s="43" t="s">
        <v>6</v>
      </c>
      <c r="F1221" s="50"/>
      <c r="G1221" s="43"/>
      <c r="H1221" s="71"/>
      <c r="I1221" s="382"/>
      <c r="J1221" s="382"/>
      <c r="K1221" s="350"/>
      <c r="L1221" s="353"/>
      <c r="M1221" s="350"/>
      <c r="N1221" s="350"/>
      <c r="O1221" s="353"/>
    </row>
    <row r="1222" spans="1:15" s="1" customFormat="1" ht="42.95" customHeight="1" x14ac:dyDescent="0.25">
      <c r="A1222" s="351">
        <f xml:space="preserve"> SUM(A1219+1)</f>
        <v>318</v>
      </c>
      <c r="B1222" s="399" t="s">
        <v>1315</v>
      </c>
      <c r="C1222" s="400">
        <v>2</v>
      </c>
      <c r="D1222" s="53" t="s">
        <v>2093</v>
      </c>
      <c r="E1222" s="43" t="s">
        <v>7</v>
      </c>
      <c r="F1222" s="50"/>
      <c r="G1222" s="55"/>
      <c r="H1222" s="48"/>
      <c r="I1222" s="391"/>
      <c r="J1222" s="391"/>
      <c r="K1222" s="351">
        <v>96539</v>
      </c>
      <c r="L1222" s="351">
        <v>42</v>
      </c>
      <c r="M1222" s="350">
        <f>K1222*L1222</f>
        <v>4054638</v>
      </c>
      <c r="N1222" s="350">
        <f>M1222*35%</f>
        <v>1419123.2999999998</v>
      </c>
      <c r="O1222" s="351">
        <f>N1222/M1222*100</f>
        <v>35</v>
      </c>
    </row>
    <row r="1223" spans="1:15" s="1" customFormat="1" ht="42.95" customHeight="1" x14ac:dyDescent="0.25">
      <c r="A1223" s="353"/>
      <c r="B1223" s="402"/>
      <c r="C1223" s="401"/>
      <c r="D1223" s="53" t="s">
        <v>589</v>
      </c>
      <c r="E1223" s="43" t="s">
        <v>6</v>
      </c>
      <c r="F1223" s="50"/>
      <c r="G1223" s="43"/>
      <c r="H1223" s="48"/>
      <c r="I1223" s="391"/>
      <c r="J1223" s="391"/>
      <c r="K1223" s="353"/>
      <c r="L1223" s="353"/>
      <c r="M1223" s="350"/>
      <c r="N1223" s="350"/>
      <c r="O1223" s="353"/>
    </row>
    <row r="1224" spans="1:15" ht="39.6" customHeight="1" x14ac:dyDescent="0.25">
      <c r="A1224" s="351">
        <f>A1222+1</f>
        <v>319</v>
      </c>
      <c r="B1224" s="399" t="s">
        <v>1316</v>
      </c>
      <c r="C1224" s="351">
        <v>2</v>
      </c>
      <c r="D1224" s="81" t="s">
        <v>590</v>
      </c>
      <c r="E1224" s="36" t="s">
        <v>7</v>
      </c>
      <c r="F1224" s="7"/>
      <c r="G1224" s="51"/>
      <c r="H1224" s="67"/>
      <c r="I1224" s="351"/>
      <c r="J1224" s="351"/>
      <c r="K1224" s="351">
        <v>96539</v>
      </c>
      <c r="L1224" s="351">
        <v>42</v>
      </c>
      <c r="M1224" s="350">
        <f>K1224*L1224</f>
        <v>4054638</v>
      </c>
      <c r="N1224" s="350">
        <f>M1224*35%</f>
        <v>1419123.2999999998</v>
      </c>
      <c r="O1224" s="351">
        <f>N1224/M1224*100</f>
        <v>35</v>
      </c>
    </row>
    <row r="1225" spans="1:15" ht="45.75" customHeight="1" x14ac:dyDescent="0.25">
      <c r="A1225" s="353"/>
      <c r="B1225" s="382"/>
      <c r="C1225" s="353"/>
      <c r="D1225" s="57" t="s">
        <v>591</v>
      </c>
      <c r="E1225" s="43" t="s">
        <v>6</v>
      </c>
      <c r="F1225" s="6"/>
      <c r="G1225" s="43"/>
      <c r="H1225" s="66"/>
      <c r="I1225" s="352"/>
      <c r="J1225" s="352"/>
      <c r="K1225" s="353"/>
      <c r="L1225" s="353"/>
      <c r="M1225" s="350"/>
      <c r="N1225" s="350"/>
      <c r="O1225" s="353"/>
    </row>
    <row r="1226" spans="1:15" ht="43.5" customHeight="1" x14ac:dyDescent="0.25">
      <c r="A1226" s="351">
        <f>A1224+1</f>
        <v>320</v>
      </c>
      <c r="B1226" s="399" t="s">
        <v>1317</v>
      </c>
      <c r="C1226" s="351">
        <v>3</v>
      </c>
      <c r="D1226" s="61" t="s">
        <v>2094</v>
      </c>
      <c r="E1226" s="37" t="s">
        <v>3</v>
      </c>
      <c r="F1226" s="18"/>
      <c r="G1226" s="24"/>
      <c r="H1226" s="73"/>
      <c r="I1226" s="380"/>
      <c r="J1226" s="380"/>
      <c r="K1226" s="350">
        <v>96539</v>
      </c>
      <c r="L1226" s="351">
        <v>54</v>
      </c>
      <c r="M1226" s="350">
        <f>K1226*L1226</f>
        <v>5213106</v>
      </c>
      <c r="N1226" s="350">
        <f>M1226*35%</f>
        <v>1824587.0999999999</v>
      </c>
      <c r="O1226" s="351">
        <f>N1226/M1226*100</f>
        <v>35</v>
      </c>
    </row>
    <row r="1227" spans="1:15" ht="43.15" customHeight="1" x14ac:dyDescent="0.25">
      <c r="A1227" s="352"/>
      <c r="B1227" s="381"/>
      <c r="C1227" s="352"/>
      <c r="D1227" s="57" t="s">
        <v>592</v>
      </c>
      <c r="E1227" s="43" t="s">
        <v>4</v>
      </c>
      <c r="F1227" s="6"/>
      <c r="G1227" s="55"/>
      <c r="H1227" s="71"/>
      <c r="I1227" s="381"/>
      <c r="J1227" s="381"/>
      <c r="K1227" s="350"/>
      <c r="L1227" s="352"/>
      <c r="M1227" s="350"/>
      <c r="N1227" s="350"/>
      <c r="O1227" s="352"/>
    </row>
    <row r="1228" spans="1:15" ht="30" x14ac:dyDescent="0.25">
      <c r="A1228" s="353"/>
      <c r="B1228" s="382"/>
      <c r="C1228" s="353"/>
      <c r="D1228" s="61" t="s">
        <v>593</v>
      </c>
      <c r="E1228" s="38" t="s">
        <v>5</v>
      </c>
      <c r="F1228" s="16"/>
      <c r="G1228" s="38"/>
      <c r="H1228" s="72"/>
      <c r="I1228" s="382"/>
      <c r="J1228" s="382"/>
      <c r="K1228" s="350"/>
      <c r="L1228" s="353"/>
      <c r="M1228" s="350"/>
      <c r="N1228" s="350"/>
      <c r="O1228" s="353"/>
    </row>
    <row r="1229" spans="1:15" ht="42.95" customHeight="1" x14ac:dyDescent="0.25">
      <c r="A1229" s="351">
        <f xml:space="preserve"> SUM(A1226+1)</f>
        <v>321</v>
      </c>
      <c r="B1229" s="349" t="s">
        <v>1318</v>
      </c>
      <c r="C1229" s="357">
        <v>4</v>
      </c>
      <c r="D1229" s="53" t="s">
        <v>2087</v>
      </c>
      <c r="E1229" s="9" t="s">
        <v>3</v>
      </c>
      <c r="F1229" s="10"/>
      <c r="G1229" s="43"/>
      <c r="H1229" s="52"/>
      <c r="I1229" s="349"/>
      <c r="J1229" s="349"/>
      <c r="K1229" s="350">
        <v>96539</v>
      </c>
      <c r="L1229" s="350">
        <v>72</v>
      </c>
      <c r="M1229" s="350">
        <f>K1229*L1229</f>
        <v>6950808</v>
      </c>
      <c r="N1229" s="350">
        <f>M1229*35%</f>
        <v>2432782.7999999998</v>
      </c>
      <c r="O1229" s="350">
        <f>N1229/M1229*100</f>
        <v>35</v>
      </c>
    </row>
    <row r="1230" spans="1:15" ht="45.95" customHeight="1" x14ac:dyDescent="0.25">
      <c r="A1230" s="352"/>
      <c r="B1230" s="349"/>
      <c r="C1230" s="358"/>
      <c r="D1230" s="53" t="s">
        <v>617</v>
      </c>
      <c r="E1230" s="9" t="s">
        <v>4</v>
      </c>
      <c r="F1230" s="10"/>
      <c r="G1230" s="43"/>
      <c r="H1230" s="52"/>
      <c r="I1230" s="349"/>
      <c r="J1230" s="349"/>
      <c r="K1230" s="350"/>
      <c r="L1230" s="350"/>
      <c r="M1230" s="350"/>
      <c r="N1230" s="350"/>
      <c r="O1230" s="350"/>
    </row>
    <row r="1231" spans="1:15" ht="41.45" customHeight="1" x14ac:dyDescent="0.25">
      <c r="A1231" s="352"/>
      <c r="B1231" s="349"/>
      <c r="C1231" s="358"/>
      <c r="D1231" s="53" t="s">
        <v>618</v>
      </c>
      <c r="E1231" s="9" t="s">
        <v>5</v>
      </c>
      <c r="F1231" s="10"/>
      <c r="G1231" s="43"/>
      <c r="H1231" s="52"/>
      <c r="I1231" s="349"/>
      <c r="J1231" s="349"/>
      <c r="K1231" s="350"/>
      <c r="L1231" s="350"/>
      <c r="M1231" s="350"/>
      <c r="N1231" s="350"/>
      <c r="O1231" s="350"/>
    </row>
    <row r="1232" spans="1:15" ht="45.6" customHeight="1" x14ac:dyDescent="0.25">
      <c r="A1232" s="353"/>
      <c r="B1232" s="349"/>
      <c r="C1232" s="359"/>
      <c r="D1232" s="54" t="s">
        <v>619</v>
      </c>
      <c r="E1232" s="12" t="s">
        <v>6</v>
      </c>
      <c r="F1232" s="11"/>
      <c r="G1232" s="36"/>
      <c r="H1232" s="19"/>
      <c r="I1232" s="380"/>
      <c r="J1232" s="380"/>
      <c r="K1232" s="350"/>
      <c r="L1232" s="350"/>
      <c r="M1232" s="350"/>
      <c r="N1232" s="350"/>
      <c r="O1232" s="350"/>
    </row>
    <row r="1233" spans="1:15" ht="47.45" customHeight="1" x14ac:dyDescent="0.25">
      <c r="A1233" s="351">
        <f>A1229+1</f>
        <v>322</v>
      </c>
      <c r="B1233" s="360" t="s">
        <v>1319</v>
      </c>
      <c r="C1233" s="351">
        <v>4</v>
      </c>
      <c r="D1233" s="53" t="s">
        <v>2095</v>
      </c>
      <c r="E1233" s="43" t="s">
        <v>4</v>
      </c>
      <c r="F1233" s="50"/>
      <c r="G1233" s="55"/>
      <c r="H1233" s="52"/>
      <c r="I1233" s="404"/>
      <c r="J1233" s="380"/>
      <c r="K1233" s="350">
        <v>96539</v>
      </c>
      <c r="L1233" s="350">
        <v>72</v>
      </c>
      <c r="M1233" s="350">
        <f>K1233*L1233</f>
        <v>6950808</v>
      </c>
      <c r="N1233" s="350">
        <f>M1233*35%</f>
        <v>2432782.7999999998</v>
      </c>
      <c r="O1233" s="350">
        <f>N1233/M1233*100</f>
        <v>35</v>
      </c>
    </row>
    <row r="1234" spans="1:15" ht="47.1" customHeight="1" x14ac:dyDescent="0.25">
      <c r="A1234" s="352"/>
      <c r="B1234" s="361"/>
      <c r="C1234" s="352"/>
      <c r="D1234" s="53" t="s">
        <v>628</v>
      </c>
      <c r="E1234" s="43" t="s">
        <v>3</v>
      </c>
      <c r="F1234" s="50"/>
      <c r="G1234" s="43"/>
      <c r="H1234" s="52"/>
      <c r="I1234" s="405"/>
      <c r="J1234" s="381"/>
      <c r="K1234" s="350"/>
      <c r="L1234" s="350"/>
      <c r="M1234" s="350"/>
      <c r="N1234" s="350"/>
      <c r="O1234" s="350"/>
    </row>
    <row r="1235" spans="1:15" ht="44.1" customHeight="1" x14ac:dyDescent="0.25">
      <c r="A1235" s="352"/>
      <c r="B1235" s="361"/>
      <c r="C1235" s="352"/>
      <c r="D1235" s="53" t="s">
        <v>629</v>
      </c>
      <c r="E1235" s="43" t="s">
        <v>6</v>
      </c>
      <c r="F1235" s="50"/>
      <c r="G1235" s="43"/>
      <c r="H1235" s="52"/>
      <c r="I1235" s="405"/>
      <c r="J1235" s="381"/>
      <c r="K1235" s="350"/>
      <c r="L1235" s="350"/>
      <c r="M1235" s="350"/>
      <c r="N1235" s="350"/>
      <c r="O1235" s="350"/>
    </row>
    <row r="1236" spans="1:15" ht="45.6" customHeight="1" x14ac:dyDescent="0.25">
      <c r="A1236" s="353"/>
      <c r="B1236" s="362"/>
      <c r="C1236" s="353"/>
      <c r="D1236" s="53" t="s">
        <v>630</v>
      </c>
      <c r="E1236" s="43" t="s">
        <v>6</v>
      </c>
      <c r="F1236" s="50"/>
      <c r="G1236" s="43"/>
      <c r="H1236" s="52"/>
      <c r="I1236" s="405"/>
      <c r="J1236" s="382"/>
      <c r="K1236" s="350"/>
      <c r="L1236" s="350"/>
      <c r="M1236" s="350"/>
      <c r="N1236" s="350"/>
      <c r="O1236" s="350"/>
    </row>
    <row r="1237" spans="1:15" ht="31.5" customHeight="1" x14ac:dyDescent="0.25">
      <c r="A1237" s="351">
        <f>A1233+1</f>
        <v>323</v>
      </c>
      <c r="B1237" s="360" t="s">
        <v>1320</v>
      </c>
      <c r="C1237" s="351">
        <v>3</v>
      </c>
      <c r="D1237" s="53" t="s">
        <v>2096</v>
      </c>
      <c r="E1237" s="43" t="s">
        <v>3</v>
      </c>
      <c r="F1237" s="50"/>
      <c r="G1237" s="55"/>
      <c r="H1237" s="52"/>
      <c r="I1237" s="380"/>
      <c r="J1237" s="361"/>
      <c r="K1237" s="350">
        <v>96539</v>
      </c>
      <c r="L1237" s="351">
        <v>54</v>
      </c>
      <c r="M1237" s="350">
        <f>K1237*L1237</f>
        <v>5213106</v>
      </c>
      <c r="N1237" s="350">
        <f>M1237*35%</f>
        <v>1824587.0999999999</v>
      </c>
      <c r="O1237" s="351">
        <f>N1237/M1237*100</f>
        <v>35</v>
      </c>
    </row>
    <row r="1238" spans="1:15" ht="48" customHeight="1" x14ac:dyDescent="0.25">
      <c r="A1238" s="352"/>
      <c r="B1238" s="361"/>
      <c r="C1238" s="352"/>
      <c r="D1238" s="53" t="s">
        <v>631</v>
      </c>
      <c r="E1238" s="43" t="s">
        <v>4</v>
      </c>
      <c r="F1238" s="50"/>
      <c r="G1238" s="43"/>
      <c r="H1238" s="52"/>
      <c r="I1238" s="381"/>
      <c r="J1238" s="361"/>
      <c r="K1238" s="350"/>
      <c r="L1238" s="352"/>
      <c r="M1238" s="350"/>
      <c r="N1238" s="350"/>
      <c r="O1238" s="352"/>
    </row>
    <row r="1239" spans="1:15" ht="14.45" customHeight="1" x14ac:dyDescent="0.25">
      <c r="A1239" s="352"/>
      <c r="B1239" s="361"/>
      <c r="C1239" s="352"/>
      <c r="D1239" s="397" t="s">
        <v>632</v>
      </c>
      <c r="E1239" s="380" t="s">
        <v>5</v>
      </c>
      <c r="F1239" s="375"/>
      <c r="G1239" s="380"/>
      <c r="H1239" s="407"/>
      <c r="I1239" s="381"/>
      <c r="J1239" s="361"/>
      <c r="K1239" s="350"/>
      <c r="L1239" s="352"/>
      <c r="M1239" s="350"/>
      <c r="N1239" s="350"/>
      <c r="O1239" s="352"/>
    </row>
    <row r="1240" spans="1:15" ht="19.149999999999999" customHeight="1" x14ac:dyDescent="0.25">
      <c r="A1240" s="353"/>
      <c r="B1240" s="362"/>
      <c r="C1240" s="353"/>
      <c r="D1240" s="398"/>
      <c r="E1240" s="381"/>
      <c r="F1240" s="399"/>
      <c r="G1240" s="381"/>
      <c r="H1240" s="408"/>
      <c r="I1240" s="381"/>
      <c r="J1240" s="361"/>
      <c r="K1240" s="350"/>
      <c r="L1240" s="353"/>
      <c r="M1240" s="350"/>
      <c r="N1240" s="350"/>
      <c r="O1240" s="353"/>
    </row>
    <row r="1241" spans="1:15" ht="42.95" customHeight="1" x14ac:dyDescent="0.25">
      <c r="A1241" s="351">
        <f>A1237+1</f>
        <v>324</v>
      </c>
      <c r="B1241" s="380" t="s">
        <v>1321</v>
      </c>
      <c r="C1241" s="351">
        <v>2</v>
      </c>
      <c r="D1241" s="53" t="s">
        <v>2097</v>
      </c>
      <c r="E1241" s="43" t="s">
        <v>4</v>
      </c>
      <c r="F1241" s="50"/>
      <c r="G1241" s="55"/>
      <c r="H1241" s="48"/>
      <c r="I1241" s="349"/>
      <c r="J1241" s="349"/>
      <c r="K1241" s="351">
        <v>96539</v>
      </c>
      <c r="L1241" s="383">
        <v>42</v>
      </c>
      <c r="M1241" s="350">
        <f>K1241*L1241</f>
        <v>4054638</v>
      </c>
      <c r="N1241" s="350">
        <f>M1241*30%</f>
        <v>1216391.3999999999</v>
      </c>
      <c r="O1241" s="350">
        <f>N1241/M1241*100</f>
        <v>30</v>
      </c>
    </row>
    <row r="1242" spans="1:15" ht="30" x14ac:dyDescent="0.25">
      <c r="A1242" s="353"/>
      <c r="B1242" s="382"/>
      <c r="C1242" s="353"/>
      <c r="D1242" s="54" t="s">
        <v>133</v>
      </c>
      <c r="E1242" s="36" t="s">
        <v>3</v>
      </c>
      <c r="F1242" s="39"/>
      <c r="G1242" s="51"/>
      <c r="H1242" s="49"/>
      <c r="I1242" s="380"/>
      <c r="J1242" s="380"/>
      <c r="K1242" s="352"/>
      <c r="L1242" s="389"/>
      <c r="M1242" s="383"/>
      <c r="N1242" s="383"/>
      <c r="O1242" s="383"/>
    </row>
    <row r="1243" spans="1:15" x14ac:dyDescent="0.25">
      <c r="A1243" s="351">
        <f>A1241+1</f>
        <v>325</v>
      </c>
      <c r="B1243" s="404" t="s">
        <v>1322</v>
      </c>
      <c r="C1243" s="351">
        <v>3</v>
      </c>
      <c r="D1243" s="53" t="s">
        <v>2098</v>
      </c>
      <c r="E1243" s="43" t="s">
        <v>3</v>
      </c>
      <c r="F1243" s="50"/>
      <c r="G1243" s="55"/>
      <c r="H1243" s="52"/>
      <c r="I1243" s="380"/>
      <c r="J1243" s="360"/>
      <c r="K1243" s="350">
        <v>96539</v>
      </c>
      <c r="L1243" s="351">
        <v>54</v>
      </c>
      <c r="M1243" s="350">
        <f>K1243*L1243</f>
        <v>5213106</v>
      </c>
      <c r="N1243" s="350">
        <f>M1243*35%</f>
        <v>1824587.0999999999</v>
      </c>
      <c r="O1243" s="351">
        <f>N1243/M1243*100</f>
        <v>35</v>
      </c>
    </row>
    <row r="1244" spans="1:15" x14ac:dyDescent="0.25">
      <c r="A1244" s="352"/>
      <c r="B1244" s="405"/>
      <c r="C1244" s="352"/>
      <c r="D1244" s="53" t="s">
        <v>636</v>
      </c>
      <c r="E1244" s="43" t="s">
        <v>4</v>
      </c>
      <c r="F1244" s="50"/>
      <c r="G1244" s="55"/>
      <c r="H1244" s="52"/>
      <c r="I1244" s="381"/>
      <c r="J1244" s="361"/>
      <c r="K1244" s="350"/>
      <c r="L1244" s="352"/>
      <c r="M1244" s="350"/>
      <c r="N1244" s="350"/>
      <c r="O1244" s="352"/>
    </row>
    <row r="1245" spans="1:15" ht="21.75" customHeight="1" x14ac:dyDescent="0.25">
      <c r="A1245" s="353"/>
      <c r="B1245" s="406"/>
      <c r="C1245" s="353"/>
      <c r="D1245" s="54" t="s">
        <v>637</v>
      </c>
      <c r="E1245" s="36" t="s">
        <v>5</v>
      </c>
      <c r="F1245" s="39"/>
      <c r="G1245" s="36"/>
      <c r="H1245" s="19"/>
      <c r="I1245" s="381"/>
      <c r="J1245" s="361"/>
      <c r="K1245" s="350"/>
      <c r="L1245" s="353"/>
      <c r="M1245" s="350"/>
      <c r="N1245" s="350"/>
      <c r="O1245" s="353"/>
    </row>
    <row r="1246" spans="1:15" ht="43.5" customHeight="1" x14ac:dyDescent="0.25">
      <c r="A1246" s="351">
        <f>A1243+1</f>
        <v>326</v>
      </c>
      <c r="B1246" s="380" t="s">
        <v>1323</v>
      </c>
      <c r="C1246" s="351">
        <v>4</v>
      </c>
      <c r="D1246" s="53" t="s">
        <v>2099</v>
      </c>
      <c r="E1246" s="43" t="s">
        <v>3</v>
      </c>
      <c r="F1246" s="50"/>
      <c r="G1246" s="55"/>
      <c r="H1246" s="52"/>
      <c r="I1246" s="380"/>
      <c r="J1246" s="380"/>
      <c r="K1246" s="350">
        <v>96539</v>
      </c>
      <c r="L1246" s="351">
        <v>72</v>
      </c>
      <c r="M1246" s="350">
        <f>K1246*L1246</f>
        <v>6950808</v>
      </c>
      <c r="N1246" s="350">
        <f>M1246*35%</f>
        <v>2432782.7999999998</v>
      </c>
      <c r="O1246" s="351">
        <f>N1246/M1246*100</f>
        <v>35</v>
      </c>
    </row>
    <row r="1247" spans="1:15" ht="30" x14ac:dyDescent="0.25">
      <c r="A1247" s="352"/>
      <c r="B1247" s="381"/>
      <c r="C1247" s="352"/>
      <c r="D1247" s="53" t="s">
        <v>651</v>
      </c>
      <c r="E1247" s="43" t="s">
        <v>4</v>
      </c>
      <c r="F1247" s="50"/>
      <c r="G1247" s="55"/>
      <c r="H1247" s="52"/>
      <c r="I1247" s="381"/>
      <c r="J1247" s="381"/>
      <c r="K1247" s="350"/>
      <c r="L1247" s="352"/>
      <c r="M1247" s="350"/>
      <c r="N1247" s="350"/>
      <c r="O1247" s="352"/>
    </row>
    <row r="1248" spans="1:15" s="1" customFormat="1" x14ac:dyDescent="0.25">
      <c r="A1248" s="352"/>
      <c r="B1248" s="381"/>
      <c r="C1248" s="352"/>
      <c r="D1248" s="183" t="s">
        <v>652</v>
      </c>
      <c r="E1248" s="182" t="s">
        <v>6</v>
      </c>
      <c r="F1248" s="184"/>
      <c r="G1248" s="182"/>
      <c r="H1248" s="185"/>
      <c r="I1248" s="381"/>
      <c r="J1248" s="381"/>
      <c r="K1248" s="350"/>
      <c r="L1248" s="352"/>
      <c r="M1248" s="350"/>
      <c r="N1248" s="350"/>
      <c r="O1248" s="352"/>
    </row>
    <row r="1249" spans="1:15" ht="44.45" customHeight="1" x14ac:dyDescent="0.25">
      <c r="A1249" s="353"/>
      <c r="B1249" s="382"/>
      <c r="C1249" s="353"/>
      <c r="D1249" s="314" t="s">
        <v>1690</v>
      </c>
      <c r="E1249" s="309" t="s">
        <v>5</v>
      </c>
      <c r="F1249" s="310"/>
      <c r="G1249" s="309"/>
      <c r="H1249" s="316"/>
      <c r="I1249" s="382"/>
      <c r="J1249" s="382"/>
      <c r="K1249" s="350"/>
      <c r="L1249" s="353"/>
      <c r="M1249" s="350"/>
      <c r="N1249" s="350"/>
      <c r="O1249" s="353"/>
    </row>
    <row r="1250" spans="1:15" ht="31.5" customHeight="1" x14ac:dyDescent="0.25">
      <c r="A1250" s="351">
        <f>A1246+1</f>
        <v>327</v>
      </c>
      <c r="B1250" s="380" t="s">
        <v>1324</v>
      </c>
      <c r="C1250" s="351">
        <v>3</v>
      </c>
      <c r="D1250" s="53" t="s">
        <v>2100</v>
      </c>
      <c r="E1250" s="43" t="s">
        <v>3</v>
      </c>
      <c r="F1250" s="50"/>
      <c r="G1250" s="55"/>
      <c r="H1250" s="52"/>
      <c r="I1250" s="380"/>
      <c r="J1250" s="380"/>
      <c r="K1250" s="350">
        <v>96539</v>
      </c>
      <c r="L1250" s="351">
        <v>54</v>
      </c>
      <c r="M1250" s="350">
        <f>K1250*L1250</f>
        <v>5213106</v>
      </c>
      <c r="N1250" s="350">
        <f>M1250*35%</f>
        <v>1824587.0999999999</v>
      </c>
      <c r="O1250" s="351">
        <f>N1250/M1250*100</f>
        <v>35</v>
      </c>
    </row>
    <row r="1251" spans="1:15" ht="45.6" customHeight="1" x14ac:dyDescent="0.25">
      <c r="A1251" s="352"/>
      <c r="B1251" s="381"/>
      <c r="C1251" s="352"/>
      <c r="D1251" s="53" t="s">
        <v>653</v>
      </c>
      <c r="E1251" s="43" t="s">
        <v>4</v>
      </c>
      <c r="F1251" s="50"/>
      <c r="G1251" s="55"/>
      <c r="H1251" s="52"/>
      <c r="I1251" s="381"/>
      <c r="J1251" s="381"/>
      <c r="K1251" s="350"/>
      <c r="L1251" s="352"/>
      <c r="M1251" s="350"/>
      <c r="N1251" s="350"/>
      <c r="O1251" s="352"/>
    </row>
    <row r="1252" spans="1:15" ht="30" x14ac:dyDescent="0.25">
      <c r="A1252" s="353"/>
      <c r="B1252" s="382"/>
      <c r="C1252" s="353"/>
      <c r="D1252" s="54" t="s">
        <v>654</v>
      </c>
      <c r="E1252" s="36" t="s">
        <v>5</v>
      </c>
      <c r="F1252" s="39"/>
      <c r="G1252" s="36"/>
      <c r="H1252" s="19"/>
      <c r="I1252" s="381"/>
      <c r="J1252" s="381"/>
      <c r="K1252" s="350"/>
      <c r="L1252" s="353"/>
      <c r="M1252" s="350"/>
      <c r="N1252" s="350"/>
      <c r="O1252" s="353"/>
    </row>
    <row r="1253" spans="1:15" ht="45.95" customHeight="1" x14ac:dyDescent="0.25">
      <c r="A1253" s="351">
        <f>A1250+1</f>
        <v>328</v>
      </c>
      <c r="B1253" s="380" t="s">
        <v>1325</v>
      </c>
      <c r="C1253" s="351">
        <v>4</v>
      </c>
      <c r="D1253" s="53" t="s">
        <v>2101</v>
      </c>
      <c r="E1253" s="43" t="s">
        <v>4</v>
      </c>
      <c r="F1253" s="50"/>
      <c r="G1253" s="55"/>
      <c r="H1253" s="52"/>
      <c r="I1253" s="404"/>
      <c r="J1253" s="380"/>
      <c r="K1253" s="350">
        <v>96539</v>
      </c>
      <c r="L1253" s="350">
        <v>72</v>
      </c>
      <c r="M1253" s="350">
        <f>K1253*L1253</f>
        <v>6950808</v>
      </c>
      <c r="N1253" s="350">
        <f>M1253*35%</f>
        <v>2432782.7999999998</v>
      </c>
      <c r="O1253" s="350">
        <f>N1253/M1253*100</f>
        <v>35</v>
      </c>
    </row>
    <row r="1254" spans="1:15" x14ac:dyDescent="0.25">
      <c r="A1254" s="352"/>
      <c r="B1254" s="381"/>
      <c r="C1254" s="352"/>
      <c r="D1254" s="53" t="s">
        <v>660</v>
      </c>
      <c r="E1254" s="43" t="s">
        <v>3</v>
      </c>
      <c r="F1254" s="50"/>
      <c r="G1254" s="55"/>
      <c r="H1254" s="52"/>
      <c r="I1254" s="405"/>
      <c r="J1254" s="381"/>
      <c r="K1254" s="350"/>
      <c r="L1254" s="350"/>
      <c r="M1254" s="350"/>
      <c r="N1254" s="350"/>
      <c r="O1254" s="350"/>
    </row>
    <row r="1255" spans="1:15" ht="45.6" customHeight="1" x14ac:dyDescent="0.25">
      <c r="A1255" s="352"/>
      <c r="B1255" s="381"/>
      <c r="C1255" s="352"/>
      <c r="D1255" s="53" t="s">
        <v>661</v>
      </c>
      <c r="E1255" s="43" t="s">
        <v>5</v>
      </c>
      <c r="F1255" s="50"/>
      <c r="G1255" s="43"/>
      <c r="H1255" s="52"/>
      <c r="I1255" s="405"/>
      <c r="J1255" s="381"/>
      <c r="K1255" s="350"/>
      <c r="L1255" s="350"/>
      <c r="M1255" s="350"/>
      <c r="N1255" s="350"/>
      <c r="O1255" s="350"/>
    </row>
    <row r="1256" spans="1:15" ht="46.5" customHeight="1" x14ac:dyDescent="0.25">
      <c r="A1256" s="353"/>
      <c r="B1256" s="382"/>
      <c r="C1256" s="353"/>
      <c r="D1256" s="54" t="s">
        <v>662</v>
      </c>
      <c r="E1256" s="36" t="s">
        <v>6</v>
      </c>
      <c r="F1256" s="39"/>
      <c r="G1256" s="36"/>
      <c r="H1256" s="19"/>
      <c r="I1256" s="406"/>
      <c r="J1256" s="382"/>
      <c r="K1256" s="350"/>
      <c r="L1256" s="350"/>
      <c r="M1256" s="350"/>
      <c r="N1256" s="350"/>
      <c r="O1256" s="350"/>
    </row>
    <row r="1257" spans="1:15" ht="33.6" customHeight="1" x14ac:dyDescent="0.25">
      <c r="A1257" s="351">
        <f xml:space="preserve"> SUM(A1253+1)</f>
        <v>329</v>
      </c>
      <c r="B1257" s="380" t="s">
        <v>1327</v>
      </c>
      <c r="C1257" s="351">
        <v>3</v>
      </c>
      <c r="D1257" s="53" t="s">
        <v>2102</v>
      </c>
      <c r="E1257" s="43" t="s">
        <v>3</v>
      </c>
      <c r="F1257" s="50"/>
      <c r="G1257" s="55"/>
      <c r="H1257" s="52"/>
      <c r="I1257" s="404"/>
      <c r="J1257" s="380"/>
      <c r="K1257" s="350">
        <v>96539</v>
      </c>
      <c r="L1257" s="351">
        <v>54</v>
      </c>
      <c r="M1257" s="350">
        <f>K1257*L1257</f>
        <v>5213106</v>
      </c>
      <c r="N1257" s="350">
        <f>M1257*35%</f>
        <v>1824587.0999999999</v>
      </c>
      <c r="O1257" s="351">
        <f>N1257/M1257*100</f>
        <v>35</v>
      </c>
    </row>
    <row r="1258" spans="1:15" ht="30" x14ac:dyDescent="0.25">
      <c r="A1258" s="352"/>
      <c r="B1258" s="381"/>
      <c r="C1258" s="352"/>
      <c r="D1258" s="53" t="s">
        <v>668</v>
      </c>
      <c r="E1258" s="43" t="s">
        <v>4</v>
      </c>
      <c r="F1258" s="50"/>
      <c r="G1258" s="55"/>
      <c r="H1258" s="52"/>
      <c r="I1258" s="405"/>
      <c r="J1258" s="381"/>
      <c r="K1258" s="350"/>
      <c r="L1258" s="352"/>
      <c r="M1258" s="350"/>
      <c r="N1258" s="350"/>
      <c r="O1258" s="352"/>
    </row>
    <row r="1259" spans="1:15" x14ac:dyDescent="0.25">
      <c r="A1259" s="353"/>
      <c r="B1259" s="382"/>
      <c r="C1259" s="353"/>
      <c r="D1259" s="54" t="s">
        <v>669</v>
      </c>
      <c r="E1259" s="36" t="s">
        <v>5</v>
      </c>
      <c r="F1259" s="39"/>
      <c r="G1259" s="36"/>
      <c r="H1259" s="19"/>
      <c r="I1259" s="405"/>
      <c r="J1259" s="381"/>
      <c r="K1259" s="350"/>
      <c r="L1259" s="353"/>
      <c r="M1259" s="350"/>
      <c r="N1259" s="350"/>
      <c r="O1259" s="353"/>
    </row>
    <row r="1260" spans="1:15" x14ac:dyDescent="0.25">
      <c r="A1260" s="351">
        <f>A1257+1</f>
        <v>330</v>
      </c>
      <c r="B1260" s="380" t="s">
        <v>1328</v>
      </c>
      <c r="C1260" s="351">
        <v>4</v>
      </c>
      <c r="D1260" s="53" t="s">
        <v>2103</v>
      </c>
      <c r="E1260" s="43" t="s">
        <v>3</v>
      </c>
      <c r="F1260" s="50"/>
      <c r="G1260" s="55"/>
      <c r="H1260" s="52"/>
      <c r="I1260" s="349"/>
      <c r="J1260" s="349"/>
      <c r="K1260" s="350">
        <v>96539</v>
      </c>
      <c r="L1260" s="350">
        <v>72</v>
      </c>
      <c r="M1260" s="350">
        <f>K1260*L1260</f>
        <v>6950808</v>
      </c>
      <c r="N1260" s="350">
        <f>M1260*35%</f>
        <v>2432782.7999999998</v>
      </c>
      <c r="O1260" s="350">
        <f>N1260/M1260*100</f>
        <v>35</v>
      </c>
    </row>
    <row r="1261" spans="1:15" x14ac:dyDescent="0.25">
      <c r="A1261" s="352"/>
      <c r="B1261" s="381"/>
      <c r="C1261" s="352"/>
      <c r="D1261" s="53" t="s">
        <v>670</v>
      </c>
      <c r="E1261" s="43" t="s">
        <v>4</v>
      </c>
      <c r="F1261" s="50"/>
      <c r="G1261" s="55"/>
      <c r="H1261" s="52"/>
      <c r="I1261" s="349"/>
      <c r="J1261" s="349"/>
      <c r="K1261" s="350"/>
      <c r="L1261" s="350"/>
      <c r="M1261" s="350"/>
      <c r="N1261" s="350"/>
      <c r="O1261" s="350"/>
    </row>
    <row r="1262" spans="1:15" ht="46.5" customHeight="1" x14ac:dyDescent="0.25">
      <c r="A1262" s="352"/>
      <c r="B1262" s="381"/>
      <c r="C1262" s="352"/>
      <c r="D1262" s="53" t="s">
        <v>671</v>
      </c>
      <c r="E1262" s="43" t="s">
        <v>6</v>
      </c>
      <c r="F1262" s="50"/>
      <c r="G1262" s="43"/>
      <c r="H1262" s="52"/>
      <c r="I1262" s="349"/>
      <c r="J1262" s="349"/>
      <c r="K1262" s="350"/>
      <c r="L1262" s="350"/>
      <c r="M1262" s="350"/>
      <c r="N1262" s="350"/>
      <c r="O1262" s="350"/>
    </row>
    <row r="1263" spans="1:15" ht="30" x14ac:dyDescent="0.25">
      <c r="A1263" s="353"/>
      <c r="B1263" s="381"/>
      <c r="C1263" s="353"/>
      <c r="D1263" s="54" t="s">
        <v>672</v>
      </c>
      <c r="E1263" s="36" t="s">
        <v>5</v>
      </c>
      <c r="F1263" s="39"/>
      <c r="G1263" s="36"/>
      <c r="H1263" s="19"/>
      <c r="I1263" s="380"/>
      <c r="J1263" s="380"/>
      <c r="K1263" s="350"/>
      <c r="L1263" s="350"/>
      <c r="M1263" s="350"/>
      <c r="N1263" s="350"/>
      <c r="O1263" s="350"/>
    </row>
    <row r="1264" spans="1:15" x14ac:dyDescent="0.25">
      <c r="A1264" s="351">
        <f xml:space="preserve">  SUM(A1260+1)</f>
        <v>331</v>
      </c>
      <c r="B1264" s="380" t="s">
        <v>1329</v>
      </c>
      <c r="C1264" s="351">
        <v>2</v>
      </c>
      <c r="D1264" s="53" t="s">
        <v>2104</v>
      </c>
      <c r="E1264" s="43" t="s">
        <v>4</v>
      </c>
      <c r="F1264" s="50"/>
      <c r="G1264" s="55"/>
      <c r="H1264" s="52"/>
      <c r="I1264" s="349"/>
      <c r="J1264" s="349"/>
      <c r="K1264" s="351">
        <v>96539</v>
      </c>
      <c r="L1264" s="383">
        <v>42</v>
      </c>
      <c r="M1264" s="350">
        <f>K1264*L1264</f>
        <v>4054638</v>
      </c>
      <c r="N1264" s="350">
        <f>M1264*30%</f>
        <v>1216391.3999999999</v>
      </c>
      <c r="O1264" s="350">
        <f>N1264/M1264*100</f>
        <v>30</v>
      </c>
    </row>
    <row r="1265" spans="1:15" ht="46.5" customHeight="1" x14ac:dyDescent="0.25">
      <c r="A1265" s="353"/>
      <c r="B1265" s="382"/>
      <c r="C1265" s="353"/>
      <c r="D1265" s="53" t="s">
        <v>677</v>
      </c>
      <c r="E1265" s="43" t="s">
        <v>3</v>
      </c>
      <c r="F1265" s="50"/>
      <c r="G1265" s="55"/>
      <c r="H1265" s="52"/>
      <c r="I1265" s="349"/>
      <c r="J1265" s="349"/>
      <c r="K1265" s="352"/>
      <c r="L1265" s="389"/>
      <c r="M1265" s="383"/>
      <c r="N1265" s="383"/>
      <c r="O1265" s="383"/>
    </row>
    <row r="1266" spans="1:15" ht="44.45" customHeight="1" x14ac:dyDescent="0.25">
      <c r="A1266" s="351">
        <f>A1264+1</f>
        <v>332</v>
      </c>
      <c r="B1266" s="380" t="s">
        <v>1330</v>
      </c>
      <c r="C1266" s="351">
        <v>4</v>
      </c>
      <c r="D1266" s="53" t="s">
        <v>2105</v>
      </c>
      <c r="E1266" s="43" t="s">
        <v>4</v>
      </c>
      <c r="F1266" s="50"/>
      <c r="G1266" s="55"/>
      <c r="H1266" s="52"/>
      <c r="I1266" s="349"/>
      <c r="J1266" s="349"/>
      <c r="K1266" s="350">
        <v>96539</v>
      </c>
      <c r="L1266" s="350">
        <v>72</v>
      </c>
      <c r="M1266" s="350">
        <f>K1266*L1266</f>
        <v>6950808</v>
      </c>
      <c r="N1266" s="350">
        <f>M1266*35%</f>
        <v>2432782.7999999998</v>
      </c>
      <c r="O1266" s="350">
        <f>N1266/M1266*100</f>
        <v>35</v>
      </c>
    </row>
    <row r="1267" spans="1:15" x14ac:dyDescent="0.25">
      <c r="A1267" s="352"/>
      <c r="B1267" s="381"/>
      <c r="C1267" s="352"/>
      <c r="D1267" s="53" t="s">
        <v>678</v>
      </c>
      <c r="E1267" s="43" t="s">
        <v>3</v>
      </c>
      <c r="F1267" s="50"/>
      <c r="G1267" s="55"/>
      <c r="H1267" s="52"/>
      <c r="I1267" s="349"/>
      <c r="J1267" s="349"/>
      <c r="K1267" s="350"/>
      <c r="L1267" s="350"/>
      <c r="M1267" s="350"/>
      <c r="N1267" s="350"/>
      <c r="O1267" s="350"/>
    </row>
    <row r="1268" spans="1:15" ht="42.95" customHeight="1" x14ac:dyDescent="0.25">
      <c r="A1268" s="352"/>
      <c r="B1268" s="381"/>
      <c r="C1268" s="352"/>
      <c r="D1268" s="53" t="s">
        <v>679</v>
      </c>
      <c r="E1268" s="43" t="s">
        <v>6</v>
      </c>
      <c r="F1268" s="50"/>
      <c r="G1268" s="43"/>
      <c r="H1268" s="52"/>
      <c r="I1268" s="349"/>
      <c r="J1268" s="349"/>
      <c r="K1268" s="350"/>
      <c r="L1268" s="350"/>
      <c r="M1268" s="350"/>
      <c r="N1268" s="350"/>
      <c r="O1268" s="350"/>
    </row>
    <row r="1269" spans="1:15" x14ac:dyDescent="0.25">
      <c r="A1269" s="353"/>
      <c r="B1269" s="382"/>
      <c r="C1269" s="353"/>
      <c r="D1269" s="53" t="s">
        <v>680</v>
      </c>
      <c r="E1269" s="43" t="s">
        <v>5</v>
      </c>
      <c r="F1269" s="50"/>
      <c r="G1269" s="43"/>
      <c r="H1269" s="52"/>
      <c r="I1269" s="349"/>
      <c r="J1269" s="349"/>
      <c r="K1269" s="350"/>
      <c r="L1269" s="350"/>
      <c r="M1269" s="350"/>
      <c r="N1269" s="350"/>
      <c r="O1269" s="350"/>
    </row>
    <row r="1270" spans="1:15" x14ac:dyDescent="0.25">
      <c r="A1270" s="351">
        <f>A1266+1</f>
        <v>333</v>
      </c>
      <c r="B1270" s="380" t="s">
        <v>1331</v>
      </c>
      <c r="C1270" s="351">
        <v>3</v>
      </c>
      <c r="D1270" s="53" t="s">
        <v>2106</v>
      </c>
      <c r="E1270" s="43" t="s">
        <v>4</v>
      </c>
      <c r="F1270" s="50"/>
      <c r="G1270" s="55"/>
      <c r="H1270" s="52"/>
      <c r="I1270" s="349"/>
      <c r="J1270" s="349"/>
      <c r="K1270" s="350">
        <v>96539</v>
      </c>
      <c r="L1270" s="351">
        <v>54</v>
      </c>
      <c r="M1270" s="351">
        <f>K1270*L1270</f>
        <v>5213106</v>
      </c>
      <c r="N1270" s="372">
        <f>M1270*35%</f>
        <v>1824587.0999999999</v>
      </c>
      <c r="O1270" s="351">
        <f>N1270/M1270*100</f>
        <v>35</v>
      </c>
    </row>
    <row r="1271" spans="1:15" ht="30" x14ac:dyDescent="0.25">
      <c r="A1271" s="352"/>
      <c r="B1271" s="381"/>
      <c r="C1271" s="352"/>
      <c r="D1271" s="53" t="s">
        <v>681</v>
      </c>
      <c r="E1271" s="43" t="s">
        <v>3</v>
      </c>
      <c r="F1271" s="50"/>
      <c r="G1271" s="55"/>
      <c r="H1271" s="52"/>
      <c r="I1271" s="349"/>
      <c r="J1271" s="349"/>
      <c r="K1271" s="350"/>
      <c r="L1271" s="352"/>
      <c r="M1271" s="352"/>
      <c r="N1271" s="373"/>
      <c r="O1271" s="352"/>
    </row>
    <row r="1272" spans="1:15" ht="30" x14ac:dyDescent="0.25">
      <c r="A1272" s="353"/>
      <c r="B1272" s="382"/>
      <c r="C1272" s="353"/>
      <c r="D1272" s="54" t="s">
        <v>682</v>
      </c>
      <c r="E1272" s="36" t="s">
        <v>6</v>
      </c>
      <c r="F1272" s="39"/>
      <c r="G1272" s="36"/>
      <c r="H1272" s="19"/>
      <c r="I1272" s="380"/>
      <c r="J1272" s="380"/>
      <c r="K1272" s="350"/>
      <c r="L1272" s="353"/>
      <c r="M1272" s="353"/>
      <c r="N1272" s="374"/>
      <c r="O1272" s="353"/>
    </row>
    <row r="1273" spans="1:15" ht="30" x14ac:dyDescent="0.25">
      <c r="A1273" s="351">
        <f>A1270+1</f>
        <v>334</v>
      </c>
      <c r="B1273" s="380" t="s">
        <v>1332</v>
      </c>
      <c r="C1273" s="351">
        <v>3</v>
      </c>
      <c r="D1273" s="53" t="s">
        <v>2107</v>
      </c>
      <c r="E1273" s="43" t="s">
        <v>3</v>
      </c>
      <c r="F1273" s="50"/>
      <c r="G1273" s="55"/>
      <c r="H1273" s="52"/>
      <c r="I1273" s="404"/>
      <c r="J1273" s="380"/>
      <c r="K1273" s="350">
        <v>96539</v>
      </c>
      <c r="L1273" s="351">
        <v>54</v>
      </c>
      <c r="M1273" s="351">
        <f>K1273*L1273</f>
        <v>5213106</v>
      </c>
      <c r="N1273" s="372">
        <f>M1273*35%</f>
        <v>1824587.0999999999</v>
      </c>
      <c r="O1273" s="351">
        <f>N1273/M1273*100</f>
        <v>35</v>
      </c>
    </row>
    <row r="1274" spans="1:15" ht="30" x14ac:dyDescent="0.25">
      <c r="A1274" s="352"/>
      <c r="B1274" s="381"/>
      <c r="C1274" s="352"/>
      <c r="D1274" s="53" t="s">
        <v>688</v>
      </c>
      <c r="E1274" s="43" t="s">
        <v>4</v>
      </c>
      <c r="F1274" s="50"/>
      <c r="G1274" s="55"/>
      <c r="H1274" s="52"/>
      <c r="I1274" s="405"/>
      <c r="J1274" s="381"/>
      <c r="K1274" s="350"/>
      <c r="L1274" s="352"/>
      <c r="M1274" s="352"/>
      <c r="N1274" s="373"/>
      <c r="O1274" s="352"/>
    </row>
    <row r="1275" spans="1:15" x14ac:dyDescent="0.25">
      <c r="A1275" s="353"/>
      <c r="B1275" s="382"/>
      <c r="C1275" s="353"/>
      <c r="D1275" s="54" t="s">
        <v>689</v>
      </c>
      <c r="E1275" s="36" t="s">
        <v>5</v>
      </c>
      <c r="F1275" s="39"/>
      <c r="G1275" s="36"/>
      <c r="H1275" s="19"/>
      <c r="I1275" s="405"/>
      <c r="J1275" s="381"/>
      <c r="K1275" s="350"/>
      <c r="L1275" s="353"/>
      <c r="M1275" s="353"/>
      <c r="N1275" s="374"/>
      <c r="O1275" s="353"/>
    </row>
    <row r="1276" spans="1:15" ht="44.45" customHeight="1" x14ac:dyDescent="0.25">
      <c r="A1276" s="351">
        <f>A1273+1</f>
        <v>335</v>
      </c>
      <c r="B1276" s="380" t="s">
        <v>1333</v>
      </c>
      <c r="C1276" s="351">
        <v>4</v>
      </c>
      <c r="D1276" s="53" t="s">
        <v>2108</v>
      </c>
      <c r="E1276" s="43" t="s">
        <v>3</v>
      </c>
      <c r="F1276" s="50"/>
      <c r="G1276" s="55"/>
      <c r="H1276" s="52"/>
      <c r="I1276" s="380"/>
      <c r="J1276" s="360"/>
      <c r="K1276" s="350">
        <v>96539</v>
      </c>
      <c r="L1276" s="350">
        <v>72</v>
      </c>
      <c r="M1276" s="350">
        <f>K1276*L1276</f>
        <v>6950808</v>
      </c>
      <c r="N1276" s="350">
        <f>M1276*35%</f>
        <v>2432782.7999999998</v>
      </c>
      <c r="O1276" s="350">
        <f>N1276/M1276*100</f>
        <v>35</v>
      </c>
    </row>
    <row r="1277" spans="1:15" ht="47.1" customHeight="1" x14ac:dyDescent="0.25">
      <c r="A1277" s="352"/>
      <c r="B1277" s="381"/>
      <c r="C1277" s="352"/>
      <c r="D1277" s="53" t="s">
        <v>692</v>
      </c>
      <c r="E1277" s="43" t="s">
        <v>4</v>
      </c>
      <c r="F1277" s="50"/>
      <c r="G1277" s="55"/>
      <c r="H1277" s="52"/>
      <c r="I1277" s="381"/>
      <c r="J1277" s="361"/>
      <c r="K1277" s="350"/>
      <c r="L1277" s="350"/>
      <c r="M1277" s="350"/>
      <c r="N1277" s="350"/>
      <c r="O1277" s="350"/>
    </row>
    <row r="1278" spans="1:15" ht="47.1" customHeight="1" x14ac:dyDescent="0.25">
      <c r="A1278" s="352"/>
      <c r="B1278" s="381"/>
      <c r="C1278" s="352"/>
      <c r="D1278" s="53" t="s">
        <v>693</v>
      </c>
      <c r="E1278" s="43" t="s">
        <v>6</v>
      </c>
      <c r="F1278" s="50"/>
      <c r="G1278" s="43"/>
      <c r="H1278" s="52"/>
      <c r="I1278" s="381"/>
      <c r="J1278" s="361"/>
      <c r="K1278" s="350"/>
      <c r="L1278" s="350"/>
      <c r="M1278" s="350"/>
      <c r="N1278" s="350"/>
      <c r="O1278" s="350"/>
    </row>
    <row r="1279" spans="1:15" ht="45.6" customHeight="1" x14ac:dyDescent="0.25">
      <c r="A1279" s="353"/>
      <c r="B1279" s="382"/>
      <c r="C1279" s="353"/>
      <c r="D1279" s="53" t="s">
        <v>694</v>
      </c>
      <c r="E1279" s="43" t="s">
        <v>5</v>
      </c>
      <c r="F1279" s="50"/>
      <c r="G1279" s="43"/>
      <c r="H1279" s="52"/>
      <c r="I1279" s="381"/>
      <c r="J1279" s="361"/>
      <c r="K1279" s="350"/>
      <c r="L1279" s="350"/>
      <c r="M1279" s="350"/>
      <c r="N1279" s="350"/>
      <c r="O1279" s="350"/>
    </row>
    <row r="1280" spans="1:15" x14ac:dyDescent="0.25">
      <c r="A1280" s="351">
        <f>A1276+1</f>
        <v>336</v>
      </c>
      <c r="B1280" s="380" t="s">
        <v>1334</v>
      </c>
      <c r="C1280" s="351">
        <v>4</v>
      </c>
      <c r="D1280" s="53" t="s">
        <v>2109</v>
      </c>
      <c r="E1280" s="43" t="s">
        <v>3</v>
      </c>
      <c r="F1280" s="50"/>
      <c r="G1280" s="55"/>
      <c r="H1280" s="52"/>
      <c r="I1280" s="380"/>
      <c r="J1280" s="360"/>
      <c r="K1280" s="350">
        <v>96539</v>
      </c>
      <c r="L1280" s="350">
        <v>72</v>
      </c>
      <c r="M1280" s="350">
        <f>K1280*L1280</f>
        <v>6950808</v>
      </c>
      <c r="N1280" s="350">
        <f>M1280*35%</f>
        <v>2432782.7999999998</v>
      </c>
      <c r="O1280" s="350">
        <f>N1280/M1280*100</f>
        <v>35</v>
      </c>
    </row>
    <row r="1281" spans="1:15" ht="30" x14ac:dyDescent="0.25">
      <c r="A1281" s="352"/>
      <c r="B1281" s="381"/>
      <c r="C1281" s="352"/>
      <c r="D1281" s="53" t="s">
        <v>695</v>
      </c>
      <c r="E1281" s="43" t="s">
        <v>4</v>
      </c>
      <c r="F1281" s="50"/>
      <c r="G1281" s="43"/>
      <c r="H1281" s="52"/>
      <c r="I1281" s="381"/>
      <c r="J1281" s="361"/>
      <c r="K1281" s="350"/>
      <c r="L1281" s="350"/>
      <c r="M1281" s="350"/>
      <c r="N1281" s="350"/>
      <c r="O1281" s="350"/>
    </row>
    <row r="1282" spans="1:15" x14ac:dyDescent="0.25">
      <c r="A1282" s="352"/>
      <c r="B1282" s="381"/>
      <c r="C1282" s="352"/>
      <c r="D1282" s="53" t="s">
        <v>696</v>
      </c>
      <c r="E1282" s="43" t="s">
        <v>6</v>
      </c>
      <c r="F1282" s="50"/>
      <c r="G1282" s="43"/>
      <c r="H1282" s="52"/>
      <c r="I1282" s="381"/>
      <c r="J1282" s="361"/>
      <c r="K1282" s="350"/>
      <c r="L1282" s="350"/>
      <c r="M1282" s="350"/>
      <c r="N1282" s="350"/>
      <c r="O1282" s="350"/>
    </row>
    <row r="1283" spans="1:15" x14ac:dyDescent="0.25">
      <c r="A1283" s="353"/>
      <c r="B1283" s="382"/>
      <c r="C1283" s="353"/>
      <c r="D1283" s="54" t="s">
        <v>697</v>
      </c>
      <c r="E1283" s="36" t="s">
        <v>6</v>
      </c>
      <c r="F1283" s="39"/>
      <c r="G1283" s="36"/>
      <c r="H1283" s="19"/>
      <c r="I1283" s="382"/>
      <c r="J1283" s="362"/>
      <c r="K1283" s="350"/>
      <c r="L1283" s="350"/>
      <c r="M1283" s="350"/>
      <c r="N1283" s="350"/>
      <c r="O1283" s="350"/>
    </row>
    <row r="1284" spans="1:15" ht="50.25" customHeight="1" x14ac:dyDescent="0.25">
      <c r="A1284" s="351">
        <f>A1280+1</f>
        <v>337</v>
      </c>
      <c r="B1284" s="380" t="s">
        <v>1335</v>
      </c>
      <c r="C1284" s="351">
        <v>3</v>
      </c>
      <c r="D1284" s="53" t="s">
        <v>2110</v>
      </c>
      <c r="E1284" s="43" t="s">
        <v>7</v>
      </c>
      <c r="F1284" s="50"/>
      <c r="G1284" s="55"/>
      <c r="H1284" s="48"/>
      <c r="I1284" s="351"/>
      <c r="J1284" s="351"/>
      <c r="K1284" s="350">
        <v>96539</v>
      </c>
      <c r="L1284" s="351">
        <v>54</v>
      </c>
      <c r="M1284" s="350">
        <f>K1284*L1284</f>
        <v>5213106</v>
      </c>
      <c r="N1284" s="350">
        <f>M1284*35%</f>
        <v>1824587.0999999999</v>
      </c>
      <c r="O1284" s="351">
        <f>N1284/M1284*100</f>
        <v>35</v>
      </c>
    </row>
    <row r="1285" spans="1:15" ht="48" customHeight="1" x14ac:dyDescent="0.25">
      <c r="A1285" s="352"/>
      <c r="B1285" s="381"/>
      <c r="C1285" s="352"/>
      <c r="D1285" s="53" t="s">
        <v>698</v>
      </c>
      <c r="E1285" s="43" t="s">
        <v>5</v>
      </c>
      <c r="F1285" s="50"/>
      <c r="G1285" s="43"/>
      <c r="H1285" s="48"/>
      <c r="I1285" s="352"/>
      <c r="J1285" s="352"/>
      <c r="K1285" s="350"/>
      <c r="L1285" s="352"/>
      <c r="M1285" s="350"/>
      <c r="N1285" s="350"/>
      <c r="O1285" s="352"/>
    </row>
    <row r="1286" spans="1:15" ht="47.1" customHeight="1" x14ac:dyDescent="0.25">
      <c r="A1286" s="353"/>
      <c r="B1286" s="381"/>
      <c r="C1286" s="353"/>
      <c r="D1286" s="54" t="s">
        <v>699</v>
      </c>
      <c r="E1286" s="36" t="s">
        <v>6</v>
      </c>
      <c r="F1286" s="39"/>
      <c r="G1286" s="36"/>
      <c r="H1286" s="49"/>
      <c r="I1286" s="353"/>
      <c r="J1286" s="353"/>
      <c r="K1286" s="350"/>
      <c r="L1286" s="353"/>
      <c r="M1286" s="350"/>
      <c r="N1286" s="350"/>
      <c r="O1286" s="353"/>
    </row>
    <row r="1287" spans="1:15" ht="33.75" customHeight="1" x14ac:dyDescent="0.25">
      <c r="A1287" s="351">
        <f>A1284+1</f>
        <v>338</v>
      </c>
      <c r="B1287" s="380" t="s">
        <v>1336</v>
      </c>
      <c r="C1287" s="351">
        <v>2</v>
      </c>
      <c r="D1287" s="53" t="s">
        <v>2111</v>
      </c>
      <c r="E1287" s="43" t="s">
        <v>7</v>
      </c>
      <c r="F1287" s="50"/>
      <c r="G1287" s="55"/>
      <c r="H1287" s="48"/>
      <c r="I1287" s="351"/>
      <c r="J1287" s="351"/>
      <c r="K1287" s="351">
        <v>96539</v>
      </c>
      <c r="L1287" s="351">
        <v>42</v>
      </c>
      <c r="M1287" s="350">
        <f>K1287*L1287</f>
        <v>4054638</v>
      </c>
      <c r="N1287" s="350">
        <f>M1287*35%</f>
        <v>1419123.2999999998</v>
      </c>
      <c r="O1287" s="351">
        <f>N1287/M1287*100</f>
        <v>35</v>
      </c>
    </row>
    <row r="1288" spans="1:15" ht="30" x14ac:dyDescent="0.25">
      <c r="A1288" s="353"/>
      <c r="B1288" s="381"/>
      <c r="C1288" s="353"/>
      <c r="D1288" s="53" t="s">
        <v>704</v>
      </c>
      <c r="E1288" s="43" t="s">
        <v>6</v>
      </c>
      <c r="F1288" s="50"/>
      <c r="G1288" s="43"/>
      <c r="H1288" s="48"/>
      <c r="I1288" s="352"/>
      <c r="J1288" s="352"/>
      <c r="K1288" s="353"/>
      <c r="L1288" s="353"/>
      <c r="M1288" s="350"/>
      <c r="N1288" s="350"/>
      <c r="O1288" s="353"/>
    </row>
    <row r="1289" spans="1:15" ht="30" x14ac:dyDescent="0.25">
      <c r="A1289" s="351">
        <f>A1287+1</f>
        <v>339</v>
      </c>
      <c r="B1289" s="380" t="s">
        <v>1337</v>
      </c>
      <c r="C1289" s="351">
        <v>4</v>
      </c>
      <c r="D1289" s="53" t="s">
        <v>2112</v>
      </c>
      <c r="E1289" s="43" t="s">
        <v>4</v>
      </c>
      <c r="F1289" s="50"/>
      <c r="G1289" s="55"/>
      <c r="H1289" s="52"/>
      <c r="I1289" s="380"/>
      <c r="J1289" s="380"/>
      <c r="K1289" s="350">
        <v>96539</v>
      </c>
      <c r="L1289" s="350">
        <v>72</v>
      </c>
      <c r="M1289" s="350">
        <f>K1289*L1289</f>
        <v>6950808</v>
      </c>
      <c r="N1289" s="350">
        <f>M1289*35%</f>
        <v>2432782.7999999998</v>
      </c>
      <c r="O1289" s="350">
        <f>N1289/M1289*100</f>
        <v>35</v>
      </c>
    </row>
    <row r="1290" spans="1:15" x14ac:dyDescent="0.25">
      <c r="A1290" s="352"/>
      <c r="B1290" s="381"/>
      <c r="C1290" s="352"/>
      <c r="D1290" s="53" t="s">
        <v>705</v>
      </c>
      <c r="E1290" s="43" t="s">
        <v>3</v>
      </c>
      <c r="F1290" s="50"/>
      <c r="G1290" s="55"/>
      <c r="H1290" s="52"/>
      <c r="I1290" s="381"/>
      <c r="J1290" s="381"/>
      <c r="K1290" s="350"/>
      <c r="L1290" s="350"/>
      <c r="M1290" s="350"/>
      <c r="N1290" s="350"/>
      <c r="O1290" s="350"/>
    </row>
    <row r="1291" spans="1:15" x14ac:dyDescent="0.25">
      <c r="A1291" s="352"/>
      <c r="B1291" s="381"/>
      <c r="C1291" s="352"/>
      <c r="D1291" s="53" t="s">
        <v>706</v>
      </c>
      <c r="E1291" s="43" t="s">
        <v>5</v>
      </c>
      <c r="F1291" s="50"/>
      <c r="G1291" s="43"/>
      <c r="H1291" s="52"/>
      <c r="I1291" s="381"/>
      <c r="J1291" s="381"/>
      <c r="K1291" s="350"/>
      <c r="L1291" s="350"/>
      <c r="M1291" s="350"/>
      <c r="N1291" s="350"/>
      <c r="O1291" s="350"/>
    </row>
    <row r="1292" spans="1:15" ht="30" x14ac:dyDescent="0.25">
      <c r="A1292" s="353"/>
      <c r="B1292" s="382"/>
      <c r="C1292" s="353"/>
      <c r="D1292" s="53" t="s">
        <v>707</v>
      </c>
      <c r="E1292" s="43" t="s">
        <v>6</v>
      </c>
      <c r="F1292" s="50"/>
      <c r="G1292" s="43"/>
      <c r="H1292" s="52"/>
      <c r="I1292" s="382"/>
      <c r="J1292" s="382"/>
      <c r="K1292" s="350"/>
      <c r="L1292" s="350"/>
      <c r="M1292" s="350"/>
      <c r="N1292" s="350"/>
      <c r="O1292" s="350"/>
    </row>
    <row r="1293" spans="1:15" ht="30" x14ac:dyDescent="0.25">
      <c r="A1293" s="351">
        <f>A1289+1</f>
        <v>340</v>
      </c>
      <c r="B1293" s="380" t="s">
        <v>1338</v>
      </c>
      <c r="C1293" s="351">
        <v>2</v>
      </c>
      <c r="D1293" s="53" t="s">
        <v>2113</v>
      </c>
      <c r="E1293" s="43" t="s">
        <v>7</v>
      </c>
      <c r="F1293" s="50"/>
      <c r="G1293" s="55"/>
      <c r="H1293" s="48"/>
      <c r="I1293" s="352"/>
      <c r="J1293" s="352"/>
      <c r="K1293" s="351">
        <v>96539</v>
      </c>
      <c r="L1293" s="351">
        <v>42</v>
      </c>
      <c r="M1293" s="350">
        <f>K1293*L1293</f>
        <v>4054638</v>
      </c>
      <c r="N1293" s="350">
        <f>M1293*35%</f>
        <v>1419123.2999999998</v>
      </c>
      <c r="O1293" s="351">
        <f>N1293/M1293*100</f>
        <v>35</v>
      </c>
    </row>
    <row r="1294" spans="1:15" ht="30" x14ac:dyDescent="0.25">
      <c r="A1294" s="353"/>
      <c r="B1294" s="381"/>
      <c r="C1294" s="353"/>
      <c r="D1294" s="54" t="s">
        <v>708</v>
      </c>
      <c r="E1294" s="36" t="s">
        <v>6</v>
      </c>
      <c r="F1294" s="39"/>
      <c r="G1294" s="36"/>
      <c r="H1294" s="49"/>
      <c r="I1294" s="353"/>
      <c r="J1294" s="353"/>
      <c r="K1294" s="353"/>
      <c r="L1294" s="353"/>
      <c r="M1294" s="350"/>
      <c r="N1294" s="350"/>
      <c r="O1294" s="353"/>
    </row>
    <row r="1295" spans="1:15" x14ac:dyDescent="0.25">
      <c r="A1295" s="351">
        <f>A1293+1</f>
        <v>341</v>
      </c>
      <c r="B1295" s="380" t="s">
        <v>1339</v>
      </c>
      <c r="C1295" s="351">
        <v>3</v>
      </c>
      <c r="D1295" s="53" t="s">
        <v>2114</v>
      </c>
      <c r="E1295" s="43" t="s">
        <v>7</v>
      </c>
      <c r="F1295" s="50"/>
      <c r="G1295" s="55"/>
      <c r="H1295" s="48"/>
      <c r="I1295" s="351"/>
      <c r="J1295" s="351"/>
      <c r="K1295" s="350">
        <v>96539</v>
      </c>
      <c r="L1295" s="351">
        <v>54</v>
      </c>
      <c r="M1295" s="350">
        <f>K1295*L1295</f>
        <v>5213106</v>
      </c>
      <c r="N1295" s="350">
        <f>M1295*35%</f>
        <v>1824587.0999999999</v>
      </c>
      <c r="O1295" s="351">
        <f>N1295/M1295*100</f>
        <v>35</v>
      </c>
    </row>
    <row r="1296" spans="1:15" ht="48.6" customHeight="1" x14ac:dyDescent="0.25">
      <c r="A1296" s="352"/>
      <c r="B1296" s="381"/>
      <c r="C1296" s="352"/>
      <c r="D1296" s="53" t="s">
        <v>709</v>
      </c>
      <c r="E1296" s="43" t="s">
        <v>5</v>
      </c>
      <c r="F1296" s="50"/>
      <c r="G1296" s="43"/>
      <c r="H1296" s="48"/>
      <c r="I1296" s="352"/>
      <c r="J1296" s="352"/>
      <c r="K1296" s="350"/>
      <c r="L1296" s="352"/>
      <c r="M1296" s="350"/>
      <c r="N1296" s="350"/>
      <c r="O1296" s="352"/>
    </row>
    <row r="1297" spans="1:15" ht="45" customHeight="1" x14ac:dyDescent="0.25">
      <c r="A1297" s="353"/>
      <c r="B1297" s="382"/>
      <c r="C1297" s="353"/>
      <c r="D1297" s="54" t="s">
        <v>710</v>
      </c>
      <c r="E1297" s="36" t="s">
        <v>6</v>
      </c>
      <c r="F1297" s="39"/>
      <c r="G1297" s="36"/>
      <c r="H1297" s="49"/>
      <c r="I1297" s="352"/>
      <c r="J1297" s="352"/>
      <c r="K1297" s="350"/>
      <c r="L1297" s="353"/>
      <c r="M1297" s="350"/>
      <c r="N1297" s="350"/>
      <c r="O1297" s="353"/>
    </row>
    <row r="1298" spans="1:15" x14ac:dyDescent="0.25">
      <c r="A1298" s="351">
        <f>A1295+1</f>
        <v>342</v>
      </c>
      <c r="B1298" s="380" t="s">
        <v>1340</v>
      </c>
      <c r="C1298" s="351">
        <v>3</v>
      </c>
      <c r="D1298" s="53" t="s">
        <v>2115</v>
      </c>
      <c r="E1298" s="43" t="s">
        <v>3</v>
      </c>
      <c r="F1298" s="50"/>
      <c r="G1298" s="55"/>
      <c r="H1298" s="52"/>
      <c r="I1298" s="404"/>
      <c r="J1298" s="380"/>
      <c r="K1298" s="350">
        <v>96539</v>
      </c>
      <c r="L1298" s="351">
        <v>54</v>
      </c>
      <c r="M1298" s="350">
        <f>K1298*L1298</f>
        <v>5213106</v>
      </c>
      <c r="N1298" s="350">
        <f>M1298*35%</f>
        <v>1824587.0999999999</v>
      </c>
      <c r="O1298" s="351">
        <f>N1298/M1298*100</f>
        <v>35</v>
      </c>
    </row>
    <row r="1299" spans="1:15" x14ac:dyDescent="0.25">
      <c r="A1299" s="352"/>
      <c r="B1299" s="381"/>
      <c r="C1299" s="352"/>
      <c r="D1299" s="53" t="s">
        <v>711</v>
      </c>
      <c r="E1299" s="43" t="s">
        <v>4</v>
      </c>
      <c r="F1299" s="50"/>
      <c r="G1299" s="55"/>
      <c r="H1299" s="52"/>
      <c r="I1299" s="405"/>
      <c r="J1299" s="381"/>
      <c r="K1299" s="350"/>
      <c r="L1299" s="352"/>
      <c r="M1299" s="350"/>
      <c r="N1299" s="350"/>
      <c r="O1299" s="352"/>
    </row>
    <row r="1300" spans="1:15" ht="45" customHeight="1" x14ac:dyDescent="0.25">
      <c r="A1300" s="353"/>
      <c r="B1300" s="382"/>
      <c r="C1300" s="353"/>
      <c r="D1300" s="53" t="s">
        <v>712</v>
      </c>
      <c r="E1300" s="43" t="s">
        <v>5</v>
      </c>
      <c r="F1300" s="50"/>
      <c r="G1300" s="43"/>
      <c r="H1300" s="52"/>
      <c r="I1300" s="405"/>
      <c r="J1300" s="381"/>
      <c r="K1300" s="350"/>
      <c r="L1300" s="353"/>
      <c r="M1300" s="350"/>
      <c r="N1300" s="350"/>
      <c r="O1300" s="353"/>
    </row>
    <row r="1301" spans="1:15" x14ac:dyDescent="0.25">
      <c r="A1301" s="351">
        <f>A1298+1</f>
        <v>343</v>
      </c>
      <c r="B1301" s="380" t="s">
        <v>1341</v>
      </c>
      <c r="C1301" s="351">
        <v>4</v>
      </c>
      <c r="D1301" s="53" t="s">
        <v>2116</v>
      </c>
      <c r="E1301" s="43" t="s">
        <v>3</v>
      </c>
      <c r="F1301" s="50"/>
      <c r="G1301" s="55"/>
      <c r="H1301" s="52"/>
      <c r="I1301" s="404"/>
      <c r="J1301" s="380"/>
      <c r="K1301" s="350">
        <v>96539</v>
      </c>
      <c r="L1301" s="350">
        <v>72</v>
      </c>
      <c r="M1301" s="350">
        <f>K1301*L1301</f>
        <v>6950808</v>
      </c>
      <c r="N1301" s="350">
        <f>M1301*35%</f>
        <v>2432782.7999999998</v>
      </c>
      <c r="O1301" s="350">
        <f>N1301/M1301*100</f>
        <v>35</v>
      </c>
    </row>
    <row r="1302" spans="1:15" x14ac:dyDescent="0.25">
      <c r="A1302" s="352"/>
      <c r="B1302" s="381"/>
      <c r="C1302" s="352"/>
      <c r="D1302" s="53" t="s">
        <v>713</v>
      </c>
      <c r="E1302" s="43" t="s">
        <v>4</v>
      </c>
      <c r="F1302" s="50"/>
      <c r="G1302" s="55"/>
      <c r="H1302" s="52"/>
      <c r="I1302" s="405"/>
      <c r="J1302" s="381"/>
      <c r="K1302" s="350"/>
      <c r="L1302" s="350"/>
      <c r="M1302" s="350"/>
      <c r="N1302" s="350"/>
      <c r="O1302" s="350"/>
    </row>
    <row r="1303" spans="1:15" x14ac:dyDescent="0.25">
      <c r="A1303" s="352"/>
      <c r="B1303" s="381"/>
      <c r="C1303" s="352"/>
      <c r="D1303" s="53" t="s">
        <v>714</v>
      </c>
      <c r="E1303" s="43" t="s">
        <v>5</v>
      </c>
      <c r="F1303" s="50"/>
      <c r="G1303" s="43"/>
      <c r="H1303" s="52"/>
      <c r="I1303" s="405"/>
      <c r="J1303" s="381"/>
      <c r="K1303" s="350"/>
      <c r="L1303" s="350"/>
      <c r="M1303" s="350"/>
      <c r="N1303" s="350"/>
      <c r="O1303" s="350"/>
    </row>
    <row r="1304" spans="1:15" x14ac:dyDescent="0.25">
      <c r="A1304" s="353"/>
      <c r="B1304" s="382"/>
      <c r="C1304" s="353"/>
      <c r="D1304" s="54" t="s">
        <v>715</v>
      </c>
      <c r="E1304" s="36" t="s">
        <v>6</v>
      </c>
      <c r="F1304" s="39"/>
      <c r="G1304" s="36"/>
      <c r="H1304" s="19"/>
      <c r="I1304" s="406"/>
      <c r="J1304" s="382"/>
      <c r="K1304" s="350"/>
      <c r="L1304" s="350"/>
      <c r="M1304" s="350"/>
      <c r="N1304" s="350"/>
      <c r="O1304" s="350"/>
    </row>
    <row r="1305" spans="1:15" ht="47.45" customHeight="1" x14ac:dyDescent="0.25">
      <c r="A1305" s="351">
        <f>A1301+1</f>
        <v>344</v>
      </c>
      <c r="B1305" s="380" t="s">
        <v>1342</v>
      </c>
      <c r="C1305" s="351">
        <v>2</v>
      </c>
      <c r="D1305" s="53" t="s">
        <v>2117</v>
      </c>
      <c r="E1305" s="43" t="s">
        <v>7</v>
      </c>
      <c r="F1305" s="50"/>
      <c r="G1305" s="55"/>
      <c r="H1305" s="48"/>
      <c r="I1305" s="351"/>
      <c r="J1305" s="351"/>
      <c r="K1305" s="351">
        <v>96539</v>
      </c>
      <c r="L1305" s="351">
        <v>42</v>
      </c>
      <c r="M1305" s="350">
        <f>K1305*L1305</f>
        <v>4054638</v>
      </c>
      <c r="N1305" s="350">
        <f>M1305*35%</f>
        <v>1419123.2999999998</v>
      </c>
      <c r="O1305" s="351">
        <f>N1305/M1305*100</f>
        <v>35</v>
      </c>
    </row>
    <row r="1306" spans="1:15" ht="59.45" customHeight="1" x14ac:dyDescent="0.25">
      <c r="A1306" s="353"/>
      <c r="B1306" s="381"/>
      <c r="C1306" s="353"/>
      <c r="D1306" s="53" t="s">
        <v>718</v>
      </c>
      <c r="E1306" s="43" t="s">
        <v>6</v>
      </c>
      <c r="F1306" s="50"/>
      <c r="G1306" s="43"/>
      <c r="H1306" s="48"/>
      <c r="I1306" s="353"/>
      <c r="J1306" s="353"/>
      <c r="K1306" s="353"/>
      <c r="L1306" s="353"/>
      <c r="M1306" s="350"/>
      <c r="N1306" s="350"/>
      <c r="O1306" s="353"/>
    </row>
    <row r="1307" spans="1:15" ht="31.15" customHeight="1" x14ac:dyDescent="0.25">
      <c r="A1307" s="351">
        <f>A1305+1</f>
        <v>345</v>
      </c>
      <c r="B1307" s="380" t="s">
        <v>1343</v>
      </c>
      <c r="C1307" s="351">
        <v>3</v>
      </c>
      <c r="D1307" s="53" t="s">
        <v>2118</v>
      </c>
      <c r="E1307" s="43" t="s">
        <v>3</v>
      </c>
      <c r="F1307" s="50"/>
      <c r="G1307" s="55"/>
      <c r="H1307" s="48"/>
      <c r="I1307" s="349"/>
      <c r="J1307" s="349"/>
      <c r="K1307" s="350">
        <v>96539</v>
      </c>
      <c r="L1307" s="351">
        <v>54</v>
      </c>
      <c r="M1307" s="351">
        <f>K1307*L1307</f>
        <v>5213106</v>
      </c>
      <c r="N1307" s="350">
        <f>M1307*35%</f>
        <v>1824587.0999999999</v>
      </c>
      <c r="O1307" s="351">
        <f>N1307/M1307*100</f>
        <v>35</v>
      </c>
    </row>
    <row r="1308" spans="1:15" ht="34.5" customHeight="1" x14ac:dyDescent="0.25">
      <c r="A1308" s="352"/>
      <c r="B1308" s="381"/>
      <c r="C1308" s="352"/>
      <c r="D1308" s="53" t="s">
        <v>719</v>
      </c>
      <c r="E1308" s="43" t="s">
        <v>4</v>
      </c>
      <c r="F1308" s="50"/>
      <c r="G1308" s="55"/>
      <c r="H1308" s="48"/>
      <c r="I1308" s="349"/>
      <c r="J1308" s="349"/>
      <c r="K1308" s="350"/>
      <c r="L1308" s="352"/>
      <c r="M1308" s="352"/>
      <c r="N1308" s="350"/>
      <c r="O1308" s="352"/>
    </row>
    <row r="1309" spans="1:15" ht="45.6" customHeight="1" x14ac:dyDescent="0.25">
      <c r="A1309" s="353"/>
      <c r="B1309" s="382"/>
      <c r="C1309" s="353"/>
      <c r="D1309" s="54" t="s">
        <v>720</v>
      </c>
      <c r="E1309" s="36" t="s">
        <v>6</v>
      </c>
      <c r="F1309" s="39"/>
      <c r="G1309" s="36"/>
      <c r="H1309" s="49"/>
      <c r="I1309" s="380"/>
      <c r="J1309" s="380"/>
      <c r="K1309" s="350"/>
      <c r="L1309" s="353"/>
      <c r="M1309" s="353"/>
      <c r="N1309" s="350"/>
      <c r="O1309" s="353"/>
    </row>
    <row r="1310" spans="1:15" ht="30" x14ac:dyDescent="0.25">
      <c r="A1310" s="351">
        <f>A1307+1</f>
        <v>346</v>
      </c>
      <c r="B1310" s="380" t="s">
        <v>1344</v>
      </c>
      <c r="C1310" s="351">
        <v>3</v>
      </c>
      <c r="D1310" s="53" t="s">
        <v>2119</v>
      </c>
      <c r="E1310" s="43" t="s">
        <v>3</v>
      </c>
      <c r="F1310" s="50"/>
      <c r="G1310" s="55"/>
      <c r="H1310" s="52"/>
      <c r="I1310" s="349"/>
      <c r="J1310" s="349"/>
      <c r="K1310" s="350">
        <v>96539</v>
      </c>
      <c r="L1310" s="351">
        <v>54</v>
      </c>
      <c r="M1310" s="350">
        <f>K1310*L1310</f>
        <v>5213106</v>
      </c>
      <c r="N1310" s="350">
        <f>M1310*35%</f>
        <v>1824587.0999999999</v>
      </c>
      <c r="O1310" s="351">
        <f>N1310/M1310*100</f>
        <v>35</v>
      </c>
    </row>
    <row r="1311" spans="1:15" ht="47.45" customHeight="1" x14ac:dyDescent="0.25">
      <c r="A1311" s="352"/>
      <c r="B1311" s="381"/>
      <c r="C1311" s="352"/>
      <c r="D1311" s="53" t="s">
        <v>726</v>
      </c>
      <c r="E1311" s="43" t="s">
        <v>4</v>
      </c>
      <c r="F1311" s="50"/>
      <c r="G1311" s="55"/>
      <c r="H1311" s="52"/>
      <c r="I1311" s="349"/>
      <c r="J1311" s="349"/>
      <c r="K1311" s="350"/>
      <c r="L1311" s="352"/>
      <c r="M1311" s="350"/>
      <c r="N1311" s="350"/>
      <c r="O1311" s="352"/>
    </row>
    <row r="1312" spans="1:15" ht="44.45" customHeight="1" x14ac:dyDescent="0.25">
      <c r="A1312" s="353"/>
      <c r="B1312" s="382"/>
      <c r="C1312" s="353"/>
      <c r="D1312" s="53" t="s">
        <v>727</v>
      </c>
      <c r="E1312" s="43" t="s">
        <v>6</v>
      </c>
      <c r="F1312" s="50"/>
      <c r="G1312" s="43"/>
      <c r="H1312" s="52"/>
      <c r="I1312" s="349"/>
      <c r="J1312" s="349"/>
      <c r="K1312" s="350"/>
      <c r="L1312" s="353"/>
      <c r="M1312" s="350"/>
      <c r="N1312" s="350"/>
      <c r="O1312" s="353"/>
    </row>
    <row r="1313" spans="1:15" ht="30" x14ac:dyDescent="0.25">
      <c r="A1313" s="351">
        <f>A1310+1</f>
        <v>347</v>
      </c>
      <c r="B1313" s="380" t="s">
        <v>1345</v>
      </c>
      <c r="C1313" s="351">
        <v>2</v>
      </c>
      <c r="D1313" s="53" t="s">
        <v>2120</v>
      </c>
      <c r="E1313" s="43" t="s">
        <v>7</v>
      </c>
      <c r="F1313" s="50"/>
      <c r="G1313" s="55"/>
      <c r="H1313" s="48"/>
      <c r="I1313" s="351"/>
      <c r="J1313" s="351"/>
      <c r="K1313" s="351">
        <v>96539</v>
      </c>
      <c r="L1313" s="351">
        <v>42</v>
      </c>
      <c r="M1313" s="350">
        <f>K1313*L1313</f>
        <v>4054638</v>
      </c>
      <c r="N1313" s="350">
        <f>M1313*35%</f>
        <v>1419123.2999999998</v>
      </c>
      <c r="O1313" s="351">
        <f>N1313/M1313*100</f>
        <v>35</v>
      </c>
    </row>
    <row r="1314" spans="1:15" s="1" customFormat="1" ht="61.9" customHeight="1" x14ac:dyDescent="0.25">
      <c r="A1314" s="353"/>
      <c r="B1314" s="381"/>
      <c r="C1314" s="353"/>
      <c r="D1314" s="53" t="s">
        <v>728</v>
      </c>
      <c r="E1314" s="43" t="s">
        <v>6</v>
      </c>
      <c r="F1314" s="50"/>
      <c r="G1314" s="43"/>
      <c r="H1314" s="48"/>
      <c r="I1314" s="353"/>
      <c r="J1314" s="353"/>
      <c r="K1314" s="353"/>
      <c r="L1314" s="353"/>
      <c r="M1314" s="350"/>
      <c r="N1314" s="350"/>
      <c r="O1314" s="353"/>
    </row>
    <row r="1315" spans="1:15" s="5" customFormat="1" ht="44.1" customHeight="1" x14ac:dyDescent="0.25">
      <c r="A1315" s="351">
        <f xml:space="preserve"> SUM(A1313+1)</f>
        <v>348</v>
      </c>
      <c r="B1315" s="380" t="s">
        <v>1346</v>
      </c>
      <c r="C1315" s="357">
        <v>3</v>
      </c>
      <c r="D1315" s="53" t="s">
        <v>2121</v>
      </c>
      <c r="E1315" s="9" t="s">
        <v>7</v>
      </c>
      <c r="F1315" s="10"/>
      <c r="G1315" s="43"/>
      <c r="H1315" s="48"/>
      <c r="I1315" s="429"/>
      <c r="J1315" s="351"/>
      <c r="K1315" s="351">
        <v>96539</v>
      </c>
      <c r="L1315" s="350">
        <v>54</v>
      </c>
      <c r="M1315" s="350">
        <f>K1315*L1315</f>
        <v>5213106</v>
      </c>
      <c r="N1315" s="350">
        <f>M1315*35%</f>
        <v>1824587.0999999999</v>
      </c>
      <c r="O1315" s="350">
        <f>N1315/M1315*100</f>
        <v>35</v>
      </c>
    </row>
    <row r="1316" spans="1:15" s="5" customFormat="1" ht="44.1" customHeight="1" x14ac:dyDescent="0.25">
      <c r="A1316" s="352"/>
      <c r="B1316" s="381"/>
      <c r="C1316" s="358"/>
      <c r="D1316" s="109" t="s">
        <v>743</v>
      </c>
      <c r="E1316" s="111" t="s">
        <v>6</v>
      </c>
      <c r="F1316" s="11"/>
      <c r="G1316" s="107"/>
      <c r="H1316" s="110"/>
      <c r="I1316" s="430"/>
      <c r="J1316" s="352"/>
      <c r="K1316" s="352"/>
      <c r="L1316" s="350"/>
      <c r="M1316" s="350"/>
      <c r="N1316" s="350"/>
      <c r="O1316" s="350"/>
    </row>
    <row r="1317" spans="1:15" s="5" customFormat="1" ht="47.45" customHeight="1" x14ac:dyDescent="0.25">
      <c r="A1317" s="353"/>
      <c r="B1317" s="382"/>
      <c r="C1317" s="359"/>
      <c r="D1317" s="344" t="s">
        <v>1477</v>
      </c>
      <c r="E1317" s="343" t="s">
        <v>5</v>
      </c>
      <c r="F1317" s="106"/>
      <c r="G1317" s="108"/>
      <c r="H1317" s="112"/>
      <c r="I1317" s="430"/>
      <c r="J1317" s="352"/>
      <c r="K1317" s="353"/>
      <c r="L1317" s="350"/>
      <c r="M1317" s="350"/>
      <c r="N1317" s="350"/>
      <c r="O1317" s="350"/>
    </row>
    <row r="1318" spans="1:15" s="5" customFormat="1" ht="33.6" customHeight="1" x14ac:dyDescent="0.25">
      <c r="A1318" s="351">
        <f>A1315+1</f>
        <v>349</v>
      </c>
      <c r="B1318" s="380" t="s">
        <v>1347</v>
      </c>
      <c r="C1318" s="351">
        <v>3</v>
      </c>
      <c r="D1318" s="53" t="s">
        <v>2122</v>
      </c>
      <c r="E1318" s="43" t="s">
        <v>3</v>
      </c>
      <c r="F1318" s="50"/>
      <c r="G1318" s="55"/>
      <c r="H1318" s="52"/>
      <c r="I1318" s="380"/>
      <c r="J1318" s="380"/>
      <c r="K1318" s="350">
        <v>96539</v>
      </c>
      <c r="L1318" s="350">
        <v>54</v>
      </c>
      <c r="M1318" s="350">
        <f>K1318*L1318</f>
        <v>5213106</v>
      </c>
      <c r="N1318" s="350">
        <f>M1318*35%</f>
        <v>1824587.0999999999</v>
      </c>
      <c r="O1318" s="350">
        <f>N1318/M1318*100</f>
        <v>35</v>
      </c>
    </row>
    <row r="1319" spans="1:15" s="5" customFormat="1" x14ac:dyDescent="0.25">
      <c r="A1319" s="352"/>
      <c r="B1319" s="381"/>
      <c r="C1319" s="352"/>
      <c r="D1319" s="54" t="s">
        <v>744</v>
      </c>
      <c r="E1319" s="43" t="s">
        <v>4</v>
      </c>
      <c r="F1319" s="39"/>
      <c r="G1319" s="36"/>
      <c r="H1319" s="19"/>
      <c r="I1319" s="381"/>
      <c r="J1319" s="381"/>
      <c r="K1319" s="350"/>
      <c r="L1319" s="350"/>
      <c r="M1319" s="350"/>
      <c r="N1319" s="350"/>
      <c r="O1319" s="350"/>
    </row>
    <row r="1320" spans="1:15" s="5" customFormat="1" ht="44.45" customHeight="1" x14ac:dyDescent="0.25">
      <c r="A1320" s="353"/>
      <c r="B1320" s="382"/>
      <c r="C1320" s="353"/>
      <c r="D1320" s="54" t="s">
        <v>769</v>
      </c>
      <c r="E1320" s="9" t="s">
        <v>5</v>
      </c>
      <c r="F1320" s="39"/>
      <c r="G1320" s="36"/>
      <c r="H1320" s="19"/>
      <c r="I1320" s="382"/>
      <c r="J1320" s="382"/>
      <c r="K1320" s="350"/>
      <c r="L1320" s="350"/>
      <c r="M1320" s="350"/>
      <c r="N1320" s="350"/>
      <c r="O1320" s="350"/>
    </row>
    <row r="1321" spans="1:15" s="5" customFormat="1" ht="33" customHeight="1" x14ac:dyDescent="0.25">
      <c r="A1321" s="351">
        <f>A1318+1</f>
        <v>350</v>
      </c>
      <c r="B1321" s="380" t="s">
        <v>1348</v>
      </c>
      <c r="C1321" s="357">
        <v>4</v>
      </c>
      <c r="D1321" s="53" t="s">
        <v>2123</v>
      </c>
      <c r="E1321" s="9" t="s">
        <v>3</v>
      </c>
      <c r="F1321" s="50"/>
      <c r="G1321" s="55"/>
      <c r="H1321" s="48"/>
      <c r="I1321" s="380"/>
      <c r="J1321" s="380"/>
      <c r="K1321" s="350">
        <v>96539</v>
      </c>
      <c r="L1321" s="350">
        <v>72</v>
      </c>
      <c r="M1321" s="350">
        <f>K1321*L1321</f>
        <v>6950808</v>
      </c>
      <c r="N1321" s="350">
        <f>M1321*35%</f>
        <v>2432782.7999999998</v>
      </c>
      <c r="O1321" s="350">
        <f>N1321/M1321*100</f>
        <v>35</v>
      </c>
    </row>
    <row r="1322" spans="1:15" s="5" customFormat="1" ht="46.5" customHeight="1" x14ac:dyDescent="0.25">
      <c r="A1322" s="352"/>
      <c r="B1322" s="381"/>
      <c r="C1322" s="358"/>
      <c r="D1322" s="53" t="s">
        <v>745</v>
      </c>
      <c r="E1322" s="9" t="s">
        <v>4</v>
      </c>
      <c r="F1322" s="50"/>
      <c r="G1322" s="55"/>
      <c r="H1322" s="48"/>
      <c r="I1322" s="381"/>
      <c r="J1322" s="381"/>
      <c r="K1322" s="350"/>
      <c r="L1322" s="350"/>
      <c r="M1322" s="350"/>
      <c r="N1322" s="350"/>
      <c r="O1322" s="350"/>
    </row>
    <row r="1323" spans="1:15" s="5" customFormat="1" ht="44.45" customHeight="1" x14ac:dyDescent="0.25">
      <c r="A1323" s="352"/>
      <c r="B1323" s="381"/>
      <c r="C1323" s="358"/>
      <c r="D1323" s="53" t="s">
        <v>746</v>
      </c>
      <c r="E1323" s="9" t="s">
        <v>6</v>
      </c>
      <c r="F1323" s="50"/>
      <c r="G1323" s="43"/>
      <c r="H1323" s="48"/>
      <c r="I1323" s="381"/>
      <c r="J1323" s="381"/>
      <c r="K1323" s="350"/>
      <c r="L1323" s="350"/>
      <c r="M1323" s="350"/>
      <c r="N1323" s="350"/>
      <c r="O1323" s="350"/>
    </row>
    <row r="1324" spans="1:15" s="5" customFormat="1" ht="47.25" customHeight="1" x14ac:dyDescent="0.25">
      <c r="A1324" s="353"/>
      <c r="B1324" s="382"/>
      <c r="C1324" s="359"/>
      <c r="D1324" s="54" t="s">
        <v>747</v>
      </c>
      <c r="E1324" s="9" t="s">
        <v>5</v>
      </c>
      <c r="F1324" s="39"/>
      <c r="G1324" s="36"/>
      <c r="H1324" s="49"/>
      <c r="I1324" s="382"/>
      <c r="J1324" s="382"/>
      <c r="K1324" s="350"/>
      <c r="L1324" s="350"/>
      <c r="M1324" s="350"/>
      <c r="N1324" s="350"/>
      <c r="O1324" s="350"/>
    </row>
    <row r="1325" spans="1:15" s="5" customFormat="1" ht="32.25" customHeight="1" x14ac:dyDescent="0.25">
      <c r="A1325" s="351">
        <f xml:space="preserve">  SUM(A1321+1)</f>
        <v>351</v>
      </c>
      <c r="B1325" s="380" t="s">
        <v>1349</v>
      </c>
      <c r="C1325" s="357">
        <v>4</v>
      </c>
      <c r="D1325" s="53" t="s">
        <v>2124</v>
      </c>
      <c r="E1325" s="9" t="s">
        <v>3</v>
      </c>
      <c r="F1325" s="10"/>
      <c r="G1325" s="43"/>
      <c r="H1325" s="48"/>
      <c r="I1325" s="360"/>
      <c r="J1325" s="380"/>
      <c r="K1325" s="350">
        <v>96539</v>
      </c>
      <c r="L1325" s="350">
        <v>72</v>
      </c>
      <c r="M1325" s="350">
        <f>K1325*L1325</f>
        <v>6950808</v>
      </c>
      <c r="N1325" s="350">
        <f>M1325*35%</f>
        <v>2432782.7999999998</v>
      </c>
      <c r="O1325" s="350">
        <f>N1325/M1325*100</f>
        <v>35</v>
      </c>
    </row>
    <row r="1326" spans="1:15" s="5" customFormat="1" ht="44.45" customHeight="1" x14ac:dyDescent="0.25">
      <c r="A1326" s="352"/>
      <c r="B1326" s="381"/>
      <c r="C1326" s="358"/>
      <c r="D1326" s="53" t="s">
        <v>748</v>
      </c>
      <c r="E1326" s="9" t="s">
        <v>4</v>
      </c>
      <c r="F1326" s="10"/>
      <c r="G1326" s="43"/>
      <c r="H1326" s="48"/>
      <c r="I1326" s="361"/>
      <c r="J1326" s="381"/>
      <c r="K1326" s="350"/>
      <c r="L1326" s="350"/>
      <c r="M1326" s="350"/>
      <c r="N1326" s="350"/>
      <c r="O1326" s="350"/>
    </row>
    <row r="1327" spans="1:15" s="5" customFormat="1" ht="45" customHeight="1" x14ac:dyDescent="0.25">
      <c r="A1327" s="352"/>
      <c r="B1327" s="381"/>
      <c r="C1327" s="358"/>
      <c r="D1327" s="53" t="s">
        <v>749</v>
      </c>
      <c r="E1327" s="9" t="s">
        <v>6</v>
      </c>
      <c r="F1327" s="10"/>
      <c r="G1327" s="43"/>
      <c r="H1327" s="48"/>
      <c r="I1327" s="361"/>
      <c r="J1327" s="381"/>
      <c r="K1327" s="350"/>
      <c r="L1327" s="350"/>
      <c r="M1327" s="350"/>
      <c r="N1327" s="350"/>
      <c r="O1327" s="350"/>
    </row>
    <row r="1328" spans="1:15" s="5" customFormat="1" ht="36.6" customHeight="1" x14ac:dyDescent="0.25">
      <c r="A1328" s="353"/>
      <c r="B1328" s="382"/>
      <c r="C1328" s="359"/>
      <c r="D1328" s="54" t="s">
        <v>750</v>
      </c>
      <c r="E1328" s="12" t="s">
        <v>5</v>
      </c>
      <c r="F1328" s="11"/>
      <c r="G1328" s="36"/>
      <c r="H1328" s="49"/>
      <c r="I1328" s="362"/>
      <c r="J1328" s="382"/>
      <c r="K1328" s="350"/>
      <c r="L1328" s="350"/>
      <c r="M1328" s="350"/>
      <c r="N1328" s="350"/>
      <c r="O1328" s="350"/>
    </row>
    <row r="1329" spans="1:15" ht="47.45" customHeight="1" x14ac:dyDescent="0.25">
      <c r="A1329" s="351">
        <f>A1325+1</f>
        <v>352</v>
      </c>
      <c r="B1329" s="380" t="s">
        <v>1350</v>
      </c>
      <c r="C1329" s="351">
        <v>3</v>
      </c>
      <c r="D1329" s="53" t="s">
        <v>2125</v>
      </c>
      <c r="E1329" s="43" t="s">
        <v>7</v>
      </c>
      <c r="F1329" s="50"/>
      <c r="G1329" s="55"/>
      <c r="H1329" s="48"/>
      <c r="I1329" s="351"/>
      <c r="J1329" s="351"/>
      <c r="K1329" s="350">
        <v>96539</v>
      </c>
      <c r="L1329" s="350">
        <v>54</v>
      </c>
      <c r="M1329" s="350">
        <f>K1329*L1329</f>
        <v>5213106</v>
      </c>
      <c r="N1329" s="350">
        <f>M1329*35%</f>
        <v>1824587.0999999999</v>
      </c>
      <c r="O1329" s="350">
        <f>N1329/M1329*100</f>
        <v>35</v>
      </c>
    </row>
    <row r="1330" spans="1:15" ht="46.5" customHeight="1" x14ac:dyDescent="0.25">
      <c r="A1330" s="352"/>
      <c r="B1330" s="381"/>
      <c r="C1330" s="352"/>
      <c r="D1330" s="53" t="s">
        <v>753</v>
      </c>
      <c r="E1330" s="43" t="s">
        <v>5</v>
      </c>
      <c r="F1330" s="50"/>
      <c r="G1330" s="55"/>
      <c r="H1330" s="48"/>
      <c r="I1330" s="352"/>
      <c r="J1330" s="352"/>
      <c r="K1330" s="350"/>
      <c r="L1330" s="350"/>
      <c r="M1330" s="350"/>
      <c r="N1330" s="350"/>
      <c r="O1330" s="350"/>
    </row>
    <row r="1331" spans="1:15" ht="44.1" customHeight="1" x14ac:dyDescent="0.25">
      <c r="A1331" s="353"/>
      <c r="B1331" s="382"/>
      <c r="C1331" s="353"/>
      <c r="D1331" s="54" t="s">
        <v>754</v>
      </c>
      <c r="E1331" s="36" t="s">
        <v>6</v>
      </c>
      <c r="F1331" s="39"/>
      <c r="G1331" s="55"/>
      <c r="H1331" s="49"/>
      <c r="I1331" s="352"/>
      <c r="J1331" s="352"/>
      <c r="K1331" s="350"/>
      <c r="L1331" s="350"/>
      <c r="M1331" s="350"/>
      <c r="N1331" s="350"/>
      <c r="O1331" s="350"/>
    </row>
    <row r="1332" spans="1:15" s="1" customFormat="1" ht="47.1" customHeight="1" x14ac:dyDescent="0.25">
      <c r="A1332" s="351">
        <f xml:space="preserve"> SUM(A1329+1)</f>
        <v>353</v>
      </c>
      <c r="B1332" s="380" t="s">
        <v>1351</v>
      </c>
      <c r="C1332" s="351">
        <v>2</v>
      </c>
      <c r="D1332" s="53" t="s">
        <v>2126</v>
      </c>
      <c r="E1332" s="43" t="s">
        <v>7</v>
      </c>
      <c r="F1332" s="50"/>
      <c r="G1332" s="55"/>
      <c r="H1332" s="48"/>
      <c r="I1332" s="351"/>
      <c r="J1332" s="351"/>
      <c r="K1332" s="351">
        <v>96539</v>
      </c>
      <c r="L1332" s="350">
        <v>42</v>
      </c>
      <c r="M1332" s="350">
        <f>K1332*L1332</f>
        <v>4054638</v>
      </c>
      <c r="N1332" s="350">
        <f>M1332*35%</f>
        <v>1419123.2999999998</v>
      </c>
      <c r="O1332" s="350">
        <f>N1332/M1332*100</f>
        <v>35</v>
      </c>
    </row>
    <row r="1333" spans="1:15" s="1" customFormat="1" ht="45" customHeight="1" x14ac:dyDescent="0.25">
      <c r="A1333" s="353"/>
      <c r="B1333" s="382"/>
      <c r="C1333" s="353"/>
      <c r="D1333" s="54" t="s">
        <v>763</v>
      </c>
      <c r="E1333" s="36" t="s">
        <v>5</v>
      </c>
      <c r="F1333" s="39"/>
      <c r="G1333" s="55"/>
      <c r="H1333" s="49"/>
      <c r="I1333" s="353"/>
      <c r="J1333" s="353"/>
      <c r="K1333" s="353"/>
      <c r="L1333" s="350"/>
      <c r="M1333" s="350"/>
      <c r="N1333" s="350"/>
      <c r="O1333" s="350"/>
    </row>
    <row r="1334" spans="1:15" s="1" customFormat="1" ht="30" customHeight="1" x14ac:dyDescent="0.25">
      <c r="A1334" s="351">
        <f>A1332+1</f>
        <v>354</v>
      </c>
      <c r="B1334" s="380" t="s">
        <v>1352</v>
      </c>
      <c r="C1334" s="351">
        <v>4</v>
      </c>
      <c r="D1334" s="53" t="s">
        <v>2127</v>
      </c>
      <c r="E1334" s="43" t="s">
        <v>3</v>
      </c>
      <c r="F1334" s="50"/>
      <c r="G1334" s="55"/>
      <c r="H1334" s="52"/>
      <c r="I1334" s="349"/>
      <c r="J1334" s="349"/>
      <c r="K1334" s="350">
        <v>96539</v>
      </c>
      <c r="L1334" s="350">
        <v>72</v>
      </c>
      <c r="M1334" s="350">
        <f>K1334*L1334</f>
        <v>6950808</v>
      </c>
      <c r="N1334" s="350">
        <f>M1334*35%</f>
        <v>2432782.7999999998</v>
      </c>
      <c r="O1334" s="350">
        <f>N1334/M1334*100</f>
        <v>35</v>
      </c>
    </row>
    <row r="1335" spans="1:15" s="1" customFormat="1" ht="46.5" customHeight="1" x14ac:dyDescent="0.25">
      <c r="A1335" s="352"/>
      <c r="B1335" s="381"/>
      <c r="C1335" s="352"/>
      <c r="D1335" s="53" t="s">
        <v>766</v>
      </c>
      <c r="E1335" s="43" t="s">
        <v>4</v>
      </c>
      <c r="F1335" s="50"/>
      <c r="G1335" s="55"/>
      <c r="H1335" s="52"/>
      <c r="I1335" s="349"/>
      <c r="J1335" s="349"/>
      <c r="K1335" s="350"/>
      <c r="L1335" s="350"/>
      <c r="M1335" s="350"/>
      <c r="N1335" s="350"/>
      <c r="O1335" s="350"/>
    </row>
    <row r="1336" spans="1:15" s="1" customFormat="1" ht="43.5" customHeight="1" x14ac:dyDescent="0.25">
      <c r="A1336" s="352"/>
      <c r="B1336" s="381"/>
      <c r="C1336" s="352"/>
      <c r="D1336" s="53" t="s">
        <v>767</v>
      </c>
      <c r="E1336" s="43" t="s">
        <v>6</v>
      </c>
      <c r="F1336" s="50"/>
      <c r="G1336" s="55"/>
      <c r="H1336" s="52"/>
      <c r="I1336" s="349"/>
      <c r="J1336" s="349"/>
      <c r="K1336" s="350"/>
      <c r="L1336" s="350"/>
      <c r="M1336" s="350"/>
      <c r="N1336" s="350"/>
      <c r="O1336" s="350"/>
    </row>
    <row r="1337" spans="1:15" s="1" customFormat="1" ht="48.6" customHeight="1" x14ac:dyDescent="0.25">
      <c r="A1337" s="353"/>
      <c r="B1337" s="382"/>
      <c r="C1337" s="353"/>
      <c r="D1337" s="54" t="s">
        <v>768</v>
      </c>
      <c r="E1337" s="36" t="s">
        <v>6</v>
      </c>
      <c r="F1337" s="39"/>
      <c r="G1337" s="55"/>
      <c r="H1337" s="19"/>
      <c r="I1337" s="380"/>
      <c r="J1337" s="380"/>
      <c r="K1337" s="350"/>
      <c r="L1337" s="350"/>
      <c r="M1337" s="350"/>
      <c r="N1337" s="350"/>
      <c r="O1337" s="350"/>
    </row>
    <row r="1338" spans="1:15" s="1" customFormat="1" ht="45" customHeight="1" x14ac:dyDescent="0.25">
      <c r="A1338" s="351">
        <f>A1334+1</f>
        <v>355</v>
      </c>
      <c r="B1338" s="380" t="s">
        <v>1353</v>
      </c>
      <c r="C1338" s="351">
        <v>4</v>
      </c>
      <c r="D1338" s="53" t="s">
        <v>2128</v>
      </c>
      <c r="E1338" s="43" t="s">
        <v>4</v>
      </c>
      <c r="F1338" s="50"/>
      <c r="G1338" s="55"/>
      <c r="H1338" s="48"/>
      <c r="I1338" s="349"/>
      <c r="J1338" s="349"/>
      <c r="K1338" s="350">
        <v>96539</v>
      </c>
      <c r="L1338" s="350">
        <v>72</v>
      </c>
      <c r="M1338" s="350">
        <f>K1338*L1338</f>
        <v>6950808</v>
      </c>
      <c r="N1338" s="350">
        <f>M1338*35%</f>
        <v>2432782.7999999998</v>
      </c>
      <c r="O1338" s="350">
        <f>N1338/M1338*100</f>
        <v>35</v>
      </c>
    </row>
    <row r="1339" spans="1:15" s="1" customFormat="1" ht="29.1" customHeight="1" x14ac:dyDescent="0.25">
      <c r="A1339" s="352"/>
      <c r="B1339" s="381"/>
      <c r="C1339" s="352"/>
      <c r="D1339" s="53" t="s">
        <v>770</v>
      </c>
      <c r="E1339" s="43" t="s">
        <v>3</v>
      </c>
      <c r="F1339" s="50"/>
      <c r="G1339" s="55"/>
      <c r="H1339" s="48"/>
      <c r="I1339" s="349"/>
      <c r="J1339" s="349"/>
      <c r="K1339" s="350"/>
      <c r="L1339" s="350"/>
      <c r="M1339" s="350"/>
      <c r="N1339" s="350"/>
      <c r="O1339" s="350"/>
    </row>
    <row r="1340" spans="1:15" s="1" customFormat="1" ht="44.45" customHeight="1" x14ac:dyDescent="0.25">
      <c r="A1340" s="352"/>
      <c r="B1340" s="381"/>
      <c r="C1340" s="352"/>
      <c r="D1340" s="53" t="s">
        <v>771</v>
      </c>
      <c r="E1340" s="43" t="s">
        <v>6</v>
      </c>
      <c r="F1340" s="50"/>
      <c r="G1340" s="55"/>
      <c r="H1340" s="48"/>
      <c r="I1340" s="349"/>
      <c r="J1340" s="349"/>
      <c r="K1340" s="350"/>
      <c r="L1340" s="350"/>
      <c r="M1340" s="350"/>
      <c r="N1340" s="350"/>
      <c r="O1340" s="350"/>
    </row>
    <row r="1341" spans="1:15" s="1" customFormat="1" ht="48.6" customHeight="1" x14ac:dyDescent="0.25">
      <c r="A1341" s="353"/>
      <c r="B1341" s="382"/>
      <c r="C1341" s="353"/>
      <c r="D1341" s="53" t="s">
        <v>772</v>
      </c>
      <c r="E1341" s="43" t="s">
        <v>5</v>
      </c>
      <c r="F1341" s="50"/>
      <c r="G1341" s="55"/>
      <c r="H1341" s="48"/>
      <c r="I1341" s="349"/>
      <c r="J1341" s="349"/>
      <c r="K1341" s="350"/>
      <c r="L1341" s="350"/>
      <c r="M1341" s="350"/>
      <c r="N1341" s="350"/>
      <c r="O1341" s="350"/>
    </row>
    <row r="1342" spans="1:15" s="1" customFormat="1" ht="40.9" customHeight="1" x14ac:dyDescent="0.25">
      <c r="A1342" s="351">
        <f>A1338+1</f>
        <v>356</v>
      </c>
      <c r="B1342" s="380" t="s">
        <v>1354</v>
      </c>
      <c r="C1342" s="351">
        <v>4</v>
      </c>
      <c r="D1342" s="53" t="s">
        <v>2129</v>
      </c>
      <c r="E1342" s="43" t="s">
        <v>3</v>
      </c>
      <c r="F1342" s="50"/>
      <c r="G1342" s="55"/>
      <c r="H1342" s="48"/>
      <c r="I1342" s="349"/>
      <c r="J1342" s="349"/>
      <c r="K1342" s="350">
        <v>96539</v>
      </c>
      <c r="L1342" s="350">
        <v>72</v>
      </c>
      <c r="M1342" s="350">
        <f>K1342*L1342</f>
        <v>6950808</v>
      </c>
      <c r="N1342" s="350">
        <f>M1342*35%</f>
        <v>2432782.7999999998</v>
      </c>
      <c r="O1342" s="350">
        <f>N1342/M1342*100</f>
        <v>35</v>
      </c>
    </row>
    <row r="1343" spans="1:15" s="1" customFormat="1" ht="43.15" customHeight="1" x14ac:dyDescent="0.25">
      <c r="A1343" s="352"/>
      <c r="B1343" s="381"/>
      <c r="C1343" s="352"/>
      <c r="D1343" s="53" t="s">
        <v>773</v>
      </c>
      <c r="E1343" s="43" t="s">
        <v>4</v>
      </c>
      <c r="F1343" s="50"/>
      <c r="G1343" s="55"/>
      <c r="H1343" s="48"/>
      <c r="I1343" s="349"/>
      <c r="J1343" s="349"/>
      <c r="K1343" s="350"/>
      <c r="L1343" s="350"/>
      <c r="M1343" s="350"/>
      <c r="N1343" s="350"/>
      <c r="O1343" s="350"/>
    </row>
    <row r="1344" spans="1:15" s="1" customFormat="1" ht="33.6" customHeight="1" x14ac:dyDescent="0.25">
      <c r="A1344" s="352"/>
      <c r="B1344" s="381"/>
      <c r="C1344" s="352"/>
      <c r="D1344" s="53" t="s">
        <v>67</v>
      </c>
      <c r="E1344" s="43" t="s">
        <v>6</v>
      </c>
      <c r="F1344" s="50"/>
      <c r="G1344" s="55"/>
      <c r="H1344" s="48"/>
      <c r="I1344" s="349"/>
      <c r="J1344" s="349"/>
      <c r="K1344" s="350"/>
      <c r="L1344" s="350"/>
      <c r="M1344" s="350"/>
      <c r="N1344" s="350"/>
      <c r="O1344" s="350"/>
    </row>
    <row r="1345" spans="1:15" s="1" customFormat="1" ht="43.5" customHeight="1" x14ac:dyDescent="0.25">
      <c r="A1345" s="353"/>
      <c r="B1345" s="382"/>
      <c r="C1345" s="353"/>
      <c r="D1345" s="54" t="s">
        <v>774</v>
      </c>
      <c r="E1345" s="36" t="s">
        <v>6</v>
      </c>
      <c r="F1345" s="39"/>
      <c r="G1345" s="51"/>
      <c r="H1345" s="49"/>
      <c r="I1345" s="349"/>
      <c r="J1345" s="349"/>
      <c r="K1345" s="350"/>
      <c r="L1345" s="350"/>
      <c r="M1345" s="350"/>
      <c r="N1345" s="350"/>
      <c r="O1345" s="350"/>
    </row>
    <row r="1346" spans="1:15" s="1" customFormat="1" ht="29.1" customHeight="1" x14ac:dyDescent="0.25">
      <c r="A1346" s="351">
        <f xml:space="preserve"> SUM(A1342+1)</f>
        <v>357</v>
      </c>
      <c r="B1346" s="380" t="s">
        <v>1355</v>
      </c>
      <c r="C1346" s="351">
        <v>4</v>
      </c>
      <c r="D1346" s="53" t="s">
        <v>2130</v>
      </c>
      <c r="E1346" s="43" t="s">
        <v>3</v>
      </c>
      <c r="F1346" s="50"/>
      <c r="G1346" s="55"/>
      <c r="H1346" s="52"/>
      <c r="I1346" s="380"/>
      <c r="J1346" s="380"/>
      <c r="K1346" s="350">
        <v>96539</v>
      </c>
      <c r="L1346" s="350">
        <v>72</v>
      </c>
      <c r="M1346" s="350">
        <f>K1346*L1346</f>
        <v>6950808</v>
      </c>
      <c r="N1346" s="350">
        <f>M1346*35%</f>
        <v>2432782.7999999998</v>
      </c>
      <c r="O1346" s="350">
        <f>N1346/M1346*100</f>
        <v>35</v>
      </c>
    </row>
    <row r="1347" spans="1:15" s="1" customFormat="1" ht="29.1" customHeight="1" x14ac:dyDescent="0.25">
      <c r="A1347" s="352"/>
      <c r="B1347" s="381"/>
      <c r="C1347" s="352"/>
      <c r="D1347" s="53" t="s">
        <v>779</v>
      </c>
      <c r="E1347" s="43" t="s">
        <v>4</v>
      </c>
      <c r="F1347" s="50"/>
      <c r="G1347" s="55"/>
      <c r="H1347" s="52"/>
      <c r="I1347" s="381"/>
      <c r="J1347" s="381"/>
      <c r="K1347" s="350"/>
      <c r="L1347" s="350"/>
      <c r="M1347" s="350"/>
      <c r="N1347" s="350"/>
      <c r="O1347" s="350"/>
    </row>
    <row r="1348" spans="1:15" s="1" customFormat="1" ht="53.25" customHeight="1" x14ac:dyDescent="0.25">
      <c r="A1348" s="352"/>
      <c r="B1348" s="381"/>
      <c r="C1348" s="352"/>
      <c r="D1348" s="53" t="s">
        <v>780</v>
      </c>
      <c r="E1348" s="43" t="s">
        <v>6</v>
      </c>
      <c r="F1348" s="50"/>
      <c r="G1348" s="55"/>
      <c r="H1348" s="52"/>
      <c r="I1348" s="381"/>
      <c r="J1348" s="381"/>
      <c r="K1348" s="350"/>
      <c r="L1348" s="350"/>
      <c r="M1348" s="350"/>
      <c r="N1348" s="350"/>
      <c r="O1348" s="350"/>
    </row>
    <row r="1349" spans="1:15" s="1" customFormat="1" ht="51" customHeight="1" x14ac:dyDescent="0.25">
      <c r="A1349" s="353"/>
      <c r="B1349" s="382"/>
      <c r="C1349" s="353"/>
      <c r="D1349" s="53" t="s">
        <v>992</v>
      </c>
      <c r="E1349" s="43" t="s">
        <v>6</v>
      </c>
      <c r="F1349" s="50"/>
      <c r="G1349" s="55"/>
      <c r="H1349" s="52"/>
      <c r="I1349" s="382"/>
      <c r="J1349" s="382"/>
      <c r="K1349" s="350"/>
      <c r="L1349" s="350"/>
      <c r="M1349" s="350"/>
      <c r="N1349" s="350"/>
      <c r="O1349" s="350"/>
    </row>
    <row r="1350" spans="1:15" s="1" customFormat="1" ht="29.1" customHeight="1" x14ac:dyDescent="0.25">
      <c r="A1350" s="351">
        <f>A1346+1</f>
        <v>358</v>
      </c>
      <c r="B1350" s="380" t="s">
        <v>1356</v>
      </c>
      <c r="C1350" s="351">
        <v>3</v>
      </c>
      <c r="D1350" s="53" t="s">
        <v>2131</v>
      </c>
      <c r="E1350" s="43" t="s">
        <v>3</v>
      </c>
      <c r="F1350" s="50"/>
      <c r="G1350" s="55"/>
      <c r="H1350" s="52"/>
      <c r="I1350" s="380"/>
      <c r="J1350" s="380"/>
      <c r="K1350" s="350">
        <v>96539</v>
      </c>
      <c r="L1350" s="350">
        <v>54</v>
      </c>
      <c r="M1350" s="350">
        <f>K1350*L1350</f>
        <v>5213106</v>
      </c>
      <c r="N1350" s="383">
        <f>M1350*35%</f>
        <v>1824587.0999999999</v>
      </c>
      <c r="O1350" s="393">
        <f>N1350/M1350*100</f>
        <v>35</v>
      </c>
    </row>
    <row r="1351" spans="1:15" s="1" customFormat="1" ht="45" customHeight="1" x14ac:dyDescent="0.25">
      <c r="A1351" s="352"/>
      <c r="B1351" s="381"/>
      <c r="C1351" s="352"/>
      <c r="D1351" s="53" t="s">
        <v>781</v>
      </c>
      <c r="E1351" s="43" t="s">
        <v>4</v>
      </c>
      <c r="F1351" s="50"/>
      <c r="G1351" s="55"/>
      <c r="H1351" s="52"/>
      <c r="I1351" s="381"/>
      <c r="J1351" s="381"/>
      <c r="K1351" s="350"/>
      <c r="L1351" s="350"/>
      <c r="M1351" s="350"/>
      <c r="N1351" s="389"/>
      <c r="O1351" s="393"/>
    </row>
    <row r="1352" spans="1:15" s="1" customFormat="1" ht="47.1" customHeight="1" x14ac:dyDescent="0.25">
      <c r="A1352" s="353"/>
      <c r="B1352" s="382"/>
      <c r="C1352" s="353"/>
      <c r="D1352" s="54" t="s">
        <v>782</v>
      </c>
      <c r="E1352" s="36" t="s">
        <v>6</v>
      </c>
      <c r="F1352" s="39"/>
      <c r="G1352" s="51"/>
      <c r="H1352" s="19"/>
      <c r="I1352" s="381"/>
      <c r="J1352" s="381"/>
      <c r="K1352" s="350"/>
      <c r="L1352" s="350"/>
      <c r="M1352" s="350"/>
      <c r="N1352" s="390"/>
      <c r="O1352" s="393"/>
    </row>
    <row r="1353" spans="1:15" s="1" customFormat="1" ht="46.5" customHeight="1" x14ac:dyDescent="0.25">
      <c r="A1353" s="351">
        <f>A1350+1</f>
        <v>359</v>
      </c>
      <c r="B1353" s="380" t="s">
        <v>1357</v>
      </c>
      <c r="C1353" s="351">
        <v>3</v>
      </c>
      <c r="D1353" s="53" t="s">
        <v>2132</v>
      </c>
      <c r="E1353" s="43" t="s">
        <v>7</v>
      </c>
      <c r="F1353" s="50"/>
      <c r="G1353" s="55"/>
      <c r="H1353" s="52"/>
      <c r="I1353" s="380"/>
      <c r="J1353" s="380"/>
      <c r="K1353" s="350">
        <v>96539</v>
      </c>
      <c r="L1353" s="350">
        <v>54</v>
      </c>
      <c r="M1353" s="350">
        <f>K1353*L1353</f>
        <v>5213106</v>
      </c>
      <c r="N1353" s="383">
        <f>M1353*35%</f>
        <v>1824587.0999999999</v>
      </c>
      <c r="O1353" s="393">
        <f>N1353/M1353*100</f>
        <v>35</v>
      </c>
    </row>
    <row r="1354" spans="1:15" s="1" customFormat="1" ht="44.45" customHeight="1" x14ac:dyDescent="0.25">
      <c r="A1354" s="352"/>
      <c r="B1354" s="381"/>
      <c r="C1354" s="352"/>
      <c r="D1354" s="53" t="s">
        <v>784</v>
      </c>
      <c r="E1354" s="43" t="s">
        <v>6</v>
      </c>
      <c r="F1354" s="50"/>
      <c r="G1354" s="43"/>
      <c r="H1354" s="52"/>
      <c r="I1354" s="381"/>
      <c r="J1354" s="381"/>
      <c r="K1354" s="350"/>
      <c r="L1354" s="350"/>
      <c r="M1354" s="350"/>
      <c r="N1354" s="389"/>
      <c r="O1354" s="393"/>
    </row>
    <row r="1355" spans="1:15" s="1" customFormat="1" ht="33.6" customHeight="1" x14ac:dyDescent="0.25">
      <c r="A1355" s="353"/>
      <c r="B1355" s="382"/>
      <c r="C1355" s="353"/>
      <c r="D1355" s="54" t="s">
        <v>785</v>
      </c>
      <c r="E1355" s="36" t="s">
        <v>5</v>
      </c>
      <c r="F1355" s="39"/>
      <c r="G1355" s="36"/>
      <c r="H1355" s="19"/>
      <c r="I1355" s="381"/>
      <c r="J1355" s="381"/>
      <c r="K1355" s="350"/>
      <c r="L1355" s="350"/>
      <c r="M1355" s="350"/>
      <c r="N1355" s="390"/>
      <c r="O1355" s="393"/>
    </row>
    <row r="1356" spans="1:15" s="1" customFormat="1" ht="43.5" customHeight="1" x14ac:dyDescent="0.25">
      <c r="A1356" s="372">
        <f>A1353+1</f>
        <v>360</v>
      </c>
      <c r="B1356" s="380" t="s">
        <v>1358</v>
      </c>
      <c r="C1356" s="351">
        <v>4</v>
      </c>
      <c r="D1356" s="53" t="s">
        <v>2133</v>
      </c>
      <c r="E1356" s="43" t="s">
        <v>4</v>
      </c>
      <c r="F1356" s="50"/>
      <c r="G1356" s="55"/>
      <c r="H1356" s="52"/>
      <c r="I1356" s="349"/>
      <c r="J1356" s="349"/>
      <c r="K1356" s="350">
        <v>96539</v>
      </c>
      <c r="L1356" s="350">
        <v>72</v>
      </c>
      <c r="M1356" s="350">
        <f>K1356*L1356</f>
        <v>6950808</v>
      </c>
      <c r="N1356" s="350">
        <f>M1356*35%</f>
        <v>2432782.7999999998</v>
      </c>
      <c r="O1356" s="350">
        <f>N1356/M1356*100</f>
        <v>35</v>
      </c>
    </row>
    <row r="1357" spans="1:15" s="1" customFormat="1" ht="45" customHeight="1" x14ac:dyDescent="0.25">
      <c r="A1357" s="352"/>
      <c r="B1357" s="381"/>
      <c r="C1357" s="352"/>
      <c r="D1357" s="53" t="s">
        <v>786</v>
      </c>
      <c r="E1357" s="43" t="s">
        <v>3</v>
      </c>
      <c r="F1357" s="50"/>
      <c r="G1357" s="55"/>
      <c r="H1357" s="52"/>
      <c r="I1357" s="349"/>
      <c r="J1357" s="349"/>
      <c r="K1357" s="350"/>
      <c r="L1357" s="350"/>
      <c r="M1357" s="350"/>
      <c r="N1357" s="350"/>
      <c r="O1357" s="350"/>
    </row>
    <row r="1358" spans="1:15" s="1" customFormat="1" ht="44.1" customHeight="1" x14ac:dyDescent="0.25">
      <c r="A1358" s="352"/>
      <c r="B1358" s="381"/>
      <c r="C1358" s="352"/>
      <c r="D1358" s="53" t="s">
        <v>787</v>
      </c>
      <c r="E1358" s="43" t="s">
        <v>5</v>
      </c>
      <c r="F1358" s="50"/>
      <c r="G1358" s="43"/>
      <c r="H1358" s="52"/>
      <c r="I1358" s="349"/>
      <c r="J1358" s="349"/>
      <c r="K1358" s="350"/>
      <c r="L1358" s="350"/>
      <c r="M1358" s="350"/>
      <c r="N1358" s="350"/>
      <c r="O1358" s="350"/>
    </row>
    <row r="1359" spans="1:15" s="1" customFormat="1" ht="45.95" customHeight="1" x14ac:dyDescent="0.25">
      <c r="A1359" s="353"/>
      <c r="B1359" s="382"/>
      <c r="C1359" s="353"/>
      <c r="D1359" s="53" t="s">
        <v>788</v>
      </c>
      <c r="E1359" s="43" t="s">
        <v>6</v>
      </c>
      <c r="F1359" s="50"/>
      <c r="G1359" s="43"/>
      <c r="H1359" s="52"/>
      <c r="I1359" s="349"/>
      <c r="J1359" s="349"/>
      <c r="K1359" s="350"/>
      <c r="L1359" s="350"/>
      <c r="M1359" s="350"/>
      <c r="N1359" s="350"/>
      <c r="O1359" s="350"/>
    </row>
    <row r="1360" spans="1:15" s="1" customFormat="1" ht="42.6" customHeight="1" x14ac:dyDescent="0.25">
      <c r="A1360" s="372">
        <f>A1356+1</f>
        <v>361</v>
      </c>
      <c r="B1360" s="380" t="s">
        <v>1359</v>
      </c>
      <c r="C1360" s="351">
        <v>2</v>
      </c>
      <c r="D1360" s="53" t="s">
        <v>2134</v>
      </c>
      <c r="E1360" s="43" t="s">
        <v>7</v>
      </c>
      <c r="F1360" s="50"/>
      <c r="G1360" s="55"/>
      <c r="H1360" s="48"/>
      <c r="I1360" s="351"/>
      <c r="J1360" s="351"/>
      <c r="K1360" s="351">
        <v>96539</v>
      </c>
      <c r="L1360" s="350">
        <v>42</v>
      </c>
      <c r="M1360" s="350">
        <f>K1360*L1360</f>
        <v>4054638</v>
      </c>
      <c r="N1360" s="350">
        <f>M1360*35%</f>
        <v>1419123.2999999998</v>
      </c>
      <c r="O1360" s="350">
        <f>N1360/M1360*100</f>
        <v>35</v>
      </c>
    </row>
    <row r="1361" spans="1:15" s="1" customFormat="1" ht="42.6" customHeight="1" x14ac:dyDescent="0.25">
      <c r="A1361" s="353"/>
      <c r="B1361" s="382"/>
      <c r="C1361" s="353"/>
      <c r="D1361" s="54" t="s">
        <v>789</v>
      </c>
      <c r="E1361" s="36" t="s">
        <v>5</v>
      </c>
      <c r="F1361" s="39"/>
      <c r="G1361" s="36"/>
      <c r="H1361" s="49"/>
      <c r="I1361" s="352"/>
      <c r="J1361" s="352"/>
      <c r="K1361" s="353"/>
      <c r="L1361" s="350"/>
      <c r="M1361" s="350"/>
      <c r="N1361" s="350"/>
      <c r="O1361" s="350"/>
    </row>
    <row r="1362" spans="1:15" s="1" customFormat="1" ht="43.5" customHeight="1" x14ac:dyDescent="0.25">
      <c r="A1362" s="372">
        <f xml:space="preserve"> SUM(A1360+1)</f>
        <v>362</v>
      </c>
      <c r="B1362" s="380" t="s">
        <v>1360</v>
      </c>
      <c r="C1362" s="351">
        <v>3</v>
      </c>
      <c r="D1362" s="53" t="s">
        <v>2135</v>
      </c>
      <c r="E1362" s="43" t="s">
        <v>4</v>
      </c>
      <c r="F1362" s="50"/>
      <c r="G1362" s="55"/>
      <c r="H1362" s="52"/>
      <c r="I1362" s="380"/>
      <c r="J1362" s="380"/>
      <c r="K1362" s="350">
        <v>96539</v>
      </c>
      <c r="L1362" s="350">
        <v>54</v>
      </c>
      <c r="M1362" s="350">
        <f>K1362*L1362</f>
        <v>5213106</v>
      </c>
      <c r="N1362" s="383">
        <f>M1362*35%</f>
        <v>1824587.0999999999</v>
      </c>
      <c r="O1362" s="393">
        <f>N1362/M1362*100</f>
        <v>35</v>
      </c>
    </row>
    <row r="1363" spans="1:15" s="1" customFormat="1" ht="29.1" customHeight="1" x14ac:dyDescent="0.25">
      <c r="A1363" s="352"/>
      <c r="B1363" s="381"/>
      <c r="C1363" s="352"/>
      <c r="D1363" s="53" t="s">
        <v>794</v>
      </c>
      <c r="E1363" s="43" t="s">
        <v>3</v>
      </c>
      <c r="F1363" s="50"/>
      <c r="G1363" s="55"/>
      <c r="H1363" s="52"/>
      <c r="I1363" s="381"/>
      <c r="J1363" s="381"/>
      <c r="K1363" s="350"/>
      <c r="L1363" s="350"/>
      <c r="M1363" s="350"/>
      <c r="N1363" s="389"/>
      <c r="O1363" s="393"/>
    </row>
    <row r="1364" spans="1:15" s="1" customFormat="1" ht="45.6" customHeight="1" x14ac:dyDescent="0.25">
      <c r="A1364" s="353"/>
      <c r="B1364" s="382"/>
      <c r="C1364" s="353"/>
      <c r="D1364" s="54" t="s">
        <v>795</v>
      </c>
      <c r="E1364" s="36" t="s">
        <v>6</v>
      </c>
      <c r="F1364" s="39"/>
      <c r="G1364" s="36"/>
      <c r="H1364" s="19"/>
      <c r="I1364" s="381"/>
      <c r="J1364" s="381"/>
      <c r="K1364" s="350"/>
      <c r="L1364" s="350"/>
      <c r="M1364" s="350"/>
      <c r="N1364" s="390"/>
      <c r="O1364" s="393"/>
    </row>
    <row r="1365" spans="1:15" s="1" customFormat="1" ht="47.1" customHeight="1" x14ac:dyDescent="0.25">
      <c r="A1365" s="351">
        <f>A1362+1</f>
        <v>363</v>
      </c>
      <c r="B1365" s="380" t="s">
        <v>1361</v>
      </c>
      <c r="C1365" s="351">
        <v>4</v>
      </c>
      <c r="D1365" s="53" t="s">
        <v>2136</v>
      </c>
      <c r="E1365" s="43" t="s">
        <v>4</v>
      </c>
      <c r="F1365" s="50"/>
      <c r="G1365" s="55"/>
      <c r="H1365" s="52"/>
      <c r="I1365" s="380"/>
      <c r="J1365" s="380"/>
      <c r="K1365" s="350">
        <v>96539</v>
      </c>
      <c r="L1365" s="350">
        <v>72</v>
      </c>
      <c r="M1365" s="350">
        <f>K1365*L1365</f>
        <v>6950808</v>
      </c>
      <c r="N1365" s="350">
        <f>M1365*35%</f>
        <v>2432782.7999999998</v>
      </c>
      <c r="O1365" s="350">
        <f>N1365/M1365*100</f>
        <v>35</v>
      </c>
    </row>
    <row r="1366" spans="1:15" s="1" customFormat="1" ht="45.95" customHeight="1" x14ac:dyDescent="0.25">
      <c r="A1366" s="352"/>
      <c r="B1366" s="381"/>
      <c r="C1366" s="352"/>
      <c r="D1366" s="53" t="s">
        <v>799</v>
      </c>
      <c r="E1366" s="43" t="s">
        <v>3</v>
      </c>
      <c r="F1366" s="50"/>
      <c r="G1366" s="55"/>
      <c r="H1366" s="52"/>
      <c r="I1366" s="381"/>
      <c r="J1366" s="381"/>
      <c r="K1366" s="350"/>
      <c r="L1366" s="350"/>
      <c r="M1366" s="350"/>
      <c r="N1366" s="350"/>
      <c r="O1366" s="350"/>
    </row>
    <row r="1367" spans="1:15" s="1" customFormat="1" ht="45" customHeight="1" x14ac:dyDescent="0.25">
      <c r="A1367" s="352"/>
      <c r="B1367" s="381"/>
      <c r="C1367" s="352"/>
      <c r="D1367" s="53" t="s">
        <v>800</v>
      </c>
      <c r="E1367" s="43" t="s">
        <v>6</v>
      </c>
      <c r="F1367" s="50"/>
      <c r="G1367" s="43"/>
      <c r="H1367" s="52"/>
      <c r="I1367" s="381"/>
      <c r="J1367" s="381"/>
      <c r="K1367" s="350"/>
      <c r="L1367" s="350"/>
      <c r="M1367" s="350"/>
      <c r="N1367" s="350"/>
      <c r="O1367" s="350"/>
    </row>
    <row r="1368" spans="1:15" s="1" customFormat="1" ht="45" customHeight="1" x14ac:dyDescent="0.25">
      <c r="A1368" s="353"/>
      <c r="B1368" s="382"/>
      <c r="C1368" s="353"/>
      <c r="D1368" s="53" t="s">
        <v>801</v>
      </c>
      <c r="E1368" s="43" t="s">
        <v>5</v>
      </c>
      <c r="F1368" s="50"/>
      <c r="G1368" s="43"/>
      <c r="H1368" s="52"/>
      <c r="I1368" s="382"/>
      <c r="J1368" s="382"/>
      <c r="K1368" s="350"/>
      <c r="L1368" s="350"/>
      <c r="M1368" s="350"/>
      <c r="N1368" s="350"/>
      <c r="O1368" s="350"/>
    </row>
    <row r="1369" spans="1:15" s="1" customFormat="1" ht="45.6" customHeight="1" x14ac:dyDescent="0.25">
      <c r="A1369" s="351">
        <f xml:space="preserve"> SUM(A1365+1)</f>
        <v>364</v>
      </c>
      <c r="B1369" s="354" t="s">
        <v>1362</v>
      </c>
      <c r="C1369" s="351">
        <v>4</v>
      </c>
      <c r="D1369" s="53" t="s">
        <v>2137</v>
      </c>
      <c r="E1369" s="43" t="s">
        <v>4</v>
      </c>
      <c r="F1369" s="50"/>
      <c r="G1369" s="55"/>
      <c r="H1369" s="52"/>
      <c r="I1369" s="349"/>
      <c r="J1369" s="380"/>
      <c r="K1369" s="350">
        <v>96539</v>
      </c>
      <c r="L1369" s="350">
        <v>72</v>
      </c>
      <c r="M1369" s="350">
        <f>K1369*L1369</f>
        <v>6950808</v>
      </c>
      <c r="N1369" s="350">
        <f>M1369*35%</f>
        <v>2432782.7999999998</v>
      </c>
      <c r="O1369" s="350">
        <f>N1369/M1369*100</f>
        <v>35</v>
      </c>
    </row>
    <row r="1370" spans="1:15" s="1" customFormat="1" ht="43.15" customHeight="1" x14ac:dyDescent="0.25">
      <c r="A1370" s="352"/>
      <c r="B1370" s="355"/>
      <c r="C1370" s="352"/>
      <c r="D1370" s="53" t="s">
        <v>808</v>
      </c>
      <c r="E1370" s="43" t="s">
        <v>3</v>
      </c>
      <c r="F1370" s="50"/>
      <c r="G1370" s="55"/>
      <c r="H1370" s="52"/>
      <c r="I1370" s="349"/>
      <c r="J1370" s="381"/>
      <c r="K1370" s="350"/>
      <c r="L1370" s="350"/>
      <c r="M1370" s="350"/>
      <c r="N1370" s="350"/>
      <c r="O1370" s="350"/>
    </row>
    <row r="1371" spans="1:15" s="1" customFormat="1" ht="42" customHeight="1" x14ac:dyDescent="0.25">
      <c r="A1371" s="352"/>
      <c r="B1371" s="355"/>
      <c r="C1371" s="352"/>
      <c r="D1371" s="53" t="s">
        <v>809</v>
      </c>
      <c r="E1371" s="43" t="s">
        <v>6</v>
      </c>
      <c r="F1371" s="50"/>
      <c r="G1371" s="43"/>
      <c r="H1371" s="52"/>
      <c r="I1371" s="349"/>
      <c r="J1371" s="381"/>
      <c r="K1371" s="350"/>
      <c r="L1371" s="350"/>
      <c r="M1371" s="350"/>
      <c r="N1371" s="350"/>
      <c r="O1371" s="350"/>
    </row>
    <row r="1372" spans="1:15" s="1" customFormat="1" ht="43.15" customHeight="1" x14ac:dyDescent="0.25">
      <c r="A1372" s="353"/>
      <c r="B1372" s="356"/>
      <c r="C1372" s="353"/>
      <c r="D1372" s="54" t="s">
        <v>810</v>
      </c>
      <c r="E1372" s="36" t="s">
        <v>5</v>
      </c>
      <c r="F1372" s="39"/>
      <c r="G1372" s="36"/>
      <c r="H1372" s="19"/>
      <c r="I1372" s="380"/>
      <c r="J1372" s="382"/>
      <c r="K1372" s="350"/>
      <c r="L1372" s="350"/>
      <c r="M1372" s="350"/>
      <c r="N1372" s="350"/>
      <c r="O1372" s="350"/>
    </row>
    <row r="1373" spans="1:15" s="1" customFormat="1" ht="44.45" customHeight="1" x14ac:dyDescent="0.25">
      <c r="A1373" s="351">
        <f xml:space="preserve"> SUM(A1369+1)</f>
        <v>365</v>
      </c>
      <c r="B1373" s="354" t="s">
        <v>1363</v>
      </c>
      <c r="C1373" s="357">
        <v>3</v>
      </c>
      <c r="D1373" s="53" t="s">
        <v>2138</v>
      </c>
      <c r="E1373" s="43" t="s">
        <v>4</v>
      </c>
      <c r="F1373" s="50"/>
      <c r="G1373" s="55"/>
      <c r="H1373" s="52"/>
      <c r="I1373" s="380"/>
      <c r="J1373" s="380"/>
      <c r="K1373" s="350">
        <v>96539</v>
      </c>
      <c r="L1373" s="350">
        <v>54</v>
      </c>
      <c r="M1373" s="350">
        <f>K1373*L1373</f>
        <v>5213106</v>
      </c>
      <c r="N1373" s="383">
        <f>M1373*35%</f>
        <v>1824587.0999999999</v>
      </c>
      <c r="O1373" s="393">
        <f>N1373/M1373*100</f>
        <v>35</v>
      </c>
    </row>
    <row r="1374" spans="1:15" s="1" customFormat="1" ht="26.45" customHeight="1" x14ac:dyDescent="0.25">
      <c r="A1374" s="352"/>
      <c r="B1374" s="355"/>
      <c r="C1374" s="358"/>
      <c r="D1374" s="53" t="s">
        <v>819</v>
      </c>
      <c r="E1374" s="43" t="s">
        <v>3</v>
      </c>
      <c r="F1374" s="50"/>
      <c r="G1374" s="55"/>
      <c r="H1374" s="52"/>
      <c r="I1374" s="381"/>
      <c r="J1374" s="381"/>
      <c r="K1374" s="350"/>
      <c r="L1374" s="350"/>
      <c r="M1374" s="350"/>
      <c r="N1374" s="389"/>
      <c r="O1374" s="393"/>
    </row>
    <row r="1375" spans="1:15" s="1" customFormat="1" ht="41.45" customHeight="1" x14ac:dyDescent="0.25">
      <c r="A1375" s="353"/>
      <c r="B1375" s="356"/>
      <c r="C1375" s="359"/>
      <c r="D1375" s="54" t="s">
        <v>820</v>
      </c>
      <c r="E1375" s="36" t="s">
        <v>5</v>
      </c>
      <c r="F1375" s="39"/>
      <c r="G1375" s="36"/>
      <c r="H1375" s="19"/>
      <c r="I1375" s="382"/>
      <c r="J1375" s="382"/>
      <c r="K1375" s="350"/>
      <c r="L1375" s="350"/>
      <c r="M1375" s="350"/>
      <c r="N1375" s="390"/>
      <c r="O1375" s="393"/>
    </row>
    <row r="1376" spans="1:15" s="1" customFormat="1" ht="29.1" customHeight="1" x14ac:dyDescent="0.25">
      <c r="A1376" s="351">
        <f xml:space="preserve"> SUM(A1373+1)</f>
        <v>366</v>
      </c>
      <c r="B1376" s="354" t="s">
        <v>1364</v>
      </c>
      <c r="C1376" s="351">
        <v>4</v>
      </c>
      <c r="D1376" s="53" t="s">
        <v>2139</v>
      </c>
      <c r="E1376" s="43" t="s">
        <v>4</v>
      </c>
      <c r="F1376" s="50"/>
      <c r="G1376" s="55"/>
      <c r="H1376" s="52"/>
      <c r="I1376" s="380"/>
      <c r="J1376" s="380"/>
      <c r="K1376" s="350">
        <v>96539</v>
      </c>
      <c r="L1376" s="350">
        <v>72</v>
      </c>
      <c r="M1376" s="350">
        <f>K1376*L1376</f>
        <v>6950808</v>
      </c>
      <c r="N1376" s="383">
        <f>M1376*35%</f>
        <v>2432782.7999999998</v>
      </c>
      <c r="O1376" s="393">
        <f>N1376/M1376*100</f>
        <v>35</v>
      </c>
    </row>
    <row r="1377" spans="1:15" s="1" customFormat="1" ht="43.15" customHeight="1" x14ac:dyDescent="0.25">
      <c r="A1377" s="352"/>
      <c r="B1377" s="355"/>
      <c r="C1377" s="352"/>
      <c r="D1377" s="53" t="s">
        <v>827</v>
      </c>
      <c r="E1377" s="43" t="s">
        <v>3</v>
      </c>
      <c r="F1377" s="50"/>
      <c r="G1377" s="55"/>
      <c r="H1377" s="52"/>
      <c r="I1377" s="381"/>
      <c r="J1377" s="381"/>
      <c r="K1377" s="350"/>
      <c r="L1377" s="350"/>
      <c r="M1377" s="350"/>
      <c r="N1377" s="389"/>
      <c r="O1377" s="393"/>
    </row>
    <row r="1378" spans="1:15" s="1" customFormat="1" ht="43.15" customHeight="1" x14ac:dyDescent="0.25">
      <c r="A1378" s="352"/>
      <c r="B1378" s="355"/>
      <c r="C1378" s="352"/>
      <c r="D1378" s="53" t="s">
        <v>828</v>
      </c>
      <c r="E1378" s="43" t="s">
        <v>6</v>
      </c>
      <c r="F1378" s="50"/>
      <c r="G1378" s="43"/>
      <c r="H1378" s="52"/>
      <c r="I1378" s="381"/>
      <c r="J1378" s="381"/>
      <c r="K1378" s="350"/>
      <c r="L1378" s="350"/>
      <c r="M1378" s="350"/>
      <c r="N1378" s="389"/>
      <c r="O1378" s="393"/>
    </row>
    <row r="1379" spans="1:15" s="1" customFormat="1" ht="43.15" customHeight="1" x14ac:dyDescent="0.25">
      <c r="A1379" s="353"/>
      <c r="B1379" s="356"/>
      <c r="C1379" s="353"/>
      <c r="D1379" s="53" t="s">
        <v>971</v>
      </c>
      <c r="E1379" s="43" t="s">
        <v>5</v>
      </c>
      <c r="F1379" s="50"/>
      <c r="G1379" s="43"/>
      <c r="H1379" s="52"/>
      <c r="I1379" s="382"/>
      <c r="J1379" s="382"/>
      <c r="K1379" s="350"/>
      <c r="L1379" s="350"/>
      <c r="M1379" s="350"/>
      <c r="N1379" s="390"/>
      <c r="O1379" s="393"/>
    </row>
    <row r="1380" spans="1:15" s="1" customFormat="1" ht="46.5" customHeight="1" x14ac:dyDescent="0.25">
      <c r="A1380" s="351">
        <f>A1376+1</f>
        <v>367</v>
      </c>
      <c r="B1380" s="354" t="s">
        <v>1365</v>
      </c>
      <c r="C1380" s="351">
        <v>4</v>
      </c>
      <c r="D1380" s="53" t="s">
        <v>2140</v>
      </c>
      <c r="E1380" s="43" t="s">
        <v>3</v>
      </c>
      <c r="F1380" s="50"/>
      <c r="G1380" s="55"/>
      <c r="H1380" s="52"/>
      <c r="I1380" s="380"/>
      <c r="J1380" s="380"/>
      <c r="K1380" s="393">
        <v>96539</v>
      </c>
      <c r="L1380" s="350">
        <v>72</v>
      </c>
      <c r="M1380" s="350">
        <f>K1380*L1380</f>
        <v>6950808</v>
      </c>
      <c r="N1380" s="383">
        <f>M1380*35%</f>
        <v>2432782.7999999998</v>
      </c>
      <c r="O1380" s="393">
        <f>N1380/M1380*100</f>
        <v>35</v>
      </c>
    </row>
    <row r="1381" spans="1:15" s="1" customFormat="1" ht="42" customHeight="1" x14ac:dyDescent="0.25">
      <c r="A1381" s="352"/>
      <c r="B1381" s="355"/>
      <c r="C1381" s="352"/>
      <c r="D1381" s="53" t="s">
        <v>829</v>
      </c>
      <c r="E1381" s="43" t="s">
        <v>4</v>
      </c>
      <c r="F1381" s="50"/>
      <c r="G1381" s="55"/>
      <c r="H1381" s="52"/>
      <c r="I1381" s="381"/>
      <c r="J1381" s="381"/>
      <c r="K1381" s="393"/>
      <c r="L1381" s="350"/>
      <c r="M1381" s="350"/>
      <c r="N1381" s="389"/>
      <c r="O1381" s="393"/>
    </row>
    <row r="1382" spans="1:15" s="1" customFormat="1" ht="44.45" customHeight="1" x14ac:dyDescent="0.25">
      <c r="A1382" s="352"/>
      <c r="B1382" s="355"/>
      <c r="C1382" s="352"/>
      <c r="D1382" s="54" t="s">
        <v>830</v>
      </c>
      <c r="E1382" s="36" t="s">
        <v>5</v>
      </c>
      <c r="F1382" s="39"/>
      <c r="G1382" s="36"/>
      <c r="H1382" s="19"/>
      <c r="I1382" s="381"/>
      <c r="J1382" s="381"/>
      <c r="K1382" s="393"/>
      <c r="L1382" s="350"/>
      <c r="M1382" s="350"/>
      <c r="N1382" s="389"/>
      <c r="O1382" s="393"/>
    </row>
    <row r="1383" spans="1:15" s="1" customFormat="1" ht="43.9" customHeight="1" x14ac:dyDescent="0.25">
      <c r="A1383" s="353"/>
      <c r="B1383" s="356"/>
      <c r="C1383" s="353"/>
      <c r="D1383" s="54" t="s">
        <v>881</v>
      </c>
      <c r="E1383" s="36" t="s">
        <v>6</v>
      </c>
      <c r="F1383" s="39"/>
      <c r="G1383" s="36"/>
      <c r="H1383" s="19"/>
      <c r="I1383" s="381"/>
      <c r="J1383" s="381"/>
      <c r="K1383" s="393"/>
      <c r="L1383" s="350"/>
      <c r="M1383" s="350"/>
      <c r="N1383" s="390"/>
      <c r="O1383" s="393"/>
    </row>
    <row r="1384" spans="1:15" s="1" customFormat="1" ht="29.1" customHeight="1" x14ac:dyDescent="0.25">
      <c r="A1384" s="351">
        <f xml:space="preserve"> SUM(A1380+1)</f>
        <v>368</v>
      </c>
      <c r="B1384" s="354" t="s">
        <v>1366</v>
      </c>
      <c r="C1384" s="351">
        <v>4</v>
      </c>
      <c r="D1384" s="53" t="s">
        <v>2141</v>
      </c>
      <c r="E1384" s="43" t="s">
        <v>3</v>
      </c>
      <c r="F1384" s="50"/>
      <c r="G1384" s="55"/>
      <c r="H1384" s="52"/>
      <c r="I1384" s="380"/>
      <c r="J1384" s="380"/>
      <c r="K1384" s="350">
        <v>96539</v>
      </c>
      <c r="L1384" s="350">
        <v>72</v>
      </c>
      <c r="M1384" s="350">
        <f>K1384*L1384</f>
        <v>6950808</v>
      </c>
      <c r="N1384" s="350">
        <f>M1384*35%</f>
        <v>2432782.7999999998</v>
      </c>
      <c r="O1384" s="350">
        <f>N1384/M1384*100</f>
        <v>35</v>
      </c>
    </row>
    <row r="1385" spans="1:15" s="1" customFormat="1" ht="42.6" customHeight="1" x14ac:dyDescent="0.25">
      <c r="A1385" s="352"/>
      <c r="B1385" s="355"/>
      <c r="C1385" s="352"/>
      <c r="D1385" s="53" t="s">
        <v>832</v>
      </c>
      <c r="E1385" s="43" t="s">
        <v>4</v>
      </c>
      <c r="F1385" s="50"/>
      <c r="G1385" s="55"/>
      <c r="H1385" s="52"/>
      <c r="I1385" s="381"/>
      <c r="J1385" s="381"/>
      <c r="K1385" s="350"/>
      <c r="L1385" s="350"/>
      <c r="M1385" s="350"/>
      <c r="N1385" s="350"/>
      <c r="O1385" s="350"/>
    </row>
    <row r="1386" spans="1:15" s="1" customFormat="1" ht="42.6" customHeight="1" x14ac:dyDescent="0.25">
      <c r="A1386" s="352"/>
      <c r="B1386" s="355"/>
      <c r="C1386" s="352"/>
      <c r="D1386" s="53" t="s">
        <v>833</v>
      </c>
      <c r="E1386" s="43" t="s">
        <v>6</v>
      </c>
      <c r="F1386" s="50"/>
      <c r="G1386" s="43"/>
      <c r="H1386" s="52"/>
      <c r="I1386" s="381"/>
      <c r="J1386" s="381"/>
      <c r="K1386" s="350"/>
      <c r="L1386" s="350"/>
      <c r="M1386" s="350"/>
      <c r="N1386" s="350"/>
      <c r="O1386" s="350"/>
    </row>
    <row r="1387" spans="1:15" s="1" customFormat="1" ht="31.15" customHeight="1" x14ac:dyDescent="0.25">
      <c r="A1387" s="353"/>
      <c r="B1387" s="356"/>
      <c r="C1387" s="353"/>
      <c r="D1387" s="53" t="s">
        <v>834</v>
      </c>
      <c r="E1387" s="43" t="s">
        <v>5</v>
      </c>
      <c r="F1387" s="50"/>
      <c r="G1387" s="43"/>
      <c r="H1387" s="52"/>
      <c r="I1387" s="382"/>
      <c r="J1387" s="382"/>
      <c r="K1387" s="350"/>
      <c r="L1387" s="350"/>
      <c r="M1387" s="350"/>
      <c r="N1387" s="350"/>
      <c r="O1387" s="350"/>
    </row>
    <row r="1388" spans="1:15" s="1" customFormat="1" ht="42.6" customHeight="1" x14ac:dyDescent="0.25">
      <c r="A1388" s="351">
        <f>A1384+1</f>
        <v>369</v>
      </c>
      <c r="B1388" s="354" t="s">
        <v>1367</v>
      </c>
      <c r="C1388" s="351">
        <v>3</v>
      </c>
      <c r="D1388" s="53" t="s">
        <v>2142</v>
      </c>
      <c r="E1388" s="43" t="s">
        <v>7</v>
      </c>
      <c r="F1388" s="50"/>
      <c r="G1388" s="55"/>
      <c r="H1388" s="52"/>
      <c r="I1388" s="380"/>
      <c r="J1388" s="380"/>
      <c r="K1388" s="350">
        <v>96539</v>
      </c>
      <c r="L1388" s="350">
        <v>54</v>
      </c>
      <c r="M1388" s="350">
        <f>K1388*L1388</f>
        <v>5213106</v>
      </c>
      <c r="N1388" s="383">
        <f>M1388*35%</f>
        <v>1824587.0999999999</v>
      </c>
      <c r="O1388" s="393">
        <f>N1388/M1388*100</f>
        <v>35</v>
      </c>
    </row>
    <row r="1389" spans="1:15" s="1" customFormat="1" ht="29.1" customHeight="1" x14ac:dyDescent="0.25">
      <c r="A1389" s="352"/>
      <c r="B1389" s="355"/>
      <c r="C1389" s="352"/>
      <c r="D1389" s="53" t="s">
        <v>835</v>
      </c>
      <c r="E1389" s="43" t="s">
        <v>6</v>
      </c>
      <c r="F1389" s="50"/>
      <c r="G1389" s="43"/>
      <c r="H1389" s="52"/>
      <c r="I1389" s="381"/>
      <c r="J1389" s="381"/>
      <c r="K1389" s="350"/>
      <c r="L1389" s="350"/>
      <c r="M1389" s="350"/>
      <c r="N1389" s="389"/>
      <c r="O1389" s="393"/>
    </row>
    <row r="1390" spans="1:15" s="1" customFormat="1" ht="29.1" customHeight="1" x14ac:dyDescent="0.25">
      <c r="A1390" s="353"/>
      <c r="B1390" s="355"/>
      <c r="C1390" s="353"/>
      <c r="D1390" s="53" t="s">
        <v>836</v>
      </c>
      <c r="E1390" s="43" t="s">
        <v>6</v>
      </c>
      <c r="F1390" s="50"/>
      <c r="G1390" s="43"/>
      <c r="H1390" s="52"/>
      <c r="I1390" s="382"/>
      <c r="J1390" s="382"/>
      <c r="K1390" s="350"/>
      <c r="L1390" s="350"/>
      <c r="M1390" s="350"/>
      <c r="N1390" s="390"/>
      <c r="O1390" s="393"/>
    </row>
    <row r="1391" spans="1:15" s="1" customFormat="1" ht="43.15" customHeight="1" x14ac:dyDescent="0.25">
      <c r="A1391" s="351">
        <f xml:space="preserve"> SUM(A1388+1)</f>
        <v>370</v>
      </c>
      <c r="B1391" s="354" t="s">
        <v>1368</v>
      </c>
      <c r="C1391" s="351">
        <v>3</v>
      </c>
      <c r="D1391" s="53" t="s">
        <v>2143</v>
      </c>
      <c r="E1391" s="43" t="s">
        <v>4</v>
      </c>
      <c r="F1391" s="50"/>
      <c r="G1391" s="55"/>
      <c r="H1391" s="52"/>
      <c r="I1391" s="380"/>
      <c r="J1391" s="380"/>
      <c r="K1391" s="350">
        <v>96539</v>
      </c>
      <c r="L1391" s="350">
        <v>54</v>
      </c>
      <c r="M1391" s="350">
        <f>K1391*L1391</f>
        <v>5213106</v>
      </c>
      <c r="N1391" s="383">
        <f>M1391*35%</f>
        <v>1824587.0999999999</v>
      </c>
      <c r="O1391" s="393">
        <f>N1391/M1391*100</f>
        <v>35</v>
      </c>
    </row>
    <row r="1392" spans="1:15" s="1" customFormat="1" ht="28.9" customHeight="1" x14ac:dyDescent="0.25">
      <c r="A1392" s="352"/>
      <c r="B1392" s="355"/>
      <c r="C1392" s="352"/>
      <c r="D1392" s="53" t="s">
        <v>837</v>
      </c>
      <c r="E1392" s="43" t="s">
        <v>3</v>
      </c>
      <c r="F1392" s="50"/>
      <c r="G1392" s="55"/>
      <c r="H1392" s="52"/>
      <c r="I1392" s="381"/>
      <c r="J1392" s="381"/>
      <c r="K1392" s="350"/>
      <c r="L1392" s="350"/>
      <c r="M1392" s="350"/>
      <c r="N1392" s="389"/>
      <c r="O1392" s="393"/>
    </row>
    <row r="1393" spans="1:15" s="1" customFormat="1" ht="42.6" customHeight="1" x14ac:dyDescent="0.25">
      <c r="A1393" s="353"/>
      <c r="B1393" s="356"/>
      <c r="C1393" s="353"/>
      <c r="D1393" s="54" t="s">
        <v>838</v>
      </c>
      <c r="E1393" s="36" t="s">
        <v>5</v>
      </c>
      <c r="F1393" s="39"/>
      <c r="G1393" s="36"/>
      <c r="H1393" s="19"/>
      <c r="I1393" s="381"/>
      <c r="J1393" s="381"/>
      <c r="K1393" s="350"/>
      <c r="L1393" s="350"/>
      <c r="M1393" s="350"/>
      <c r="N1393" s="390"/>
      <c r="O1393" s="393"/>
    </row>
    <row r="1394" spans="1:15" s="1" customFormat="1" ht="29.1" customHeight="1" x14ac:dyDescent="0.25">
      <c r="A1394" s="351">
        <f xml:space="preserve">  SUM(A1391+1)</f>
        <v>371</v>
      </c>
      <c r="B1394" s="354" t="s">
        <v>1369</v>
      </c>
      <c r="C1394" s="351">
        <v>4</v>
      </c>
      <c r="D1394" s="53" t="s">
        <v>2144</v>
      </c>
      <c r="E1394" s="43" t="s">
        <v>3</v>
      </c>
      <c r="F1394" s="50"/>
      <c r="G1394" s="55"/>
      <c r="H1394" s="52"/>
      <c r="I1394" s="349"/>
      <c r="J1394" s="349"/>
      <c r="K1394" s="350">
        <v>96539</v>
      </c>
      <c r="L1394" s="350">
        <v>72</v>
      </c>
      <c r="M1394" s="350">
        <f>K1394*L1394</f>
        <v>6950808</v>
      </c>
      <c r="N1394" s="350">
        <f>M1394*35%</f>
        <v>2432782.7999999998</v>
      </c>
      <c r="O1394" s="350">
        <f>N1394/M1394*100</f>
        <v>35</v>
      </c>
    </row>
    <row r="1395" spans="1:15" s="1" customFormat="1" ht="48" customHeight="1" x14ac:dyDescent="0.25">
      <c r="A1395" s="352"/>
      <c r="B1395" s="355"/>
      <c r="C1395" s="352"/>
      <c r="D1395" s="53" t="s">
        <v>839</v>
      </c>
      <c r="E1395" s="43" t="s">
        <v>4</v>
      </c>
      <c r="F1395" s="50"/>
      <c r="G1395" s="55"/>
      <c r="H1395" s="52"/>
      <c r="I1395" s="349"/>
      <c r="J1395" s="349"/>
      <c r="K1395" s="350"/>
      <c r="L1395" s="350"/>
      <c r="M1395" s="350"/>
      <c r="N1395" s="350"/>
      <c r="O1395" s="350"/>
    </row>
    <row r="1396" spans="1:15" s="1" customFormat="1" ht="45" customHeight="1" x14ac:dyDescent="0.25">
      <c r="A1396" s="352"/>
      <c r="B1396" s="355"/>
      <c r="C1396" s="352"/>
      <c r="D1396" s="53" t="s">
        <v>840</v>
      </c>
      <c r="E1396" s="43" t="s">
        <v>5</v>
      </c>
      <c r="F1396" s="50"/>
      <c r="G1396" s="43"/>
      <c r="H1396" s="52"/>
      <c r="I1396" s="349"/>
      <c r="J1396" s="349"/>
      <c r="K1396" s="350"/>
      <c r="L1396" s="350"/>
      <c r="M1396" s="350"/>
      <c r="N1396" s="350"/>
      <c r="O1396" s="350"/>
    </row>
    <row r="1397" spans="1:15" s="1" customFormat="1" ht="43.9" customHeight="1" x14ac:dyDescent="0.25">
      <c r="A1397" s="353"/>
      <c r="B1397" s="356"/>
      <c r="C1397" s="353"/>
      <c r="D1397" s="53" t="s">
        <v>841</v>
      </c>
      <c r="E1397" s="43" t="s">
        <v>5</v>
      </c>
      <c r="F1397" s="50"/>
      <c r="G1397" s="43"/>
      <c r="H1397" s="52"/>
      <c r="I1397" s="349"/>
      <c r="J1397" s="349"/>
      <c r="K1397" s="383"/>
      <c r="L1397" s="350"/>
      <c r="M1397" s="350"/>
      <c r="N1397" s="350"/>
      <c r="O1397" s="350"/>
    </row>
    <row r="1398" spans="1:15" s="1" customFormat="1" ht="29.1" customHeight="1" x14ac:dyDescent="0.25">
      <c r="A1398" s="351">
        <f>A1394+1</f>
        <v>372</v>
      </c>
      <c r="B1398" s="354" t="s">
        <v>1370</v>
      </c>
      <c r="C1398" s="351">
        <v>3</v>
      </c>
      <c r="D1398" s="53" t="s">
        <v>2145</v>
      </c>
      <c r="E1398" s="43" t="s">
        <v>3</v>
      </c>
      <c r="F1398" s="50"/>
      <c r="G1398" s="55"/>
      <c r="H1398" s="52"/>
      <c r="I1398" s="349"/>
      <c r="J1398" s="349"/>
      <c r="K1398" s="350">
        <v>96539</v>
      </c>
      <c r="L1398" s="350">
        <v>54</v>
      </c>
      <c r="M1398" s="350">
        <f>K1398*L1398</f>
        <v>5213106</v>
      </c>
      <c r="N1398" s="383">
        <f>M1398*35%</f>
        <v>1824587.0999999999</v>
      </c>
      <c r="O1398" s="393">
        <f>N1398/M1398*100</f>
        <v>35</v>
      </c>
    </row>
    <row r="1399" spans="1:15" s="1" customFormat="1" ht="47.45" customHeight="1" x14ac:dyDescent="0.25">
      <c r="A1399" s="352"/>
      <c r="B1399" s="355"/>
      <c r="C1399" s="352"/>
      <c r="D1399" s="53" t="s">
        <v>842</v>
      </c>
      <c r="E1399" s="43" t="s">
        <v>4</v>
      </c>
      <c r="F1399" s="50"/>
      <c r="G1399" s="55"/>
      <c r="H1399" s="52"/>
      <c r="I1399" s="349"/>
      <c r="J1399" s="349"/>
      <c r="K1399" s="350"/>
      <c r="L1399" s="350"/>
      <c r="M1399" s="350"/>
      <c r="N1399" s="389"/>
      <c r="O1399" s="393"/>
    </row>
    <row r="1400" spans="1:15" s="1" customFormat="1" ht="29.1" customHeight="1" x14ac:dyDescent="0.25">
      <c r="A1400" s="353"/>
      <c r="B1400" s="355"/>
      <c r="C1400" s="353"/>
      <c r="D1400" s="53" t="s">
        <v>843</v>
      </c>
      <c r="E1400" s="43" t="s">
        <v>6</v>
      </c>
      <c r="F1400" s="50"/>
      <c r="G1400" s="43"/>
      <c r="H1400" s="52"/>
      <c r="I1400" s="349"/>
      <c r="J1400" s="349"/>
      <c r="K1400" s="350"/>
      <c r="L1400" s="350"/>
      <c r="M1400" s="350"/>
      <c r="N1400" s="390"/>
      <c r="O1400" s="393"/>
    </row>
    <row r="1401" spans="1:15" s="35" customFormat="1" ht="29.1" customHeight="1" x14ac:dyDescent="0.25">
      <c r="A1401" s="351">
        <f xml:space="preserve"> SUM(A1398+1)</f>
        <v>373</v>
      </c>
      <c r="B1401" s="354" t="s">
        <v>1371</v>
      </c>
      <c r="C1401" s="351">
        <v>4</v>
      </c>
      <c r="D1401" s="53" t="s">
        <v>2146</v>
      </c>
      <c r="E1401" s="43" t="s">
        <v>3</v>
      </c>
      <c r="F1401" s="50"/>
      <c r="G1401" s="55"/>
      <c r="H1401" s="52"/>
      <c r="I1401" s="380"/>
      <c r="J1401" s="380"/>
      <c r="K1401" s="363">
        <v>96539</v>
      </c>
      <c r="L1401" s="350">
        <v>72</v>
      </c>
      <c r="M1401" s="350">
        <f>K1401*L1401</f>
        <v>6950808</v>
      </c>
      <c r="N1401" s="350">
        <f>M1401*35%</f>
        <v>2432782.7999999998</v>
      </c>
      <c r="O1401" s="350">
        <f>N1401/M1401*100</f>
        <v>35</v>
      </c>
    </row>
    <row r="1402" spans="1:15" s="35" customFormat="1" ht="45" customHeight="1" x14ac:dyDescent="0.25">
      <c r="A1402" s="352"/>
      <c r="B1402" s="355"/>
      <c r="C1402" s="352"/>
      <c r="D1402" s="53" t="s">
        <v>860</v>
      </c>
      <c r="E1402" s="43" t="s">
        <v>4</v>
      </c>
      <c r="F1402" s="50"/>
      <c r="G1402" s="55"/>
      <c r="H1402" s="52"/>
      <c r="I1402" s="381"/>
      <c r="J1402" s="381"/>
      <c r="K1402" s="364"/>
      <c r="L1402" s="350"/>
      <c r="M1402" s="350"/>
      <c r="N1402" s="350"/>
      <c r="O1402" s="350"/>
    </row>
    <row r="1403" spans="1:15" s="35" customFormat="1" ht="42.6" customHeight="1" x14ac:dyDescent="0.25">
      <c r="A1403" s="352"/>
      <c r="B1403" s="355"/>
      <c r="C1403" s="352"/>
      <c r="D1403" s="53" t="s">
        <v>861</v>
      </c>
      <c r="E1403" s="43" t="s">
        <v>5</v>
      </c>
      <c r="F1403" s="50"/>
      <c r="G1403" s="43"/>
      <c r="H1403" s="52"/>
      <c r="I1403" s="381"/>
      <c r="J1403" s="381"/>
      <c r="K1403" s="364"/>
      <c r="L1403" s="350"/>
      <c r="M1403" s="350"/>
      <c r="N1403" s="350"/>
      <c r="O1403" s="350"/>
    </row>
    <row r="1404" spans="1:15" s="35" customFormat="1" ht="30" x14ac:dyDescent="0.25">
      <c r="A1404" s="353"/>
      <c r="B1404" s="356"/>
      <c r="C1404" s="353"/>
      <c r="D1404" s="53" t="s">
        <v>862</v>
      </c>
      <c r="E1404" s="43" t="s">
        <v>5</v>
      </c>
      <c r="F1404" s="50"/>
      <c r="G1404" s="43"/>
      <c r="H1404" s="52"/>
      <c r="I1404" s="382"/>
      <c r="J1404" s="382"/>
      <c r="K1404" s="365"/>
      <c r="L1404" s="350"/>
      <c r="M1404" s="350"/>
      <c r="N1404" s="350"/>
      <c r="O1404" s="350"/>
    </row>
    <row r="1405" spans="1:15" s="35" customFormat="1" ht="39" customHeight="1" x14ac:dyDescent="0.25">
      <c r="A1405" s="351">
        <f xml:space="preserve">  SUM(A1401+1)</f>
        <v>374</v>
      </c>
      <c r="B1405" s="354" t="s">
        <v>1372</v>
      </c>
      <c r="C1405" s="351">
        <v>4</v>
      </c>
      <c r="D1405" s="62" t="s">
        <v>2147</v>
      </c>
      <c r="E1405" s="74" t="s">
        <v>3</v>
      </c>
      <c r="F1405" s="75"/>
      <c r="G1405" s="76"/>
      <c r="H1405" s="77"/>
      <c r="I1405" s="392"/>
      <c r="J1405" s="392"/>
      <c r="K1405" s="363">
        <v>96539</v>
      </c>
      <c r="L1405" s="350">
        <v>72</v>
      </c>
      <c r="M1405" s="350">
        <f>K1405*L1405</f>
        <v>6950808</v>
      </c>
      <c r="N1405" s="350">
        <f>M1405*35%</f>
        <v>2432782.7999999998</v>
      </c>
      <c r="O1405" s="350">
        <f>N1405/M1405*100</f>
        <v>35</v>
      </c>
    </row>
    <row r="1406" spans="1:15" s="35" customFormat="1" ht="29.1" customHeight="1" x14ac:dyDescent="0.25">
      <c r="A1406" s="352"/>
      <c r="B1406" s="355"/>
      <c r="C1406" s="352"/>
      <c r="D1406" s="62" t="s">
        <v>863</v>
      </c>
      <c r="E1406" s="74" t="s">
        <v>4</v>
      </c>
      <c r="F1406" s="75"/>
      <c r="G1406" s="76"/>
      <c r="H1406" s="77"/>
      <c r="I1406" s="392"/>
      <c r="J1406" s="392"/>
      <c r="K1406" s="364"/>
      <c r="L1406" s="350"/>
      <c r="M1406" s="350"/>
      <c r="N1406" s="350"/>
      <c r="O1406" s="350"/>
    </row>
    <row r="1407" spans="1:15" s="35" customFormat="1" ht="39" customHeight="1" x14ac:dyDescent="0.25">
      <c r="A1407" s="352"/>
      <c r="B1407" s="355"/>
      <c r="C1407" s="352"/>
      <c r="D1407" s="62" t="s">
        <v>864</v>
      </c>
      <c r="E1407" s="74" t="s">
        <v>5</v>
      </c>
      <c r="F1407" s="75"/>
      <c r="G1407" s="74"/>
      <c r="H1407" s="77"/>
      <c r="I1407" s="392"/>
      <c r="J1407" s="392"/>
      <c r="K1407" s="364"/>
      <c r="L1407" s="350"/>
      <c r="M1407" s="350"/>
      <c r="N1407" s="350"/>
      <c r="O1407" s="350"/>
    </row>
    <row r="1408" spans="1:15" s="35" customFormat="1" ht="38.450000000000003" customHeight="1" x14ac:dyDescent="0.25">
      <c r="A1408" s="353"/>
      <c r="B1408" s="356"/>
      <c r="C1408" s="353"/>
      <c r="D1408" s="63" t="s">
        <v>865</v>
      </c>
      <c r="E1408" s="78" t="s">
        <v>6</v>
      </c>
      <c r="F1408" s="79"/>
      <c r="G1408" s="78"/>
      <c r="H1408" s="80"/>
      <c r="I1408" s="363"/>
      <c r="J1408" s="363"/>
      <c r="K1408" s="365"/>
      <c r="L1408" s="350"/>
      <c r="M1408" s="350"/>
      <c r="N1408" s="350"/>
      <c r="O1408" s="350"/>
    </row>
    <row r="1409" spans="1:15" s="35" customFormat="1" ht="45.75" customHeight="1" x14ac:dyDescent="0.25">
      <c r="A1409" s="351">
        <f xml:space="preserve"> A1405+1</f>
        <v>375</v>
      </c>
      <c r="B1409" s="354" t="s">
        <v>1467</v>
      </c>
      <c r="C1409" s="357">
        <v>4</v>
      </c>
      <c r="D1409" s="53" t="s">
        <v>2148</v>
      </c>
      <c r="E1409" s="43" t="s">
        <v>4</v>
      </c>
      <c r="F1409" s="50"/>
      <c r="G1409" s="55"/>
      <c r="H1409" s="52"/>
      <c r="I1409" s="349"/>
      <c r="J1409" s="349"/>
      <c r="K1409" s="363">
        <v>96539</v>
      </c>
      <c r="L1409" s="350">
        <v>72</v>
      </c>
      <c r="M1409" s="350">
        <f>K1409*L1409</f>
        <v>6950808</v>
      </c>
      <c r="N1409" s="350">
        <f>M1409*35%</f>
        <v>2432782.7999999998</v>
      </c>
      <c r="O1409" s="350">
        <f>N1409/M1409*100</f>
        <v>35</v>
      </c>
    </row>
    <row r="1410" spans="1:15" s="35" customFormat="1" ht="42.6" customHeight="1" x14ac:dyDescent="0.25">
      <c r="A1410" s="352"/>
      <c r="B1410" s="355"/>
      <c r="C1410" s="358"/>
      <c r="D1410" s="53" t="s">
        <v>866</v>
      </c>
      <c r="E1410" s="43" t="s">
        <v>3</v>
      </c>
      <c r="F1410" s="50"/>
      <c r="G1410" s="55"/>
      <c r="H1410" s="52"/>
      <c r="I1410" s="349"/>
      <c r="J1410" s="349"/>
      <c r="K1410" s="364"/>
      <c r="L1410" s="350"/>
      <c r="M1410" s="350"/>
      <c r="N1410" s="350"/>
      <c r="O1410" s="350"/>
    </row>
    <row r="1411" spans="1:15" s="35" customFormat="1" ht="43.15" customHeight="1" x14ac:dyDescent="0.25">
      <c r="A1411" s="352"/>
      <c r="B1411" s="355"/>
      <c r="C1411" s="358"/>
      <c r="D1411" s="54" t="s">
        <v>867</v>
      </c>
      <c r="E1411" s="36" t="s">
        <v>6</v>
      </c>
      <c r="F1411" s="39"/>
      <c r="G1411" s="36"/>
      <c r="H1411" s="19"/>
      <c r="I1411" s="380"/>
      <c r="J1411" s="380"/>
      <c r="K1411" s="364"/>
      <c r="L1411" s="350"/>
      <c r="M1411" s="350"/>
      <c r="N1411" s="350"/>
      <c r="O1411" s="350"/>
    </row>
    <row r="1412" spans="1:15" s="35" customFormat="1" ht="45" customHeight="1" x14ac:dyDescent="0.25">
      <c r="A1412" s="353"/>
      <c r="B1412" s="356"/>
      <c r="C1412" s="359"/>
      <c r="D1412" s="54" t="s">
        <v>891</v>
      </c>
      <c r="E1412" s="36" t="s">
        <v>6</v>
      </c>
      <c r="F1412" s="39"/>
      <c r="G1412" s="36"/>
      <c r="H1412" s="19"/>
      <c r="I1412" s="380"/>
      <c r="J1412" s="380"/>
      <c r="K1412" s="365"/>
      <c r="L1412" s="350"/>
      <c r="M1412" s="350"/>
      <c r="N1412" s="350"/>
      <c r="O1412" s="350"/>
    </row>
    <row r="1413" spans="1:15" s="35" customFormat="1" ht="45.75" customHeight="1" x14ac:dyDescent="0.25">
      <c r="A1413" s="351">
        <f xml:space="preserve"> SUM(A1409+1)</f>
        <v>376</v>
      </c>
      <c r="B1413" s="354" t="s">
        <v>1373</v>
      </c>
      <c r="C1413" s="357">
        <v>2</v>
      </c>
      <c r="D1413" s="53" t="s">
        <v>2149</v>
      </c>
      <c r="E1413" s="43" t="s">
        <v>7</v>
      </c>
      <c r="F1413" s="50"/>
      <c r="G1413" s="55"/>
      <c r="H1413" s="48"/>
      <c r="I1413" s="377"/>
      <c r="J1413" s="349"/>
      <c r="K1413" s="369">
        <v>96539</v>
      </c>
      <c r="L1413" s="350">
        <v>42</v>
      </c>
      <c r="M1413" s="350">
        <f>K1413*L1413</f>
        <v>4054638</v>
      </c>
      <c r="N1413" s="350">
        <f>M1413*35%</f>
        <v>1419123.2999999998</v>
      </c>
      <c r="O1413" s="350">
        <f>N1413/M1413*100</f>
        <v>35</v>
      </c>
    </row>
    <row r="1414" spans="1:15" s="35" customFormat="1" ht="45.6" customHeight="1" x14ac:dyDescent="0.25">
      <c r="A1414" s="353"/>
      <c r="B1414" s="356"/>
      <c r="C1414" s="359"/>
      <c r="D1414" s="54" t="s">
        <v>872</v>
      </c>
      <c r="E1414" s="36" t="s">
        <v>6</v>
      </c>
      <c r="F1414" s="39"/>
      <c r="G1414" s="36"/>
      <c r="H1414" s="49"/>
      <c r="I1414" s="360"/>
      <c r="J1414" s="380"/>
      <c r="K1414" s="371"/>
      <c r="L1414" s="350"/>
      <c r="M1414" s="350"/>
      <c r="N1414" s="350"/>
      <c r="O1414" s="350"/>
    </row>
    <row r="1415" spans="1:15" s="35" customFormat="1" ht="45.75" customHeight="1" x14ac:dyDescent="0.25">
      <c r="A1415" s="351">
        <f xml:space="preserve"> SUM(A1413+1)</f>
        <v>377</v>
      </c>
      <c r="B1415" s="354" t="s">
        <v>1400</v>
      </c>
      <c r="C1415" s="357">
        <v>2</v>
      </c>
      <c r="D1415" s="53" t="s">
        <v>2150</v>
      </c>
      <c r="E1415" s="43" t="s">
        <v>7</v>
      </c>
      <c r="F1415" s="50"/>
      <c r="G1415" s="55"/>
      <c r="H1415" s="48"/>
      <c r="I1415" s="377"/>
      <c r="J1415" s="349"/>
      <c r="K1415" s="369">
        <v>96539</v>
      </c>
      <c r="L1415" s="350">
        <v>42</v>
      </c>
      <c r="M1415" s="350">
        <f>K1415*L1415</f>
        <v>4054638</v>
      </c>
      <c r="N1415" s="350">
        <f>M1415*35%</f>
        <v>1419123.2999999998</v>
      </c>
      <c r="O1415" s="350">
        <f>N1415/M1415*100</f>
        <v>35</v>
      </c>
    </row>
    <row r="1416" spans="1:15" s="35" customFormat="1" ht="45.6" customHeight="1" x14ac:dyDescent="0.25">
      <c r="A1416" s="353"/>
      <c r="B1416" s="356"/>
      <c r="C1416" s="359"/>
      <c r="D1416" s="54" t="s">
        <v>1401</v>
      </c>
      <c r="E1416" s="36" t="s">
        <v>5</v>
      </c>
      <c r="F1416" s="39"/>
      <c r="G1416" s="36"/>
      <c r="H1416" s="49"/>
      <c r="I1416" s="360"/>
      <c r="J1416" s="380"/>
      <c r="K1416" s="371"/>
      <c r="L1416" s="350"/>
      <c r="M1416" s="350"/>
      <c r="N1416" s="350"/>
      <c r="O1416" s="350"/>
    </row>
    <row r="1417" spans="1:15" s="1" customFormat="1" ht="40.9" customHeight="1" x14ac:dyDescent="0.25">
      <c r="A1417" s="351">
        <f xml:space="preserve"> SUM(A1413+1)</f>
        <v>377</v>
      </c>
      <c r="B1417" s="354" t="s">
        <v>1374</v>
      </c>
      <c r="C1417" s="351">
        <v>3</v>
      </c>
      <c r="D1417" s="53" t="s">
        <v>2151</v>
      </c>
      <c r="E1417" s="43" t="s">
        <v>7</v>
      </c>
      <c r="F1417" s="50"/>
      <c r="G1417" s="43"/>
      <c r="H1417" s="48"/>
      <c r="I1417" s="351"/>
      <c r="J1417" s="351"/>
      <c r="K1417" s="369">
        <v>96539</v>
      </c>
      <c r="L1417" s="350">
        <v>54</v>
      </c>
      <c r="M1417" s="350">
        <f>K1417*L1417</f>
        <v>5213106</v>
      </c>
      <c r="N1417" s="350">
        <f>M1417*35%</f>
        <v>1824587.0999999999</v>
      </c>
      <c r="O1417" s="350">
        <f>N1417/M1417*100</f>
        <v>35</v>
      </c>
    </row>
    <row r="1418" spans="1:15" s="1" customFormat="1" ht="41.45" customHeight="1" x14ac:dyDescent="0.25">
      <c r="A1418" s="352"/>
      <c r="B1418" s="355"/>
      <c r="C1418" s="352"/>
      <c r="D1418" s="53" t="s">
        <v>874</v>
      </c>
      <c r="E1418" s="43" t="s">
        <v>5</v>
      </c>
      <c r="F1418" s="50"/>
      <c r="G1418" s="43"/>
      <c r="H1418" s="48"/>
      <c r="I1418" s="352"/>
      <c r="J1418" s="352"/>
      <c r="K1418" s="370"/>
      <c r="L1418" s="350"/>
      <c r="M1418" s="350"/>
      <c r="N1418" s="350"/>
      <c r="O1418" s="350"/>
    </row>
    <row r="1419" spans="1:15" s="1" customFormat="1" ht="43.15" customHeight="1" x14ac:dyDescent="0.25">
      <c r="A1419" s="353"/>
      <c r="B1419" s="356"/>
      <c r="C1419" s="353"/>
      <c r="D1419" s="54" t="s">
        <v>875</v>
      </c>
      <c r="E1419" s="36" t="s">
        <v>5</v>
      </c>
      <c r="F1419" s="39"/>
      <c r="G1419" s="36"/>
      <c r="H1419" s="49"/>
      <c r="I1419" s="352"/>
      <c r="J1419" s="352"/>
      <c r="K1419" s="370"/>
      <c r="L1419" s="350"/>
      <c r="M1419" s="350"/>
      <c r="N1419" s="350"/>
      <c r="O1419" s="350"/>
    </row>
    <row r="1420" spans="1:15" s="1" customFormat="1" ht="42.6" customHeight="1" x14ac:dyDescent="0.25">
      <c r="A1420" s="351">
        <f xml:space="preserve"> A1417+1</f>
        <v>378</v>
      </c>
      <c r="B1420" s="354" t="s">
        <v>1375</v>
      </c>
      <c r="C1420" s="351">
        <v>3</v>
      </c>
      <c r="D1420" s="53" t="s">
        <v>2152</v>
      </c>
      <c r="E1420" s="43" t="s">
        <v>3</v>
      </c>
      <c r="F1420" s="50"/>
      <c r="G1420" s="55"/>
      <c r="H1420" s="52"/>
      <c r="I1420" s="349"/>
      <c r="J1420" s="349"/>
      <c r="K1420" s="369">
        <v>96539</v>
      </c>
      <c r="L1420" s="350">
        <v>54</v>
      </c>
      <c r="M1420" s="350">
        <f>K1420*L1420</f>
        <v>5213106</v>
      </c>
      <c r="N1420" s="350">
        <f>M1420*35%</f>
        <v>1824587.0999999999</v>
      </c>
      <c r="O1420" s="350">
        <f>N1420/M1420*100</f>
        <v>35</v>
      </c>
    </row>
    <row r="1421" spans="1:15" s="1" customFormat="1" ht="29.1" customHeight="1" x14ac:dyDescent="0.25">
      <c r="A1421" s="352"/>
      <c r="B1421" s="355"/>
      <c r="C1421" s="352"/>
      <c r="D1421" s="53" t="s">
        <v>876</v>
      </c>
      <c r="E1421" s="43" t="s">
        <v>4</v>
      </c>
      <c r="F1421" s="50"/>
      <c r="G1421" s="55"/>
      <c r="H1421" s="52"/>
      <c r="I1421" s="349"/>
      <c r="J1421" s="349"/>
      <c r="K1421" s="370"/>
      <c r="L1421" s="350"/>
      <c r="M1421" s="350"/>
      <c r="N1421" s="350"/>
      <c r="O1421" s="350"/>
    </row>
    <row r="1422" spans="1:15" s="1" customFormat="1" ht="45" customHeight="1" x14ac:dyDescent="0.25">
      <c r="A1422" s="353"/>
      <c r="B1422" s="356"/>
      <c r="C1422" s="353"/>
      <c r="D1422" s="53" t="s">
        <v>877</v>
      </c>
      <c r="E1422" s="43" t="s">
        <v>6</v>
      </c>
      <c r="F1422" s="50"/>
      <c r="G1422" s="43"/>
      <c r="H1422" s="52"/>
      <c r="I1422" s="349"/>
      <c r="J1422" s="349"/>
      <c r="K1422" s="370"/>
      <c r="L1422" s="350"/>
      <c r="M1422" s="350"/>
      <c r="N1422" s="350"/>
      <c r="O1422" s="350"/>
    </row>
    <row r="1423" spans="1:15" s="1" customFormat="1" ht="42.6" customHeight="1" x14ac:dyDescent="0.25">
      <c r="A1423" s="351">
        <f xml:space="preserve"> A1420+1</f>
        <v>379</v>
      </c>
      <c r="B1423" s="354" t="s">
        <v>1376</v>
      </c>
      <c r="C1423" s="351">
        <v>4</v>
      </c>
      <c r="D1423" s="53" t="s">
        <v>2153</v>
      </c>
      <c r="E1423" s="43" t="s">
        <v>4</v>
      </c>
      <c r="F1423" s="50"/>
      <c r="G1423" s="55"/>
      <c r="H1423" s="52"/>
      <c r="I1423" s="349"/>
      <c r="J1423" s="349"/>
      <c r="K1423" s="363">
        <v>96539</v>
      </c>
      <c r="L1423" s="350">
        <v>72</v>
      </c>
      <c r="M1423" s="350">
        <f>K1423*L1423</f>
        <v>6950808</v>
      </c>
      <c r="N1423" s="350">
        <f>M1423*35%</f>
        <v>2432782.7999999998</v>
      </c>
      <c r="O1423" s="350">
        <f>N1423/M1423*100</f>
        <v>35</v>
      </c>
    </row>
    <row r="1424" spans="1:15" s="1" customFormat="1" ht="43.15" customHeight="1" x14ac:dyDescent="0.25">
      <c r="A1424" s="352"/>
      <c r="B1424" s="355"/>
      <c r="C1424" s="352"/>
      <c r="D1424" s="53" t="s">
        <v>883</v>
      </c>
      <c r="E1424" s="43" t="s">
        <v>3</v>
      </c>
      <c r="F1424" s="50"/>
      <c r="G1424" s="55"/>
      <c r="H1424" s="52"/>
      <c r="I1424" s="349"/>
      <c r="J1424" s="349"/>
      <c r="K1424" s="364"/>
      <c r="L1424" s="350"/>
      <c r="M1424" s="350"/>
      <c r="N1424" s="350"/>
      <c r="O1424" s="350"/>
    </row>
    <row r="1425" spans="1:24" s="1" customFormat="1" ht="43.15" customHeight="1" x14ac:dyDescent="0.25">
      <c r="A1425" s="352"/>
      <c r="B1425" s="355"/>
      <c r="C1425" s="352"/>
      <c r="D1425" s="53" t="s">
        <v>884</v>
      </c>
      <c r="E1425" s="43" t="s">
        <v>5</v>
      </c>
      <c r="F1425" s="50"/>
      <c r="G1425" s="43"/>
      <c r="H1425" s="52"/>
      <c r="I1425" s="349"/>
      <c r="J1425" s="349"/>
      <c r="K1425" s="364"/>
      <c r="L1425" s="350"/>
      <c r="M1425" s="350"/>
      <c r="N1425" s="350"/>
      <c r="O1425" s="350"/>
    </row>
    <row r="1426" spans="1:24" s="1" customFormat="1" ht="44.45" customHeight="1" x14ac:dyDescent="0.25">
      <c r="A1426" s="353"/>
      <c r="B1426" s="356"/>
      <c r="C1426" s="353"/>
      <c r="D1426" s="54" t="s">
        <v>885</v>
      </c>
      <c r="E1426" s="36" t="s">
        <v>6</v>
      </c>
      <c r="F1426" s="39"/>
      <c r="G1426" s="36"/>
      <c r="H1426" s="19"/>
      <c r="I1426" s="380"/>
      <c r="J1426" s="380"/>
      <c r="K1426" s="365"/>
      <c r="L1426" s="350"/>
      <c r="M1426" s="350"/>
      <c r="N1426" s="350"/>
      <c r="O1426" s="350"/>
    </row>
    <row r="1427" spans="1:24" s="1" customFormat="1" ht="29.1" customHeight="1" x14ac:dyDescent="0.25">
      <c r="A1427" s="351">
        <f xml:space="preserve"> A1423+1</f>
        <v>380</v>
      </c>
      <c r="B1427" s="354" t="s">
        <v>1377</v>
      </c>
      <c r="C1427" s="351">
        <v>3</v>
      </c>
      <c r="D1427" s="53" t="s">
        <v>2154</v>
      </c>
      <c r="E1427" s="43" t="s">
        <v>3</v>
      </c>
      <c r="F1427" s="50"/>
      <c r="G1427" s="55"/>
      <c r="H1427" s="52"/>
      <c r="I1427" s="380"/>
      <c r="J1427" s="380"/>
      <c r="K1427" s="363">
        <v>96539</v>
      </c>
      <c r="L1427" s="350">
        <v>54</v>
      </c>
      <c r="M1427" s="350">
        <f>K1427*L1427</f>
        <v>5213106</v>
      </c>
      <c r="N1427" s="350">
        <f>M1427*35%</f>
        <v>1824587.0999999999</v>
      </c>
      <c r="O1427" s="350">
        <f>N1427/M1427*100</f>
        <v>35</v>
      </c>
    </row>
    <row r="1428" spans="1:24" s="1" customFormat="1" ht="29.1" customHeight="1" x14ac:dyDescent="0.25">
      <c r="A1428" s="352"/>
      <c r="B1428" s="355"/>
      <c r="C1428" s="352"/>
      <c r="D1428" s="53" t="s">
        <v>878</v>
      </c>
      <c r="E1428" s="43" t="s">
        <v>4</v>
      </c>
      <c r="F1428" s="50"/>
      <c r="G1428" s="55"/>
      <c r="H1428" s="52"/>
      <c r="I1428" s="381"/>
      <c r="J1428" s="381"/>
      <c r="K1428" s="364"/>
      <c r="L1428" s="350"/>
      <c r="M1428" s="350"/>
      <c r="N1428" s="350"/>
      <c r="O1428" s="350"/>
    </row>
    <row r="1429" spans="1:24" s="1" customFormat="1" ht="60" customHeight="1" x14ac:dyDescent="0.25">
      <c r="A1429" s="353"/>
      <c r="B1429" s="356"/>
      <c r="C1429" s="353"/>
      <c r="D1429" s="54" t="s">
        <v>879</v>
      </c>
      <c r="E1429" s="36" t="s">
        <v>5</v>
      </c>
      <c r="F1429" s="39"/>
      <c r="G1429" s="36"/>
      <c r="H1429" s="19"/>
      <c r="I1429" s="381"/>
      <c r="J1429" s="381"/>
      <c r="K1429" s="364"/>
      <c r="L1429" s="350"/>
      <c r="M1429" s="350"/>
      <c r="N1429" s="350"/>
      <c r="O1429" s="350"/>
    </row>
    <row r="1430" spans="1:24" s="1" customFormat="1" ht="50.45" customHeight="1" x14ac:dyDescent="0.25">
      <c r="A1430" s="351">
        <f xml:space="preserve"> A1427+1</f>
        <v>381</v>
      </c>
      <c r="B1430" s="354" t="s">
        <v>1378</v>
      </c>
      <c r="C1430" s="351">
        <v>2</v>
      </c>
      <c r="D1430" s="53" t="s">
        <v>2155</v>
      </c>
      <c r="E1430" s="43" t="s">
        <v>4</v>
      </c>
      <c r="F1430" s="50"/>
      <c r="G1430" s="55"/>
      <c r="H1430" s="52"/>
      <c r="I1430" s="349"/>
      <c r="J1430" s="349"/>
      <c r="K1430" s="363">
        <v>96539</v>
      </c>
      <c r="L1430" s="350">
        <v>42</v>
      </c>
      <c r="M1430" s="351">
        <f>K1430*L1430</f>
        <v>4054638</v>
      </c>
      <c r="N1430" s="372">
        <f>M1430*30%</f>
        <v>1216391.3999999999</v>
      </c>
      <c r="O1430" s="372">
        <f>N1430/M1430*100</f>
        <v>30</v>
      </c>
    </row>
    <row r="1431" spans="1:24" s="1" customFormat="1" ht="32.450000000000003" customHeight="1" x14ac:dyDescent="0.25">
      <c r="A1431" s="353"/>
      <c r="B1431" s="356"/>
      <c r="C1431" s="353"/>
      <c r="D1431" s="54" t="s">
        <v>880</v>
      </c>
      <c r="E1431" s="36" t="s">
        <v>3</v>
      </c>
      <c r="F1431" s="39"/>
      <c r="G1431" s="51"/>
      <c r="H1431" s="19"/>
      <c r="I1431" s="380"/>
      <c r="J1431" s="380"/>
      <c r="K1431" s="364"/>
      <c r="L1431" s="350"/>
      <c r="M1431" s="353"/>
      <c r="N1431" s="374"/>
      <c r="O1431" s="374"/>
    </row>
    <row r="1432" spans="1:24" s="1" customFormat="1" ht="42.6" customHeight="1" x14ac:dyDescent="0.25">
      <c r="A1432" s="351">
        <f xml:space="preserve"> SUM(A1430+1)</f>
        <v>382</v>
      </c>
      <c r="B1432" s="354" t="s">
        <v>1379</v>
      </c>
      <c r="C1432" s="351">
        <v>4</v>
      </c>
      <c r="D1432" s="53" t="s">
        <v>2156</v>
      </c>
      <c r="E1432" s="43" t="s">
        <v>4</v>
      </c>
      <c r="F1432" s="50"/>
      <c r="G1432" s="55"/>
      <c r="H1432" s="52"/>
      <c r="I1432" s="380"/>
      <c r="J1432" s="380"/>
      <c r="K1432" s="363">
        <v>96539</v>
      </c>
      <c r="L1432" s="350">
        <v>72</v>
      </c>
      <c r="M1432" s="350">
        <f>K1432*L1432</f>
        <v>6950808</v>
      </c>
      <c r="N1432" s="350">
        <f>M1432*35%</f>
        <v>2432782.7999999998</v>
      </c>
      <c r="O1432" s="350">
        <f>N1432/M1432*100</f>
        <v>35</v>
      </c>
    </row>
    <row r="1433" spans="1:24" s="1" customFormat="1" ht="44.45" customHeight="1" x14ac:dyDescent="0.25">
      <c r="A1433" s="352"/>
      <c r="B1433" s="355"/>
      <c r="C1433" s="352"/>
      <c r="D1433" s="53" t="s">
        <v>886</v>
      </c>
      <c r="E1433" s="43" t="s">
        <v>3</v>
      </c>
      <c r="F1433" s="50"/>
      <c r="G1433" s="55"/>
      <c r="H1433" s="52"/>
      <c r="I1433" s="381"/>
      <c r="J1433" s="381"/>
      <c r="K1433" s="364"/>
      <c r="L1433" s="350"/>
      <c r="M1433" s="350"/>
      <c r="N1433" s="350"/>
      <c r="O1433" s="350"/>
    </row>
    <row r="1434" spans="1:24" s="1" customFormat="1" ht="40.9" customHeight="1" x14ac:dyDescent="0.25">
      <c r="A1434" s="352"/>
      <c r="B1434" s="355"/>
      <c r="C1434" s="352"/>
      <c r="D1434" s="53" t="s">
        <v>887</v>
      </c>
      <c r="E1434" s="43" t="s">
        <v>5</v>
      </c>
      <c r="F1434" s="50"/>
      <c r="G1434" s="43"/>
      <c r="H1434" s="52"/>
      <c r="I1434" s="381"/>
      <c r="J1434" s="381"/>
      <c r="K1434" s="364"/>
      <c r="L1434" s="350"/>
      <c r="M1434" s="350"/>
      <c r="N1434" s="350"/>
      <c r="O1434" s="350"/>
    </row>
    <row r="1435" spans="1:24" s="1" customFormat="1" ht="48" customHeight="1" x14ac:dyDescent="0.25">
      <c r="A1435" s="353"/>
      <c r="B1435" s="356"/>
      <c r="C1435" s="353"/>
      <c r="D1435" s="53" t="s">
        <v>888</v>
      </c>
      <c r="E1435" s="43" t="s">
        <v>5</v>
      </c>
      <c r="F1435" s="50"/>
      <c r="G1435" s="43"/>
      <c r="H1435" s="52"/>
      <c r="I1435" s="382"/>
      <c r="J1435" s="382"/>
      <c r="K1435" s="365"/>
      <c r="L1435" s="350"/>
      <c r="M1435" s="350"/>
      <c r="N1435" s="350"/>
      <c r="O1435" s="350"/>
    </row>
    <row r="1436" spans="1:24" s="1" customFormat="1" ht="29.1" customHeight="1" x14ac:dyDescent="0.25">
      <c r="A1436" s="351">
        <f xml:space="preserve"> SUM(A1432+1)</f>
        <v>383</v>
      </c>
      <c r="B1436" s="354" t="s">
        <v>1380</v>
      </c>
      <c r="C1436" s="351">
        <v>3</v>
      </c>
      <c r="D1436" s="53" t="s">
        <v>2157</v>
      </c>
      <c r="E1436" s="43" t="s">
        <v>3</v>
      </c>
      <c r="F1436" s="50"/>
      <c r="G1436" s="55"/>
      <c r="H1436" s="52"/>
      <c r="I1436" s="349"/>
      <c r="J1436" s="349"/>
      <c r="K1436" s="363">
        <v>96539</v>
      </c>
      <c r="L1436" s="350">
        <v>54</v>
      </c>
      <c r="M1436" s="350">
        <f>K1436*L1436</f>
        <v>5213106</v>
      </c>
      <c r="N1436" s="350">
        <f>M1436*35%</f>
        <v>1824587.0999999999</v>
      </c>
      <c r="O1436" s="350">
        <f>N1436/M1436*100</f>
        <v>35</v>
      </c>
    </row>
    <row r="1437" spans="1:24" s="1" customFormat="1" ht="42.6" customHeight="1" x14ac:dyDescent="0.25">
      <c r="A1437" s="352"/>
      <c r="B1437" s="355"/>
      <c r="C1437" s="352"/>
      <c r="D1437" s="53" t="s">
        <v>889</v>
      </c>
      <c r="E1437" s="43" t="s">
        <v>4</v>
      </c>
      <c r="F1437" s="50"/>
      <c r="G1437" s="55"/>
      <c r="H1437" s="52"/>
      <c r="I1437" s="349"/>
      <c r="J1437" s="349"/>
      <c r="K1437" s="364"/>
      <c r="L1437" s="350"/>
      <c r="M1437" s="350"/>
      <c r="N1437" s="350"/>
      <c r="O1437" s="350"/>
    </row>
    <row r="1438" spans="1:24" s="1" customFormat="1" ht="45" customHeight="1" x14ac:dyDescent="0.25">
      <c r="A1438" s="353"/>
      <c r="B1438" s="356"/>
      <c r="C1438" s="353"/>
      <c r="D1438" s="53" t="s">
        <v>890</v>
      </c>
      <c r="E1438" s="43" t="s">
        <v>5</v>
      </c>
      <c r="F1438" s="50"/>
      <c r="G1438" s="43"/>
      <c r="H1438" s="52"/>
      <c r="I1438" s="349"/>
      <c r="J1438" s="349"/>
      <c r="K1438" s="364"/>
      <c r="L1438" s="350"/>
      <c r="M1438" s="350"/>
      <c r="N1438" s="350"/>
      <c r="O1438" s="350"/>
    </row>
    <row r="1439" spans="1:24" s="1" customFormat="1" ht="44.45" customHeight="1" x14ac:dyDescent="0.25">
      <c r="A1439" s="351">
        <f xml:space="preserve"> SUM(A1436+1)</f>
        <v>384</v>
      </c>
      <c r="B1439" s="354" t="s">
        <v>1381</v>
      </c>
      <c r="C1439" s="391">
        <v>4</v>
      </c>
      <c r="D1439" s="53" t="s">
        <v>2158</v>
      </c>
      <c r="E1439" s="43" t="s">
        <v>4</v>
      </c>
      <c r="F1439" s="50"/>
      <c r="G1439" s="55"/>
      <c r="H1439" s="48"/>
      <c r="I1439" s="380"/>
      <c r="J1439" s="380"/>
      <c r="K1439" s="363">
        <v>96539</v>
      </c>
      <c r="L1439" s="350">
        <v>72</v>
      </c>
      <c r="M1439" s="350">
        <f>K1439*L1439</f>
        <v>6950808</v>
      </c>
      <c r="N1439" s="350">
        <f>M1439*35%</f>
        <v>2432782.7999999998</v>
      </c>
      <c r="O1439" s="350">
        <f>N1439/M1439*100</f>
        <v>35</v>
      </c>
      <c r="P1439" s="387" t="s">
        <v>0</v>
      </c>
      <c r="Q1439" s="388"/>
      <c r="R1439" s="388"/>
      <c r="S1439" s="388"/>
      <c r="T1439" s="388"/>
      <c r="U1439" s="388"/>
      <c r="V1439" s="388"/>
      <c r="W1439" s="388"/>
      <c r="X1439" s="388"/>
    </row>
    <row r="1440" spans="1:24" s="1" customFormat="1" ht="46.15" customHeight="1" x14ac:dyDescent="0.25">
      <c r="A1440" s="352"/>
      <c r="B1440" s="355"/>
      <c r="C1440" s="391"/>
      <c r="D1440" s="53" t="s">
        <v>893</v>
      </c>
      <c r="E1440" s="43" t="s">
        <v>3</v>
      </c>
      <c r="F1440" s="50"/>
      <c r="G1440" s="55"/>
      <c r="H1440" s="48"/>
      <c r="I1440" s="381"/>
      <c r="J1440" s="381"/>
      <c r="K1440" s="364"/>
      <c r="L1440" s="350"/>
      <c r="M1440" s="350"/>
      <c r="N1440" s="350"/>
      <c r="O1440" s="350"/>
      <c r="P1440" s="387"/>
      <c r="Q1440" s="388"/>
      <c r="R1440" s="388"/>
      <c r="S1440" s="388"/>
      <c r="T1440" s="388"/>
      <c r="U1440" s="388"/>
      <c r="V1440" s="388"/>
      <c r="W1440" s="388"/>
      <c r="X1440" s="388"/>
    </row>
    <row r="1441" spans="1:24" s="1" customFormat="1" ht="36" customHeight="1" x14ac:dyDescent="0.25">
      <c r="A1441" s="352"/>
      <c r="B1441" s="355"/>
      <c r="C1441" s="391"/>
      <c r="D1441" s="53" t="s">
        <v>894</v>
      </c>
      <c r="E1441" s="43" t="s">
        <v>6</v>
      </c>
      <c r="F1441" s="50"/>
      <c r="G1441" s="43"/>
      <c r="H1441" s="48"/>
      <c r="I1441" s="381"/>
      <c r="J1441" s="381"/>
      <c r="K1441" s="364"/>
      <c r="L1441" s="350"/>
      <c r="M1441" s="350"/>
      <c r="N1441" s="350"/>
      <c r="O1441" s="350"/>
      <c r="P1441" s="387"/>
      <c r="Q1441" s="388"/>
      <c r="R1441" s="388"/>
      <c r="S1441" s="388"/>
      <c r="T1441" s="388"/>
      <c r="U1441" s="388"/>
      <c r="V1441" s="388"/>
      <c r="W1441" s="388"/>
      <c r="X1441" s="388"/>
    </row>
    <row r="1442" spans="1:24" s="1" customFormat="1" ht="36.6" customHeight="1" x14ac:dyDescent="0.25">
      <c r="A1442" s="353"/>
      <c r="B1442" s="356"/>
      <c r="C1442" s="391"/>
      <c r="D1442" s="53" t="s">
        <v>895</v>
      </c>
      <c r="E1442" s="43" t="s">
        <v>5</v>
      </c>
      <c r="F1442" s="50"/>
      <c r="G1442" s="43"/>
      <c r="H1442" s="48"/>
      <c r="I1442" s="382"/>
      <c r="J1442" s="382"/>
      <c r="K1442" s="365"/>
      <c r="L1442" s="350"/>
      <c r="M1442" s="350"/>
      <c r="N1442" s="350"/>
      <c r="O1442" s="350"/>
      <c r="P1442" s="387"/>
      <c r="Q1442" s="388"/>
      <c r="R1442" s="388"/>
      <c r="S1442" s="388"/>
      <c r="T1442" s="388"/>
      <c r="U1442" s="388"/>
      <c r="V1442" s="388"/>
      <c r="W1442" s="388"/>
      <c r="X1442" s="388"/>
    </row>
    <row r="1443" spans="1:24" s="1" customFormat="1" ht="29.1" customHeight="1" x14ac:dyDescent="0.25">
      <c r="A1443" s="351">
        <f xml:space="preserve"> A1439+1</f>
        <v>385</v>
      </c>
      <c r="B1443" s="354" t="s">
        <v>1382</v>
      </c>
      <c r="C1443" s="351">
        <v>3</v>
      </c>
      <c r="D1443" s="53" t="s">
        <v>2159</v>
      </c>
      <c r="E1443" s="43" t="s">
        <v>3</v>
      </c>
      <c r="F1443" s="50"/>
      <c r="G1443" s="55"/>
      <c r="H1443" s="48"/>
      <c r="I1443" s="380"/>
      <c r="J1443" s="380"/>
      <c r="K1443" s="363">
        <v>96539</v>
      </c>
      <c r="L1443" s="383">
        <v>54</v>
      </c>
      <c r="M1443" s="383">
        <f>K1443*L1443</f>
        <v>5213106</v>
      </c>
      <c r="N1443" s="383">
        <f>M1443*35%</f>
        <v>1824587.0999999999</v>
      </c>
      <c r="O1443" s="383">
        <f>N1443/M1443*100</f>
        <v>35</v>
      </c>
    </row>
    <row r="1444" spans="1:24" s="1" customFormat="1" ht="29.1" customHeight="1" x14ac:dyDescent="0.25">
      <c r="A1444" s="352"/>
      <c r="B1444" s="355"/>
      <c r="C1444" s="352"/>
      <c r="D1444" s="53" t="s">
        <v>896</v>
      </c>
      <c r="E1444" s="43" t="s">
        <v>4</v>
      </c>
      <c r="F1444" s="50"/>
      <c r="G1444" s="55"/>
      <c r="H1444" s="48"/>
      <c r="I1444" s="381"/>
      <c r="J1444" s="381"/>
      <c r="K1444" s="364"/>
      <c r="L1444" s="389"/>
      <c r="M1444" s="389"/>
      <c r="N1444" s="389"/>
      <c r="O1444" s="389"/>
    </row>
    <row r="1445" spans="1:24" s="1" customFormat="1" ht="29.1" customHeight="1" x14ac:dyDescent="0.25">
      <c r="A1445" s="352"/>
      <c r="B1445" s="355"/>
      <c r="C1445" s="352"/>
      <c r="D1445" s="397" t="s">
        <v>897</v>
      </c>
      <c r="E1445" s="349" t="s">
        <v>6</v>
      </c>
      <c r="F1445" s="375"/>
      <c r="G1445" s="349"/>
      <c r="H1445" s="395"/>
      <c r="I1445" s="381"/>
      <c r="J1445" s="381"/>
      <c r="K1445" s="364"/>
      <c r="L1445" s="389"/>
      <c r="M1445" s="389"/>
      <c r="N1445" s="389"/>
      <c r="O1445" s="389"/>
    </row>
    <row r="1446" spans="1:24" s="1" customFormat="1" ht="14.45" customHeight="1" x14ac:dyDescent="0.25">
      <c r="A1446" s="353"/>
      <c r="B1446" s="356"/>
      <c r="C1446" s="353"/>
      <c r="D1446" s="398"/>
      <c r="E1446" s="380"/>
      <c r="F1446" s="399"/>
      <c r="G1446" s="380"/>
      <c r="H1446" s="396"/>
      <c r="I1446" s="381"/>
      <c r="J1446" s="381"/>
      <c r="K1446" s="365"/>
      <c r="L1446" s="390"/>
      <c r="M1446" s="390"/>
      <c r="N1446" s="390"/>
      <c r="O1446" s="390"/>
    </row>
    <row r="1447" spans="1:24" s="1" customFormat="1" ht="45.75" customHeight="1" x14ac:dyDescent="0.25">
      <c r="A1447" s="351">
        <f xml:space="preserve"> SUM(A1443+1)</f>
        <v>386</v>
      </c>
      <c r="B1447" s="354" t="s">
        <v>1389</v>
      </c>
      <c r="C1447" s="351">
        <v>4</v>
      </c>
      <c r="D1447" s="53" t="s">
        <v>2160</v>
      </c>
      <c r="E1447" s="43" t="s">
        <v>4</v>
      </c>
      <c r="F1447" s="50"/>
      <c r="G1447" s="55"/>
      <c r="H1447" s="52"/>
      <c r="I1447" s="349"/>
      <c r="J1447" s="380"/>
      <c r="K1447" s="363">
        <v>96539</v>
      </c>
      <c r="L1447" s="350">
        <v>72</v>
      </c>
      <c r="M1447" s="350">
        <f>K1447*L1447</f>
        <v>6950808</v>
      </c>
      <c r="N1447" s="350">
        <f>M1447*35%</f>
        <v>2432782.7999999998</v>
      </c>
      <c r="O1447" s="350">
        <f>N1447/M1447*100</f>
        <v>35</v>
      </c>
    </row>
    <row r="1448" spans="1:24" s="1" customFormat="1" ht="36.75" customHeight="1" x14ac:dyDescent="0.25">
      <c r="A1448" s="352"/>
      <c r="B1448" s="355"/>
      <c r="C1448" s="352"/>
      <c r="D1448" s="53" t="s">
        <v>903</v>
      </c>
      <c r="E1448" s="43" t="s">
        <v>3</v>
      </c>
      <c r="F1448" s="50"/>
      <c r="G1448" s="55"/>
      <c r="H1448" s="52"/>
      <c r="I1448" s="349"/>
      <c r="J1448" s="381"/>
      <c r="K1448" s="364"/>
      <c r="L1448" s="350"/>
      <c r="M1448" s="350"/>
      <c r="N1448" s="350"/>
      <c r="O1448" s="350"/>
    </row>
    <row r="1449" spans="1:24" s="1" customFormat="1" ht="44.25" customHeight="1" x14ac:dyDescent="0.25">
      <c r="A1449" s="352"/>
      <c r="B1449" s="355"/>
      <c r="C1449" s="352"/>
      <c r="D1449" s="53" t="s">
        <v>904</v>
      </c>
      <c r="E1449" s="43" t="s">
        <v>6</v>
      </c>
      <c r="F1449" s="50"/>
      <c r="G1449" s="43"/>
      <c r="H1449" s="19"/>
      <c r="I1449" s="349"/>
      <c r="J1449" s="381"/>
      <c r="K1449" s="364"/>
      <c r="L1449" s="350"/>
      <c r="M1449" s="350"/>
      <c r="N1449" s="350"/>
      <c r="O1449" s="350"/>
    </row>
    <row r="1450" spans="1:24" s="1" customFormat="1" ht="45" customHeight="1" x14ac:dyDescent="0.25">
      <c r="A1450" s="353"/>
      <c r="B1450" s="356"/>
      <c r="C1450" s="353"/>
      <c r="D1450" s="53" t="s">
        <v>905</v>
      </c>
      <c r="E1450" s="43" t="s">
        <v>6</v>
      </c>
      <c r="F1450" s="50"/>
      <c r="G1450" s="43"/>
      <c r="H1450" s="52"/>
      <c r="I1450" s="349"/>
      <c r="J1450" s="382"/>
      <c r="K1450" s="365"/>
      <c r="L1450" s="350"/>
      <c r="M1450" s="350"/>
      <c r="N1450" s="350"/>
      <c r="O1450" s="350"/>
    </row>
    <row r="1451" spans="1:24" s="1" customFormat="1" ht="45.6" customHeight="1" x14ac:dyDescent="0.25">
      <c r="A1451" s="351">
        <f xml:space="preserve">  SUM(A1447+1)</f>
        <v>387</v>
      </c>
      <c r="B1451" s="354" t="s">
        <v>1390</v>
      </c>
      <c r="C1451" s="351">
        <v>4</v>
      </c>
      <c r="D1451" s="53" t="s">
        <v>2161</v>
      </c>
      <c r="E1451" s="43" t="s">
        <v>4</v>
      </c>
      <c r="F1451" s="50"/>
      <c r="G1451" s="55"/>
      <c r="H1451" s="52"/>
      <c r="I1451" s="380"/>
      <c r="J1451" s="380"/>
      <c r="K1451" s="363">
        <v>96539</v>
      </c>
      <c r="L1451" s="350">
        <v>72</v>
      </c>
      <c r="M1451" s="350">
        <f>K1451*L1451</f>
        <v>6950808</v>
      </c>
      <c r="N1451" s="350">
        <f>M1451*35%</f>
        <v>2432782.7999999998</v>
      </c>
      <c r="O1451" s="350">
        <f>N1451/M1451*100</f>
        <v>35</v>
      </c>
    </row>
    <row r="1452" spans="1:24" s="1" customFormat="1" ht="43.9" customHeight="1" x14ac:dyDescent="0.25">
      <c r="A1452" s="352"/>
      <c r="B1452" s="355"/>
      <c r="C1452" s="352"/>
      <c r="D1452" s="53" t="s">
        <v>906</v>
      </c>
      <c r="E1452" s="43" t="s">
        <v>3</v>
      </c>
      <c r="F1452" s="50"/>
      <c r="G1452" s="55"/>
      <c r="H1452" s="52"/>
      <c r="I1452" s="381"/>
      <c r="J1452" s="381"/>
      <c r="K1452" s="364"/>
      <c r="L1452" s="350"/>
      <c r="M1452" s="350"/>
      <c r="N1452" s="350"/>
      <c r="O1452" s="350"/>
    </row>
    <row r="1453" spans="1:24" s="1" customFormat="1" ht="45.6" customHeight="1" x14ac:dyDescent="0.25">
      <c r="A1453" s="352"/>
      <c r="B1453" s="355"/>
      <c r="C1453" s="352"/>
      <c r="D1453" s="53" t="s">
        <v>907</v>
      </c>
      <c r="E1453" s="43" t="s">
        <v>5</v>
      </c>
      <c r="F1453" s="50"/>
      <c r="G1453" s="43"/>
      <c r="H1453" s="52"/>
      <c r="I1453" s="381"/>
      <c r="J1453" s="381"/>
      <c r="K1453" s="364"/>
      <c r="L1453" s="350"/>
      <c r="M1453" s="350"/>
      <c r="N1453" s="350"/>
      <c r="O1453" s="350"/>
    </row>
    <row r="1454" spans="1:24" s="1" customFormat="1" ht="43.9" customHeight="1" x14ac:dyDescent="0.25">
      <c r="A1454" s="353"/>
      <c r="B1454" s="356"/>
      <c r="C1454" s="353"/>
      <c r="D1454" s="53" t="s">
        <v>908</v>
      </c>
      <c r="E1454" s="43" t="s">
        <v>6</v>
      </c>
      <c r="F1454" s="50"/>
      <c r="G1454" s="43"/>
      <c r="H1454" s="52"/>
      <c r="I1454" s="382"/>
      <c r="J1454" s="382"/>
      <c r="K1454" s="365"/>
      <c r="L1454" s="350"/>
      <c r="M1454" s="350"/>
      <c r="N1454" s="350"/>
      <c r="O1454" s="350"/>
    </row>
    <row r="1455" spans="1:24" s="1" customFormat="1" ht="54" customHeight="1" x14ac:dyDescent="0.25">
      <c r="A1455" s="351">
        <f xml:space="preserve"> A1451+1</f>
        <v>388</v>
      </c>
      <c r="B1455" s="354" t="s">
        <v>1391</v>
      </c>
      <c r="C1455" s="351">
        <v>2</v>
      </c>
      <c r="D1455" s="53" t="s">
        <v>2162</v>
      </c>
      <c r="E1455" s="43" t="s">
        <v>4</v>
      </c>
      <c r="F1455" s="50"/>
      <c r="G1455" s="55"/>
      <c r="H1455" s="52"/>
      <c r="I1455" s="380"/>
      <c r="J1455" s="380"/>
      <c r="K1455" s="363">
        <v>96539</v>
      </c>
      <c r="L1455" s="350">
        <v>42</v>
      </c>
      <c r="M1455" s="351">
        <f>K1455*L1455</f>
        <v>4054638</v>
      </c>
      <c r="N1455" s="372">
        <f>M1455*30%</f>
        <v>1216391.3999999999</v>
      </c>
      <c r="O1455" s="372">
        <f>N1455/M1455*100</f>
        <v>30</v>
      </c>
    </row>
    <row r="1456" spans="1:24" s="1" customFormat="1" ht="29.1" customHeight="1" x14ac:dyDescent="0.25">
      <c r="A1456" s="353"/>
      <c r="B1456" s="355"/>
      <c r="C1456" s="353"/>
      <c r="D1456" s="53" t="s">
        <v>909</v>
      </c>
      <c r="E1456" s="43" t="s">
        <v>3</v>
      </c>
      <c r="F1456" s="50"/>
      <c r="G1456" s="55"/>
      <c r="H1456" s="52"/>
      <c r="I1456" s="382"/>
      <c r="J1456" s="382"/>
      <c r="K1456" s="364"/>
      <c r="L1456" s="350"/>
      <c r="M1456" s="353"/>
      <c r="N1456" s="374"/>
      <c r="O1456" s="374"/>
    </row>
    <row r="1457" spans="1:15" s="1" customFormat="1" ht="47.45" customHeight="1" x14ac:dyDescent="0.25">
      <c r="A1457" s="351">
        <f xml:space="preserve"> A1455+1</f>
        <v>389</v>
      </c>
      <c r="B1457" s="354" t="s">
        <v>1392</v>
      </c>
      <c r="C1457" s="351">
        <v>2</v>
      </c>
      <c r="D1457" s="53" t="s">
        <v>2163</v>
      </c>
      <c r="E1457" s="43" t="s">
        <v>4</v>
      </c>
      <c r="F1457" s="50"/>
      <c r="G1457" s="55"/>
      <c r="H1457" s="52"/>
      <c r="I1457" s="380"/>
      <c r="J1457" s="380"/>
      <c r="K1457" s="363">
        <v>96539</v>
      </c>
      <c r="L1457" s="350">
        <v>42</v>
      </c>
      <c r="M1457" s="351">
        <f>K1457*L1457</f>
        <v>4054638</v>
      </c>
      <c r="N1457" s="372">
        <f>M1457*30%</f>
        <v>1216391.3999999999</v>
      </c>
      <c r="O1457" s="372">
        <f>N1457/M1457*100</f>
        <v>30</v>
      </c>
    </row>
    <row r="1458" spans="1:15" s="1" customFormat="1" ht="44.45" customHeight="1" x14ac:dyDescent="0.25">
      <c r="A1458" s="353"/>
      <c r="B1458" s="356"/>
      <c r="C1458" s="353"/>
      <c r="D1458" s="54" t="s">
        <v>910</v>
      </c>
      <c r="E1458" s="36" t="s">
        <v>3</v>
      </c>
      <c r="F1458" s="39"/>
      <c r="G1458" s="51"/>
      <c r="H1458" s="19"/>
      <c r="I1458" s="381"/>
      <c r="J1458" s="381"/>
      <c r="K1458" s="364"/>
      <c r="L1458" s="350"/>
      <c r="M1458" s="353"/>
      <c r="N1458" s="374"/>
      <c r="O1458" s="374"/>
    </row>
    <row r="1459" spans="1:15" s="1" customFormat="1" ht="46.15" customHeight="1" x14ac:dyDescent="0.25">
      <c r="A1459" s="351">
        <f xml:space="preserve">  SUM(A1457+1)</f>
        <v>390</v>
      </c>
      <c r="B1459" s="354" t="s">
        <v>1393</v>
      </c>
      <c r="C1459" s="351">
        <v>3</v>
      </c>
      <c r="D1459" s="53" t="s">
        <v>2164</v>
      </c>
      <c r="E1459" s="43" t="s">
        <v>7</v>
      </c>
      <c r="F1459" s="50"/>
      <c r="G1459" s="55"/>
      <c r="H1459" s="48"/>
      <c r="I1459" s="351"/>
      <c r="J1459" s="351"/>
      <c r="K1459" s="363">
        <v>96539</v>
      </c>
      <c r="L1459" s="350">
        <v>54</v>
      </c>
      <c r="M1459" s="350">
        <f>K1459*L1459</f>
        <v>5213106</v>
      </c>
      <c r="N1459" s="350">
        <f>M1459*35%</f>
        <v>1824587.0999999999</v>
      </c>
      <c r="O1459" s="350">
        <f>N1459/M1459*100</f>
        <v>35</v>
      </c>
    </row>
    <row r="1460" spans="1:15" s="1" customFormat="1" ht="29.1" customHeight="1" x14ac:dyDescent="0.25">
      <c r="A1460" s="352"/>
      <c r="B1460" s="355"/>
      <c r="C1460" s="352"/>
      <c r="D1460" s="53" t="s">
        <v>922</v>
      </c>
      <c r="E1460" s="43" t="s">
        <v>6</v>
      </c>
      <c r="F1460" s="50"/>
      <c r="G1460" s="55"/>
      <c r="H1460" s="48"/>
      <c r="I1460" s="352"/>
      <c r="J1460" s="352"/>
      <c r="K1460" s="364"/>
      <c r="L1460" s="350"/>
      <c r="M1460" s="350"/>
      <c r="N1460" s="350"/>
      <c r="O1460" s="350"/>
    </row>
    <row r="1461" spans="1:15" s="1" customFormat="1" ht="45" customHeight="1" x14ac:dyDescent="0.25">
      <c r="A1461" s="353"/>
      <c r="B1461" s="356"/>
      <c r="C1461" s="353"/>
      <c r="D1461" s="54" t="s">
        <v>923</v>
      </c>
      <c r="E1461" s="36" t="s">
        <v>6</v>
      </c>
      <c r="F1461" s="39"/>
      <c r="G1461" s="36"/>
      <c r="H1461" s="49"/>
      <c r="I1461" s="352"/>
      <c r="J1461" s="352"/>
      <c r="K1461" s="365"/>
      <c r="L1461" s="350"/>
      <c r="M1461" s="350"/>
      <c r="N1461" s="350"/>
      <c r="O1461" s="350"/>
    </row>
    <row r="1462" spans="1:15" s="1" customFormat="1" ht="44.45" customHeight="1" x14ac:dyDescent="0.25">
      <c r="A1462" s="351">
        <f xml:space="preserve"> A1459+1</f>
        <v>391</v>
      </c>
      <c r="B1462" s="354" t="s">
        <v>1394</v>
      </c>
      <c r="C1462" s="351">
        <v>4</v>
      </c>
      <c r="D1462" s="53" t="s">
        <v>2165</v>
      </c>
      <c r="E1462" s="43" t="s">
        <v>4</v>
      </c>
      <c r="F1462" s="50"/>
      <c r="G1462" s="55"/>
      <c r="H1462" s="52"/>
      <c r="I1462" s="380"/>
      <c r="J1462" s="380"/>
      <c r="K1462" s="363">
        <v>96539</v>
      </c>
      <c r="L1462" s="350">
        <v>72</v>
      </c>
      <c r="M1462" s="350">
        <f>K1462*L1462</f>
        <v>6950808</v>
      </c>
      <c r="N1462" s="350">
        <f>M1462*35%</f>
        <v>2432782.7999999998</v>
      </c>
      <c r="O1462" s="350">
        <f>N1462/M1462*100</f>
        <v>35</v>
      </c>
    </row>
    <row r="1463" spans="1:15" s="1" customFormat="1" ht="29.1" customHeight="1" x14ac:dyDescent="0.25">
      <c r="A1463" s="352"/>
      <c r="B1463" s="355"/>
      <c r="C1463" s="352"/>
      <c r="D1463" s="53" t="s">
        <v>924</v>
      </c>
      <c r="E1463" s="43" t="s">
        <v>3</v>
      </c>
      <c r="F1463" s="50"/>
      <c r="G1463" s="55"/>
      <c r="H1463" s="52"/>
      <c r="I1463" s="381"/>
      <c r="J1463" s="381"/>
      <c r="K1463" s="364"/>
      <c r="L1463" s="350"/>
      <c r="M1463" s="350"/>
      <c r="N1463" s="350"/>
      <c r="O1463" s="350"/>
    </row>
    <row r="1464" spans="1:15" s="1" customFormat="1" ht="46.15" customHeight="1" x14ac:dyDescent="0.25">
      <c r="A1464" s="352"/>
      <c r="B1464" s="355"/>
      <c r="C1464" s="352"/>
      <c r="D1464" s="54" t="s">
        <v>925</v>
      </c>
      <c r="E1464" s="36" t="s">
        <v>5</v>
      </c>
      <c r="F1464" s="39"/>
      <c r="G1464" s="36"/>
      <c r="H1464" s="19"/>
      <c r="I1464" s="381"/>
      <c r="J1464" s="381"/>
      <c r="K1464" s="364"/>
      <c r="L1464" s="350"/>
      <c r="M1464" s="350"/>
      <c r="N1464" s="350"/>
      <c r="O1464" s="350"/>
    </row>
    <row r="1465" spans="1:15" s="1" customFormat="1" ht="46.15" customHeight="1" x14ac:dyDescent="0.25">
      <c r="A1465" s="353"/>
      <c r="B1465" s="356"/>
      <c r="C1465" s="353"/>
      <c r="D1465" s="219" t="s">
        <v>1541</v>
      </c>
      <c r="E1465" s="216" t="s">
        <v>5</v>
      </c>
      <c r="F1465" s="220"/>
      <c r="G1465" s="216"/>
      <c r="H1465" s="223"/>
      <c r="I1465" s="382"/>
      <c r="J1465" s="382"/>
      <c r="K1465" s="365"/>
      <c r="L1465" s="350"/>
      <c r="M1465" s="350"/>
      <c r="N1465" s="350"/>
      <c r="O1465" s="350"/>
    </row>
    <row r="1466" spans="1:15" s="1" customFormat="1" ht="29.1" customHeight="1" x14ac:dyDescent="0.25">
      <c r="A1466" s="351">
        <f xml:space="preserve"> A1462+1</f>
        <v>392</v>
      </c>
      <c r="B1466" s="354" t="s">
        <v>1434</v>
      </c>
      <c r="C1466" s="351">
        <v>3</v>
      </c>
      <c r="D1466" s="53" t="s">
        <v>2166</v>
      </c>
      <c r="E1466" s="43" t="s">
        <v>3</v>
      </c>
      <c r="F1466" s="50"/>
      <c r="G1466" s="55"/>
      <c r="H1466" s="52"/>
      <c r="I1466" s="349"/>
      <c r="J1466" s="349"/>
      <c r="K1466" s="363">
        <v>96539</v>
      </c>
      <c r="L1466" s="350">
        <v>54</v>
      </c>
      <c r="M1466" s="350">
        <f>K1466*L1466</f>
        <v>5213106</v>
      </c>
      <c r="N1466" s="350">
        <f>M1466*35%</f>
        <v>1824587.0999999999</v>
      </c>
      <c r="O1466" s="350">
        <f>N1466/M1466*100</f>
        <v>35</v>
      </c>
    </row>
    <row r="1467" spans="1:15" s="1" customFormat="1" ht="44.45" customHeight="1" x14ac:dyDescent="0.25">
      <c r="A1467" s="352"/>
      <c r="B1467" s="355"/>
      <c r="C1467" s="352"/>
      <c r="D1467" s="53" t="s">
        <v>926</v>
      </c>
      <c r="E1467" s="43" t="s">
        <v>4</v>
      </c>
      <c r="F1467" s="50"/>
      <c r="G1467" s="55"/>
      <c r="H1467" s="52"/>
      <c r="I1467" s="349"/>
      <c r="J1467" s="349"/>
      <c r="K1467" s="364"/>
      <c r="L1467" s="350"/>
      <c r="M1467" s="350"/>
      <c r="N1467" s="350"/>
      <c r="O1467" s="350"/>
    </row>
    <row r="1468" spans="1:15" s="1" customFormat="1" ht="44.45" customHeight="1" x14ac:dyDescent="0.25">
      <c r="A1468" s="353"/>
      <c r="B1468" s="356"/>
      <c r="C1468" s="353"/>
      <c r="D1468" s="54" t="s">
        <v>927</v>
      </c>
      <c r="E1468" s="36" t="s">
        <v>6</v>
      </c>
      <c r="F1468" s="39"/>
      <c r="G1468" s="36"/>
      <c r="H1468" s="19"/>
      <c r="I1468" s="380"/>
      <c r="J1468" s="380"/>
      <c r="K1468" s="365"/>
      <c r="L1468" s="350"/>
      <c r="M1468" s="350"/>
      <c r="N1468" s="350"/>
      <c r="O1468" s="350"/>
    </row>
    <row r="1469" spans="1:15" s="1" customFormat="1" ht="29.1" customHeight="1" x14ac:dyDescent="0.25">
      <c r="A1469" s="351">
        <f xml:space="preserve"> A1466+1</f>
        <v>393</v>
      </c>
      <c r="B1469" s="354" t="s">
        <v>1433</v>
      </c>
      <c r="C1469" s="351">
        <v>3</v>
      </c>
      <c r="D1469" s="53" t="s">
        <v>2167</v>
      </c>
      <c r="E1469" s="43" t="s">
        <v>4</v>
      </c>
      <c r="F1469" s="50"/>
      <c r="G1469" s="55"/>
      <c r="H1469" s="52"/>
      <c r="I1469" s="380"/>
      <c r="J1469" s="380"/>
      <c r="K1469" s="363">
        <v>96539</v>
      </c>
      <c r="L1469" s="350">
        <v>54</v>
      </c>
      <c r="M1469" s="350">
        <f>K1469*L1469</f>
        <v>5213106</v>
      </c>
      <c r="N1469" s="350">
        <f>M1469*35%</f>
        <v>1824587.0999999999</v>
      </c>
      <c r="O1469" s="350">
        <f>N1469/M1469*100</f>
        <v>35</v>
      </c>
    </row>
    <row r="1470" spans="1:15" s="1" customFormat="1" ht="29.1" customHeight="1" x14ac:dyDescent="0.25">
      <c r="A1470" s="352"/>
      <c r="B1470" s="355"/>
      <c r="C1470" s="352"/>
      <c r="D1470" s="53" t="s">
        <v>932</v>
      </c>
      <c r="E1470" s="43" t="s">
        <v>3</v>
      </c>
      <c r="F1470" s="50"/>
      <c r="G1470" s="55"/>
      <c r="H1470" s="52"/>
      <c r="I1470" s="381"/>
      <c r="J1470" s="381"/>
      <c r="K1470" s="364"/>
      <c r="L1470" s="350"/>
      <c r="M1470" s="350"/>
      <c r="N1470" s="350"/>
      <c r="O1470" s="350"/>
    </row>
    <row r="1471" spans="1:15" s="1" customFormat="1" ht="46.9" customHeight="1" x14ac:dyDescent="0.25">
      <c r="A1471" s="353"/>
      <c r="B1471" s="356"/>
      <c r="C1471" s="353"/>
      <c r="D1471" s="54" t="s">
        <v>933</v>
      </c>
      <c r="E1471" s="36" t="s">
        <v>6</v>
      </c>
      <c r="F1471" s="39"/>
      <c r="G1471" s="36"/>
      <c r="H1471" s="19"/>
      <c r="I1471" s="381"/>
      <c r="J1471" s="381"/>
      <c r="K1471" s="364"/>
      <c r="L1471" s="350"/>
      <c r="M1471" s="350"/>
      <c r="N1471" s="350"/>
      <c r="O1471" s="350"/>
    </row>
    <row r="1472" spans="1:15" s="1" customFormat="1" ht="42.6" customHeight="1" x14ac:dyDescent="0.25">
      <c r="A1472" s="351">
        <f xml:space="preserve"> SUM(A1469+1)</f>
        <v>394</v>
      </c>
      <c r="B1472" s="354" t="s">
        <v>1432</v>
      </c>
      <c r="C1472" s="351">
        <v>4</v>
      </c>
      <c r="D1472" s="53" t="s">
        <v>2168</v>
      </c>
      <c r="E1472" s="43" t="s">
        <v>4</v>
      </c>
      <c r="F1472" s="50"/>
      <c r="G1472" s="55"/>
      <c r="H1472" s="52"/>
      <c r="I1472" s="349"/>
      <c r="J1472" s="349"/>
      <c r="K1472" s="363">
        <v>96539</v>
      </c>
      <c r="L1472" s="350">
        <v>72</v>
      </c>
      <c r="M1472" s="350">
        <f>K1472*L1472</f>
        <v>6950808</v>
      </c>
      <c r="N1472" s="350">
        <f>M1472*35%</f>
        <v>2432782.7999999998</v>
      </c>
      <c r="O1472" s="350">
        <f>N1472/M1472*100</f>
        <v>35</v>
      </c>
    </row>
    <row r="1473" spans="1:15" s="1" customFormat="1" ht="43.15" customHeight="1" x14ac:dyDescent="0.25">
      <c r="A1473" s="352"/>
      <c r="B1473" s="355"/>
      <c r="C1473" s="352"/>
      <c r="D1473" s="53" t="s">
        <v>934</v>
      </c>
      <c r="E1473" s="43" t="s">
        <v>3</v>
      </c>
      <c r="F1473" s="50"/>
      <c r="G1473" s="55"/>
      <c r="H1473" s="52"/>
      <c r="I1473" s="349"/>
      <c r="J1473" s="349"/>
      <c r="K1473" s="364"/>
      <c r="L1473" s="350"/>
      <c r="M1473" s="350"/>
      <c r="N1473" s="350"/>
      <c r="O1473" s="350"/>
    </row>
    <row r="1474" spans="1:15" s="1" customFormat="1" ht="42" customHeight="1" x14ac:dyDescent="0.25">
      <c r="A1474" s="352"/>
      <c r="B1474" s="355"/>
      <c r="C1474" s="352"/>
      <c r="D1474" s="53" t="s">
        <v>935</v>
      </c>
      <c r="E1474" s="43" t="s">
        <v>6</v>
      </c>
      <c r="F1474" s="50"/>
      <c r="G1474" s="43"/>
      <c r="H1474" s="52"/>
      <c r="I1474" s="349"/>
      <c r="J1474" s="349"/>
      <c r="K1474" s="364"/>
      <c r="L1474" s="350"/>
      <c r="M1474" s="350"/>
      <c r="N1474" s="350"/>
      <c r="O1474" s="350"/>
    </row>
    <row r="1475" spans="1:15" s="1" customFormat="1" ht="43.15" customHeight="1" x14ac:dyDescent="0.25">
      <c r="A1475" s="353"/>
      <c r="B1475" s="356"/>
      <c r="C1475" s="353"/>
      <c r="D1475" s="54" t="s">
        <v>936</v>
      </c>
      <c r="E1475" s="36" t="s">
        <v>5</v>
      </c>
      <c r="F1475" s="39"/>
      <c r="G1475" s="36"/>
      <c r="H1475" s="19"/>
      <c r="I1475" s="380"/>
      <c r="J1475" s="380"/>
      <c r="K1475" s="365"/>
      <c r="L1475" s="350"/>
      <c r="M1475" s="350"/>
      <c r="N1475" s="350"/>
      <c r="O1475" s="350"/>
    </row>
    <row r="1476" spans="1:15" s="1" customFormat="1" ht="29.1" customHeight="1" x14ac:dyDescent="0.25">
      <c r="A1476" s="351">
        <f xml:space="preserve"> A1472+1</f>
        <v>395</v>
      </c>
      <c r="B1476" s="354" t="s">
        <v>1431</v>
      </c>
      <c r="C1476" s="351">
        <v>3</v>
      </c>
      <c r="D1476" s="53" t="s">
        <v>2169</v>
      </c>
      <c r="E1476" s="43" t="s">
        <v>3</v>
      </c>
      <c r="F1476" s="50"/>
      <c r="G1476" s="55"/>
      <c r="H1476" s="52"/>
      <c r="I1476" s="380"/>
      <c r="J1476" s="380"/>
      <c r="K1476" s="363">
        <v>96539</v>
      </c>
      <c r="L1476" s="350">
        <v>54</v>
      </c>
      <c r="M1476" s="350">
        <f>K1476*L1476</f>
        <v>5213106</v>
      </c>
      <c r="N1476" s="350">
        <f>M1476*35%</f>
        <v>1824587.0999999999</v>
      </c>
      <c r="O1476" s="350">
        <f>N1476/M1476*100</f>
        <v>35</v>
      </c>
    </row>
    <row r="1477" spans="1:15" s="1" customFormat="1" ht="29.1" customHeight="1" x14ac:dyDescent="0.25">
      <c r="A1477" s="352"/>
      <c r="B1477" s="355"/>
      <c r="C1477" s="352"/>
      <c r="D1477" s="53" t="s">
        <v>938</v>
      </c>
      <c r="E1477" s="43" t="s">
        <v>4</v>
      </c>
      <c r="F1477" s="50"/>
      <c r="G1477" s="55"/>
      <c r="H1477" s="52"/>
      <c r="I1477" s="381"/>
      <c r="J1477" s="381"/>
      <c r="K1477" s="364"/>
      <c r="L1477" s="350"/>
      <c r="M1477" s="350"/>
      <c r="N1477" s="350"/>
      <c r="O1477" s="350"/>
    </row>
    <row r="1478" spans="1:15" s="1" customFormat="1" ht="43.15" customHeight="1" x14ac:dyDescent="0.25">
      <c r="A1478" s="353"/>
      <c r="B1478" s="355"/>
      <c r="C1478" s="353"/>
      <c r="D1478" s="53" t="s">
        <v>939</v>
      </c>
      <c r="E1478" s="43" t="s">
        <v>6</v>
      </c>
      <c r="F1478" s="50"/>
      <c r="G1478" s="43"/>
      <c r="H1478" s="52"/>
      <c r="I1478" s="382"/>
      <c r="J1478" s="382"/>
      <c r="K1478" s="364"/>
      <c r="L1478" s="350"/>
      <c r="M1478" s="350"/>
      <c r="N1478" s="350"/>
      <c r="O1478" s="350"/>
    </row>
    <row r="1479" spans="1:15" s="1" customFormat="1" ht="30" customHeight="1" x14ac:dyDescent="0.25">
      <c r="A1479" s="351">
        <f xml:space="preserve"> A1476+1</f>
        <v>396</v>
      </c>
      <c r="B1479" s="354" t="s">
        <v>1430</v>
      </c>
      <c r="C1479" s="351">
        <v>2</v>
      </c>
      <c r="D1479" s="53" t="s">
        <v>2170</v>
      </c>
      <c r="E1479" s="43" t="s">
        <v>3</v>
      </c>
      <c r="F1479" s="50"/>
      <c r="G1479" s="55"/>
      <c r="H1479" s="52"/>
      <c r="I1479" s="380"/>
      <c r="J1479" s="361"/>
      <c r="K1479" s="363">
        <v>96539</v>
      </c>
      <c r="L1479" s="350">
        <v>42</v>
      </c>
      <c r="M1479" s="351">
        <f>K1479*L1479</f>
        <v>4054638</v>
      </c>
      <c r="N1479" s="372">
        <f>M1479*30%</f>
        <v>1216391.3999999999</v>
      </c>
      <c r="O1479" s="372">
        <f>N1479/M1479*100</f>
        <v>30</v>
      </c>
    </row>
    <row r="1480" spans="1:15" s="1" customFormat="1" ht="45" customHeight="1" x14ac:dyDescent="0.25">
      <c r="A1480" s="353"/>
      <c r="B1480" s="355"/>
      <c r="C1480" s="353"/>
      <c r="D1480" s="53" t="s">
        <v>940</v>
      </c>
      <c r="E1480" s="43" t="s">
        <v>4</v>
      </c>
      <c r="F1480" s="50"/>
      <c r="G1480" s="55"/>
      <c r="H1480" s="52"/>
      <c r="I1480" s="382"/>
      <c r="J1480" s="362"/>
      <c r="K1480" s="364"/>
      <c r="L1480" s="350"/>
      <c r="M1480" s="353"/>
      <c r="N1480" s="374"/>
      <c r="O1480" s="374"/>
    </row>
    <row r="1481" spans="1:15" s="1" customFormat="1" ht="29.1" customHeight="1" x14ac:dyDescent="0.25">
      <c r="A1481" s="351">
        <f xml:space="preserve"> A1479+1</f>
        <v>397</v>
      </c>
      <c r="B1481" s="354" t="s">
        <v>1429</v>
      </c>
      <c r="C1481" s="351">
        <v>3</v>
      </c>
      <c r="D1481" s="53" t="s">
        <v>2171</v>
      </c>
      <c r="E1481" s="43" t="s">
        <v>7</v>
      </c>
      <c r="F1481" s="50"/>
      <c r="G1481" s="55"/>
      <c r="H1481" s="48"/>
      <c r="I1481" s="351"/>
      <c r="J1481" s="351"/>
      <c r="K1481" s="363">
        <v>96539</v>
      </c>
      <c r="L1481" s="350">
        <v>54</v>
      </c>
      <c r="M1481" s="350">
        <f>K1481*L1481</f>
        <v>5213106</v>
      </c>
      <c r="N1481" s="350">
        <f>M1481*35%</f>
        <v>1824587.0999999999</v>
      </c>
      <c r="O1481" s="350">
        <f>N1481/M1481*100</f>
        <v>35</v>
      </c>
    </row>
    <row r="1482" spans="1:15" s="1" customFormat="1" ht="29.1" customHeight="1" x14ac:dyDescent="0.25">
      <c r="A1482" s="352"/>
      <c r="B1482" s="355"/>
      <c r="C1482" s="352"/>
      <c r="D1482" s="53" t="s">
        <v>941</v>
      </c>
      <c r="E1482" s="43" t="s">
        <v>6</v>
      </c>
      <c r="F1482" s="50"/>
      <c r="G1482" s="43"/>
      <c r="H1482" s="48"/>
      <c r="I1482" s="352"/>
      <c r="J1482" s="352"/>
      <c r="K1482" s="364"/>
      <c r="L1482" s="350"/>
      <c r="M1482" s="350"/>
      <c r="N1482" s="350"/>
      <c r="O1482" s="350"/>
    </row>
    <row r="1483" spans="1:15" s="1" customFormat="1" ht="46.9" customHeight="1" x14ac:dyDescent="0.25">
      <c r="A1483" s="353"/>
      <c r="B1483" s="356"/>
      <c r="C1483" s="353"/>
      <c r="D1483" s="54" t="s">
        <v>942</v>
      </c>
      <c r="E1483" s="36" t="s">
        <v>6</v>
      </c>
      <c r="F1483" s="39"/>
      <c r="G1483" s="36"/>
      <c r="H1483" s="49"/>
      <c r="I1483" s="352"/>
      <c r="J1483" s="352"/>
      <c r="K1483" s="364"/>
      <c r="L1483" s="350"/>
      <c r="M1483" s="350"/>
      <c r="N1483" s="350"/>
      <c r="O1483" s="350"/>
    </row>
    <row r="1484" spans="1:15" s="1" customFormat="1" ht="29.1" customHeight="1" x14ac:dyDescent="0.25">
      <c r="A1484" s="351">
        <f xml:space="preserve"> A1481+1</f>
        <v>398</v>
      </c>
      <c r="B1484" s="354" t="s">
        <v>1428</v>
      </c>
      <c r="C1484" s="351">
        <v>3</v>
      </c>
      <c r="D1484" s="53" t="s">
        <v>2172</v>
      </c>
      <c r="E1484" s="43" t="s">
        <v>3</v>
      </c>
      <c r="F1484" s="50"/>
      <c r="G1484" s="55"/>
      <c r="H1484" s="52"/>
      <c r="I1484" s="349"/>
      <c r="J1484" s="349"/>
      <c r="K1484" s="363">
        <v>96539</v>
      </c>
      <c r="L1484" s="350">
        <v>54</v>
      </c>
      <c r="M1484" s="350">
        <f>K1484*L1484</f>
        <v>5213106</v>
      </c>
      <c r="N1484" s="350">
        <f>M1484*35%</f>
        <v>1824587.0999999999</v>
      </c>
      <c r="O1484" s="350">
        <f>N1484/M1484*100</f>
        <v>35</v>
      </c>
    </row>
    <row r="1485" spans="1:15" s="1" customFormat="1" ht="41.45" customHeight="1" x14ac:dyDescent="0.25">
      <c r="A1485" s="352"/>
      <c r="B1485" s="355"/>
      <c r="C1485" s="352"/>
      <c r="D1485" s="53" t="s">
        <v>943</v>
      </c>
      <c r="E1485" s="43" t="s">
        <v>4</v>
      </c>
      <c r="F1485" s="50"/>
      <c r="G1485" s="55"/>
      <c r="H1485" s="52"/>
      <c r="I1485" s="349"/>
      <c r="J1485" s="349"/>
      <c r="K1485" s="364"/>
      <c r="L1485" s="350"/>
      <c r="M1485" s="350"/>
      <c r="N1485" s="350"/>
      <c r="O1485" s="350"/>
    </row>
    <row r="1486" spans="1:15" s="1" customFormat="1" ht="44.45" customHeight="1" x14ac:dyDescent="0.25">
      <c r="A1486" s="353"/>
      <c r="B1486" s="356"/>
      <c r="C1486" s="353"/>
      <c r="D1486" s="53" t="s">
        <v>944</v>
      </c>
      <c r="E1486" s="43" t="s">
        <v>5</v>
      </c>
      <c r="F1486" s="50"/>
      <c r="G1486" s="43"/>
      <c r="H1486" s="52"/>
      <c r="I1486" s="349"/>
      <c r="J1486" s="349"/>
      <c r="K1486" s="364"/>
      <c r="L1486" s="350"/>
      <c r="M1486" s="350"/>
      <c r="N1486" s="350"/>
      <c r="O1486" s="350"/>
    </row>
    <row r="1487" spans="1:15" s="1" customFormat="1" ht="45.75" customHeight="1" x14ac:dyDescent="0.25">
      <c r="A1487" s="351">
        <f xml:space="preserve"> A1484+1</f>
        <v>399</v>
      </c>
      <c r="B1487" s="354" t="s">
        <v>1427</v>
      </c>
      <c r="C1487" s="351">
        <v>2</v>
      </c>
      <c r="D1487" s="218" t="s">
        <v>2173</v>
      </c>
      <c r="E1487" s="217" t="s">
        <v>7</v>
      </c>
      <c r="F1487" s="222"/>
      <c r="G1487" s="156"/>
      <c r="H1487" s="225"/>
      <c r="I1487" s="351"/>
      <c r="J1487" s="351"/>
      <c r="K1487" s="369">
        <v>96539</v>
      </c>
      <c r="L1487" s="350">
        <v>42</v>
      </c>
      <c r="M1487" s="350">
        <f>K1487*L1487</f>
        <v>4054638</v>
      </c>
      <c r="N1487" s="350">
        <f>M1487*35%</f>
        <v>1419123.2999999998</v>
      </c>
      <c r="O1487" s="350">
        <f>N1487/M1487*100</f>
        <v>35</v>
      </c>
    </row>
    <row r="1488" spans="1:15" s="1" customFormat="1" ht="34.15" customHeight="1" x14ac:dyDescent="0.25">
      <c r="A1488" s="353"/>
      <c r="B1488" s="356"/>
      <c r="C1488" s="353"/>
      <c r="D1488" s="54" t="s">
        <v>945</v>
      </c>
      <c r="E1488" s="36" t="s">
        <v>5</v>
      </c>
      <c r="F1488" s="39"/>
      <c r="G1488" s="36"/>
      <c r="H1488" s="49"/>
      <c r="I1488" s="352"/>
      <c r="J1488" s="352"/>
      <c r="K1488" s="370"/>
      <c r="L1488" s="350"/>
      <c r="M1488" s="350"/>
      <c r="N1488" s="350"/>
      <c r="O1488" s="350"/>
    </row>
    <row r="1489" spans="1:15" s="1" customFormat="1" ht="33.6" customHeight="1" x14ac:dyDescent="0.25">
      <c r="A1489" s="351">
        <f xml:space="preserve"> A1487+1</f>
        <v>400</v>
      </c>
      <c r="B1489" s="354" t="s">
        <v>1426</v>
      </c>
      <c r="C1489" s="351">
        <v>4</v>
      </c>
      <c r="D1489" s="53" t="s">
        <v>2174</v>
      </c>
      <c r="E1489" s="43" t="s">
        <v>3</v>
      </c>
      <c r="F1489" s="50"/>
      <c r="G1489" s="55"/>
      <c r="H1489" s="52"/>
      <c r="I1489" s="349"/>
      <c r="J1489" s="349"/>
      <c r="K1489" s="363">
        <v>96539</v>
      </c>
      <c r="L1489" s="350">
        <v>72</v>
      </c>
      <c r="M1489" s="350">
        <f>K1489*L1489</f>
        <v>6950808</v>
      </c>
      <c r="N1489" s="350">
        <f>M1489*35%</f>
        <v>2432782.7999999998</v>
      </c>
      <c r="O1489" s="350">
        <f>N1489/M1489*100</f>
        <v>35</v>
      </c>
    </row>
    <row r="1490" spans="1:15" s="1" customFormat="1" ht="44.45" customHeight="1" x14ac:dyDescent="0.25">
      <c r="A1490" s="352"/>
      <c r="B1490" s="355"/>
      <c r="C1490" s="352"/>
      <c r="D1490" s="53" t="s">
        <v>955</v>
      </c>
      <c r="E1490" s="43" t="s">
        <v>4</v>
      </c>
      <c r="F1490" s="50"/>
      <c r="G1490" s="55"/>
      <c r="H1490" s="52"/>
      <c r="I1490" s="349"/>
      <c r="J1490" s="349"/>
      <c r="K1490" s="364"/>
      <c r="L1490" s="350"/>
      <c r="M1490" s="350"/>
      <c r="N1490" s="350"/>
      <c r="O1490" s="350"/>
    </row>
    <row r="1491" spans="1:15" s="1" customFormat="1" ht="44.45" customHeight="1" x14ac:dyDescent="0.25">
      <c r="A1491" s="352"/>
      <c r="B1491" s="355"/>
      <c r="C1491" s="352"/>
      <c r="D1491" s="116" t="s">
        <v>956</v>
      </c>
      <c r="E1491" s="113" t="s">
        <v>5</v>
      </c>
      <c r="F1491" s="114"/>
      <c r="G1491" s="113"/>
      <c r="H1491" s="115"/>
      <c r="I1491" s="380"/>
      <c r="J1491" s="380"/>
      <c r="K1491" s="364"/>
      <c r="L1491" s="350"/>
      <c r="M1491" s="350"/>
      <c r="N1491" s="350"/>
      <c r="O1491" s="350"/>
    </row>
    <row r="1492" spans="1:15" s="1" customFormat="1" ht="45.6" customHeight="1" x14ac:dyDescent="0.25">
      <c r="A1492" s="353"/>
      <c r="B1492" s="356"/>
      <c r="C1492" s="353"/>
      <c r="D1492" s="219" t="s">
        <v>1482</v>
      </c>
      <c r="E1492" s="216" t="s">
        <v>5</v>
      </c>
      <c r="F1492" s="220"/>
      <c r="G1492" s="216"/>
      <c r="H1492" s="223"/>
      <c r="I1492" s="380"/>
      <c r="J1492" s="380"/>
      <c r="K1492" s="364"/>
      <c r="L1492" s="350"/>
      <c r="M1492" s="350"/>
      <c r="N1492" s="350"/>
      <c r="O1492" s="350"/>
    </row>
    <row r="1493" spans="1:15" s="1" customFormat="1" ht="43.15" customHeight="1" x14ac:dyDescent="0.25">
      <c r="A1493" s="351">
        <f xml:space="preserve"> A1489+1</f>
        <v>401</v>
      </c>
      <c r="B1493" s="354" t="s">
        <v>1425</v>
      </c>
      <c r="C1493" s="351">
        <v>4</v>
      </c>
      <c r="D1493" s="53" t="s">
        <v>2175</v>
      </c>
      <c r="E1493" s="43" t="s">
        <v>3</v>
      </c>
      <c r="F1493" s="50"/>
      <c r="G1493" s="55"/>
      <c r="H1493" s="52"/>
      <c r="I1493" s="349"/>
      <c r="J1493" s="349"/>
      <c r="K1493" s="363">
        <v>96539</v>
      </c>
      <c r="L1493" s="350">
        <v>72</v>
      </c>
      <c r="M1493" s="350">
        <f>K1493*L1493</f>
        <v>6950808</v>
      </c>
      <c r="N1493" s="350">
        <f>M1493*35%</f>
        <v>2432782.7999999998</v>
      </c>
      <c r="O1493" s="350">
        <f>N1493/M1493*100</f>
        <v>35</v>
      </c>
    </row>
    <row r="1494" spans="1:15" s="1" customFormat="1" ht="29.1" customHeight="1" x14ac:dyDescent="0.25">
      <c r="A1494" s="352"/>
      <c r="B1494" s="355"/>
      <c r="C1494" s="352"/>
      <c r="D1494" s="53" t="s">
        <v>957</v>
      </c>
      <c r="E1494" s="43" t="s">
        <v>4</v>
      </c>
      <c r="F1494" s="50"/>
      <c r="G1494" s="55"/>
      <c r="H1494" s="52"/>
      <c r="I1494" s="349"/>
      <c r="J1494" s="349"/>
      <c r="K1494" s="364"/>
      <c r="L1494" s="350"/>
      <c r="M1494" s="350"/>
      <c r="N1494" s="350"/>
      <c r="O1494" s="350"/>
    </row>
    <row r="1495" spans="1:15" s="1" customFormat="1" ht="47.25" customHeight="1" x14ac:dyDescent="0.25">
      <c r="A1495" s="352"/>
      <c r="B1495" s="355"/>
      <c r="C1495" s="352"/>
      <c r="D1495" s="53" t="s">
        <v>958</v>
      </c>
      <c r="E1495" s="43" t="s">
        <v>6</v>
      </c>
      <c r="F1495" s="50"/>
      <c r="G1495" s="43"/>
      <c r="H1495" s="52"/>
      <c r="I1495" s="349"/>
      <c r="J1495" s="349"/>
      <c r="K1495" s="364"/>
      <c r="L1495" s="350"/>
      <c r="M1495" s="350"/>
      <c r="N1495" s="350"/>
      <c r="O1495" s="350"/>
    </row>
    <row r="1496" spans="1:15" s="1" customFormat="1" ht="51" customHeight="1" x14ac:dyDescent="0.25">
      <c r="A1496" s="353"/>
      <c r="B1496" s="356"/>
      <c r="C1496" s="353"/>
      <c r="D1496" s="53" t="s">
        <v>959</v>
      </c>
      <c r="E1496" s="43" t="s">
        <v>5</v>
      </c>
      <c r="F1496" s="50"/>
      <c r="G1496" s="43"/>
      <c r="H1496" s="52"/>
      <c r="I1496" s="349"/>
      <c r="J1496" s="349"/>
      <c r="K1496" s="365"/>
      <c r="L1496" s="350"/>
      <c r="M1496" s="350"/>
      <c r="N1496" s="350"/>
      <c r="O1496" s="350"/>
    </row>
    <row r="1497" spans="1:15" s="1" customFormat="1" ht="29.1" customHeight="1" x14ac:dyDescent="0.25">
      <c r="A1497" s="351">
        <f xml:space="preserve"> A1493+1</f>
        <v>402</v>
      </c>
      <c r="B1497" s="354" t="s">
        <v>1424</v>
      </c>
      <c r="C1497" s="351">
        <v>4</v>
      </c>
      <c r="D1497" s="53" t="s">
        <v>2176</v>
      </c>
      <c r="E1497" s="43" t="s">
        <v>3</v>
      </c>
      <c r="F1497" s="50"/>
      <c r="G1497" s="55"/>
      <c r="H1497" s="52"/>
      <c r="I1497" s="349"/>
      <c r="J1497" s="349"/>
      <c r="K1497" s="363">
        <v>96539</v>
      </c>
      <c r="L1497" s="350">
        <v>72</v>
      </c>
      <c r="M1497" s="350">
        <f>K1497*L1497</f>
        <v>6950808</v>
      </c>
      <c r="N1497" s="350">
        <f>M1497*35%</f>
        <v>2432782.7999999998</v>
      </c>
      <c r="O1497" s="350">
        <f>N1497/M1497*100</f>
        <v>35</v>
      </c>
    </row>
    <row r="1498" spans="1:15" s="1" customFormat="1" ht="29.1" customHeight="1" x14ac:dyDescent="0.25">
      <c r="A1498" s="352"/>
      <c r="B1498" s="355"/>
      <c r="C1498" s="352"/>
      <c r="D1498" s="53" t="s">
        <v>960</v>
      </c>
      <c r="E1498" s="43" t="s">
        <v>4</v>
      </c>
      <c r="F1498" s="50"/>
      <c r="G1498" s="55"/>
      <c r="H1498" s="52"/>
      <c r="I1498" s="349"/>
      <c r="J1498" s="349"/>
      <c r="K1498" s="364"/>
      <c r="L1498" s="350"/>
      <c r="M1498" s="350"/>
      <c r="N1498" s="350"/>
      <c r="O1498" s="350"/>
    </row>
    <row r="1499" spans="1:15" s="1" customFormat="1" ht="43.15" customHeight="1" x14ac:dyDescent="0.25">
      <c r="A1499" s="352"/>
      <c r="B1499" s="355"/>
      <c r="C1499" s="352"/>
      <c r="D1499" s="53" t="s">
        <v>961</v>
      </c>
      <c r="E1499" s="43" t="s">
        <v>5</v>
      </c>
      <c r="F1499" s="50"/>
      <c r="G1499" s="43"/>
      <c r="H1499" s="52"/>
      <c r="I1499" s="349"/>
      <c r="J1499" s="349"/>
      <c r="K1499" s="364"/>
      <c r="L1499" s="350"/>
      <c r="M1499" s="350"/>
      <c r="N1499" s="350"/>
      <c r="O1499" s="350"/>
    </row>
    <row r="1500" spans="1:15" s="1" customFormat="1" ht="43.15" customHeight="1" x14ac:dyDescent="0.25">
      <c r="A1500" s="353"/>
      <c r="B1500" s="356"/>
      <c r="C1500" s="353"/>
      <c r="D1500" s="53" t="s">
        <v>962</v>
      </c>
      <c r="E1500" s="43" t="s">
        <v>5</v>
      </c>
      <c r="F1500" s="50"/>
      <c r="G1500" s="43"/>
      <c r="H1500" s="52"/>
      <c r="I1500" s="349"/>
      <c r="J1500" s="349"/>
      <c r="K1500" s="365"/>
      <c r="L1500" s="350"/>
      <c r="M1500" s="350"/>
      <c r="N1500" s="350"/>
      <c r="O1500" s="350"/>
    </row>
    <row r="1501" spans="1:15" s="1" customFormat="1" ht="35.450000000000003" customHeight="1" x14ac:dyDescent="0.25">
      <c r="A1501" s="351">
        <f xml:space="preserve"> A1497+1</f>
        <v>403</v>
      </c>
      <c r="B1501" s="354" t="s">
        <v>1423</v>
      </c>
      <c r="C1501" s="351">
        <v>3</v>
      </c>
      <c r="D1501" s="53" t="s">
        <v>2177</v>
      </c>
      <c r="E1501" s="43" t="s">
        <v>7</v>
      </c>
      <c r="F1501" s="50"/>
      <c r="G1501" s="55"/>
      <c r="H1501" s="48"/>
      <c r="I1501" s="351"/>
      <c r="J1501" s="351"/>
      <c r="K1501" s="363">
        <v>96539</v>
      </c>
      <c r="L1501" s="350">
        <v>54</v>
      </c>
      <c r="M1501" s="350">
        <f>K1501*L1501</f>
        <v>5213106</v>
      </c>
      <c r="N1501" s="350">
        <f>M1501*35%</f>
        <v>1824587.0999999999</v>
      </c>
      <c r="O1501" s="350">
        <f>N1501/M1501*100</f>
        <v>35</v>
      </c>
    </row>
    <row r="1502" spans="1:15" s="1" customFormat="1" ht="34.9" customHeight="1" x14ac:dyDescent="0.25">
      <c r="A1502" s="352"/>
      <c r="B1502" s="355"/>
      <c r="C1502" s="352"/>
      <c r="D1502" s="53" t="s">
        <v>963</v>
      </c>
      <c r="E1502" s="43" t="s">
        <v>5</v>
      </c>
      <c r="F1502" s="50"/>
      <c r="G1502" s="43"/>
      <c r="H1502" s="48"/>
      <c r="I1502" s="352"/>
      <c r="J1502" s="352"/>
      <c r="K1502" s="364"/>
      <c r="L1502" s="350"/>
      <c r="M1502" s="350"/>
      <c r="N1502" s="350"/>
      <c r="O1502" s="350"/>
    </row>
    <row r="1503" spans="1:15" s="1" customFormat="1" ht="33" customHeight="1" x14ac:dyDescent="0.25">
      <c r="A1503" s="353"/>
      <c r="B1503" s="356"/>
      <c r="C1503" s="353"/>
      <c r="D1503" s="54" t="s">
        <v>964</v>
      </c>
      <c r="E1503" s="36" t="s">
        <v>5</v>
      </c>
      <c r="F1503" s="39"/>
      <c r="G1503" s="36"/>
      <c r="H1503" s="49"/>
      <c r="I1503" s="352"/>
      <c r="J1503" s="352"/>
      <c r="K1503" s="364"/>
      <c r="L1503" s="350"/>
      <c r="M1503" s="350"/>
      <c r="N1503" s="350"/>
      <c r="O1503" s="350"/>
    </row>
    <row r="1504" spans="1:15" s="1" customFormat="1" ht="44.45" customHeight="1" x14ac:dyDescent="0.25">
      <c r="A1504" s="351">
        <f xml:space="preserve"> A1501+1</f>
        <v>404</v>
      </c>
      <c r="B1504" s="354" t="s">
        <v>1421</v>
      </c>
      <c r="C1504" s="351">
        <v>2</v>
      </c>
      <c r="D1504" s="53" t="s">
        <v>2178</v>
      </c>
      <c r="E1504" s="43" t="s">
        <v>4</v>
      </c>
      <c r="F1504" s="50"/>
      <c r="G1504" s="55"/>
      <c r="H1504" s="52"/>
      <c r="I1504" s="349"/>
      <c r="J1504" s="349"/>
      <c r="K1504" s="363">
        <v>96539</v>
      </c>
      <c r="L1504" s="350">
        <v>42</v>
      </c>
      <c r="M1504" s="351">
        <f>K1504*L1504</f>
        <v>4054638</v>
      </c>
      <c r="N1504" s="372">
        <f>M1504*30%</f>
        <v>1216391.3999999999</v>
      </c>
      <c r="O1504" s="372">
        <f>N1504/M1504*100</f>
        <v>30</v>
      </c>
    </row>
    <row r="1505" spans="1:15" s="1" customFormat="1" ht="45.6" customHeight="1" x14ac:dyDescent="0.25">
      <c r="A1505" s="353"/>
      <c r="B1505" s="355"/>
      <c r="C1505" s="353"/>
      <c r="D1505" s="53" t="s">
        <v>965</v>
      </c>
      <c r="E1505" s="43" t="s">
        <v>3</v>
      </c>
      <c r="F1505" s="50"/>
      <c r="G1505" s="55"/>
      <c r="H1505" s="52"/>
      <c r="I1505" s="349"/>
      <c r="J1505" s="349"/>
      <c r="K1505" s="364"/>
      <c r="L1505" s="350"/>
      <c r="M1505" s="353"/>
      <c r="N1505" s="374"/>
      <c r="O1505" s="374"/>
    </row>
    <row r="1506" spans="1:15" s="1" customFormat="1" ht="33.75" customHeight="1" x14ac:dyDescent="0.25">
      <c r="A1506" s="351">
        <f xml:space="preserve"> SUM(A1504+1)</f>
        <v>405</v>
      </c>
      <c r="B1506" s="354" t="s">
        <v>1421</v>
      </c>
      <c r="C1506" s="351">
        <v>2</v>
      </c>
      <c r="D1506" s="53" t="s">
        <v>2179</v>
      </c>
      <c r="E1506" s="43" t="s">
        <v>7</v>
      </c>
      <c r="F1506" s="50"/>
      <c r="G1506" s="55"/>
      <c r="H1506" s="52"/>
      <c r="I1506" s="349"/>
      <c r="J1506" s="349"/>
      <c r="K1506" s="369">
        <v>96539</v>
      </c>
      <c r="L1506" s="350">
        <v>42</v>
      </c>
      <c r="M1506" s="350">
        <f>K1506*L1506</f>
        <v>4054638</v>
      </c>
      <c r="N1506" s="350">
        <f>M1506*35%</f>
        <v>1419123.2999999998</v>
      </c>
      <c r="O1506" s="350">
        <f>N1506/M1506*100</f>
        <v>35</v>
      </c>
    </row>
    <row r="1507" spans="1:15" s="1" customFormat="1" ht="32.450000000000003" customHeight="1" x14ac:dyDescent="0.25">
      <c r="A1507" s="353"/>
      <c r="B1507" s="355"/>
      <c r="C1507" s="353"/>
      <c r="D1507" s="53" t="s">
        <v>968</v>
      </c>
      <c r="E1507" s="43" t="s">
        <v>5</v>
      </c>
      <c r="F1507" s="50"/>
      <c r="G1507" s="43"/>
      <c r="H1507" s="52"/>
      <c r="I1507" s="349"/>
      <c r="J1507" s="349"/>
      <c r="K1507" s="370"/>
      <c r="L1507" s="350"/>
      <c r="M1507" s="350"/>
      <c r="N1507" s="350"/>
      <c r="O1507" s="350"/>
    </row>
    <row r="1508" spans="1:15" s="1" customFormat="1" ht="31.15" customHeight="1" x14ac:dyDescent="0.25">
      <c r="A1508" s="351">
        <f xml:space="preserve"> A1506+1</f>
        <v>406</v>
      </c>
      <c r="B1508" s="354" t="s">
        <v>1420</v>
      </c>
      <c r="C1508" s="351">
        <v>3</v>
      </c>
      <c r="D1508" s="53" t="s">
        <v>2180</v>
      </c>
      <c r="E1508" s="43" t="s">
        <v>3</v>
      </c>
      <c r="F1508" s="50"/>
      <c r="G1508" s="55"/>
      <c r="H1508" s="52"/>
      <c r="I1508" s="349"/>
      <c r="J1508" s="349"/>
      <c r="K1508" s="363">
        <v>96539</v>
      </c>
      <c r="L1508" s="350">
        <v>54</v>
      </c>
      <c r="M1508" s="350">
        <f>K1508*L1508</f>
        <v>5213106</v>
      </c>
      <c r="N1508" s="350">
        <f>M1508*35%</f>
        <v>1824587.0999999999</v>
      </c>
      <c r="O1508" s="350">
        <f>N1508/M1508*100</f>
        <v>35</v>
      </c>
    </row>
    <row r="1509" spans="1:15" s="1" customFormat="1" ht="40.5" customHeight="1" x14ac:dyDescent="0.25">
      <c r="A1509" s="352"/>
      <c r="B1509" s="355"/>
      <c r="C1509" s="352"/>
      <c r="D1509" s="53" t="s">
        <v>969</v>
      </c>
      <c r="E1509" s="43" t="s">
        <v>4</v>
      </c>
      <c r="F1509" s="50"/>
      <c r="G1509" s="55"/>
      <c r="H1509" s="52"/>
      <c r="I1509" s="349"/>
      <c r="J1509" s="349"/>
      <c r="K1509" s="364"/>
      <c r="L1509" s="350"/>
      <c r="M1509" s="350"/>
      <c r="N1509" s="350"/>
      <c r="O1509" s="350"/>
    </row>
    <row r="1510" spans="1:15" s="1" customFormat="1" ht="46.15" customHeight="1" x14ac:dyDescent="0.25">
      <c r="A1510" s="353"/>
      <c r="B1510" s="356"/>
      <c r="C1510" s="353"/>
      <c r="D1510" s="54" t="s">
        <v>970</v>
      </c>
      <c r="E1510" s="36" t="s">
        <v>5</v>
      </c>
      <c r="F1510" s="39"/>
      <c r="G1510" s="36"/>
      <c r="H1510" s="19"/>
      <c r="I1510" s="380"/>
      <c r="J1510" s="380"/>
      <c r="K1510" s="364"/>
      <c r="L1510" s="350"/>
      <c r="M1510" s="350"/>
      <c r="N1510" s="350"/>
      <c r="O1510" s="350"/>
    </row>
    <row r="1511" spans="1:15" s="1" customFormat="1" ht="43.15" customHeight="1" x14ac:dyDescent="0.25">
      <c r="A1511" s="351">
        <f xml:space="preserve"> A1508+1</f>
        <v>407</v>
      </c>
      <c r="B1511" s="354" t="s">
        <v>1419</v>
      </c>
      <c r="C1511" s="351">
        <v>4</v>
      </c>
      <c r="D1511" s="53" t="s">
        <v>2181</v>
      </c>
      <c r="E1511" s="43" t="s">
        <v>3</v>
      </c>
      <c r="F1511" s="50"/>
      <c r="G1511" s="55"/>
      <c r="H1511" s="52"/>
      <c r="I1511" s="349"/>
      <c r="J1511" s="349"/>
      <c r="K1511" s="363">
        <v>96539</v>
      </c>
      <c r="L1511" s="350">
        <v>72</v>
      </c>
      <c r="M1511" s="350">
        <f>K1511*L1511</f>
        <v>6950808</v>
      </c>
      <c r="N1511" s="350">
        <f>M1511*35%</f>
        <v>2432782.7999999998</v>
      </c>
      <c r="O1511" s="350">
        <f>N1511/M1511*100</f>
        <v>35</v>
      </c>
    </row>
    <row r="1512" spans="1:15" s="1" customFormat="1" ht="36" customHeight="1" x14ac:dyDescent="0.25">
      <c r="A1512" s="352"/>
      <c r="B1512" s="355"/>
      <c r="C1512" s="352"/>
      <c r="D1512" s="53" t="s">
        <v>972</v>
      </c>
      <c r="E1512" s="43" t="s">
        <v>4</v>
      </c>
      <c r="F1512" s="50"/>
      <c r="G1512" s="55"/>
      <c r="H1512" s="52"/>
      <c r="I1512" s="349"/>
      <c r="J1512" s="349"/>
      <c r="K1512" s="364"/>
      <c r="L1512" s="350"/>
      <c r="M1512" s="350"/>
      <c r="N1512" s="350"/>
      <c r="O1512" s="350"/>
    </row>
    <row r="1513" spans="1:15" s="1" customFormat="1" ht="43.5" customHeight="1" x14ac:dyDescent="0.25">
      <c r="A1513" s="352"/>
      <c r="B1513" s="355"/>
      <c r="C1513" s="352"/>
      <c r="D1513" s="53" t="s">
        <v>973</v>
      </c>
      <c r="E1513" s="43" t="s">
        <v>6</v>
      </c>
      <c r="F1513" s="50"/>
      <c r="G1513" s="43"/>
      <c r="H1513" s="52"/>
      <c r="I1513" s="349"/>
      <c r="J1513" s="349"/>
      <c r="K1513" s="364"/>
      <c r="L1513" s="350"/>
      <c r="M1513" s="350"/>
      <c r="N1513" s="350"/>
      <c r="O1513" s="350"/>
    </row>
    <row r="1514" spans="1:15" s="1" customFormat="1" ht="54" customHeight="1" x14ac:dyDescent="0.25">
      <c r="A1514" s="353"/>
      <c r="B1514" s="356"/>
      <c r="C1514" s="353"/>
      <c r="D1514" s="53" t="s">
        <v>974</v>
      </c>
      <c r="E1514" s="43" t="s">
        <v>6</v>
      </c>
      <c r="F1514" s="50"/>
      <c r="G1514" s="43"/>
      <c r="H1514" s="52"/>
      <c r="I1514" s="349"/>
      <c r="J1514" s="349"/>
      <c r="K1514" s="365"/>
      <c r="L1514" s="350"/>
      <c r="M1514" s="350"/>
      <c r="N1514" s="350"/>
      <c r="O1514" s="350"/>
    </row>
    <row r="1515" spans="1:15" s="1" customFormat="1" ht="42" customHeight="1" x14ac:dyDescent="0.25">
      <c r="A1515" s="351">
        <f xml:space="preserve"> A1511+1</f>
        <v>408</v>
      </c>
      <c r="B1515" s="354" t="s">
        <v>1418</v>
      </c>
      <c r="C1515" s="351">
        <v>4</v>
      </c>
      <c r="D1515" s="53" t="s">
        <v>2182</v>
      </c>
      <c r="E1515" s="43" t="s">
        <v>4</v>
      </c>
      <c r="F1515" s="50"/>
      <c r="G1515" s="55"/>
      <c r="H1515" s="52"/>
      <c r="I1515" s="349"/>
      <c r="J1515" s="349"/>
      <c r="K1515" s="363">
        <v>96539</v>
      </c>
      <c r="L1515" s="350">
        <v>72</v>
      </c>
      <c r="M1515" s="350">
        <f>K1515*L1515</f>
        <v>6950808</v>
      </c>
      <c r="N1515" s="350">
        <f>M1515*35%</f>
        <v>2432782.7999999998</v>
      </c>
      <c r="O1515" s="350">
        <f>N1515/M1515*100</f>
        <v>35</v>
      </c>
    </row>
    <row r="1516" spans="1:15" s="1" customFormat="1" ht="44.45" customHeight="1" x14ac:dyDescent="0.25">
      <c r="A1516" s="352"/>
      <c r="B1516" s="355"/>
      <c r="C1516" s="352"/>
      <c r="D1516" s="53" t="s">
        <v>975</v>
      </c>
      <c r="E1516" s="43" t="s">
        <v>3</v>
      </c>
      <c r="F1516" s="50"/>
      <c r="G1516" s="55"/>
      <c r="H1516" s="52"/>
      <c r="I1516" s="349"/>
      <c r="J1516" s="349"/>
      <c r="K1516" s="364"/>
      <c r="L1516" s="350"/>
      <c r="M1516" s="350"/>
      <c r="N1516" s="350"/>
      <c r="O1516" s="350"/>
    </row>
    <row r="1517" spans="1:15" s="1" customFormat="1" ht="49.5" customHeight="1" x14ac:dyDescent="0.25">
      <c r="A1517" s="352"/>
      <c r="B1517" s="355"/>
      <c r="C1517" s="352"/>
      <c r="D1517" s="53" t="s">
        <v>976</v>
      </c>
      <c r="E1517" s="43" t="s">
        <v>5</v>
      </c>
      <c r="F1517" s="50"/>
      <c r="G1517" s="43"/>
      <c r="H1517" s="52"/>
      <c r="I1517" s="349"/>
      <c r="J1517" s="349"/>
      <c r="K1517" s="364"/>
      <c r="L1517" s="350"/>
      <c r="M1517" s="350"/>
      <c r="N1517" s="350"/>
      <c r="O1517" s="350"/>
    </row>
    <row r="1518" spans="1:15" s="1" customFormat="1" ht="50.25" customHeight="1" x14ac:dyDescent="0.25">
      <c r="A1518" s="353"/>
      <c r="B1518" s="356"/>
      <c r="C1518" s="353"/>
      <c r="D1518" s="54" t="s">
        <v>977</v>
      </c>
      <c r="E1518" s="36" t="s">
        <v>5</v>
      </c>
      <c r="F1518" s="39"/>
      <c r="G1518" s="36"/>
      <c r="H1518" s="19"/>
      <c r="I1518" s="380"/>
      <c r="J1518" s="380"/>
      <c r="K1518" s="365"/>
      <c r="L1518" s="350"/>
      <c r="M1518" s="350"/>
      <c r="N1518" s="350"/>
      <c r="O1518" s="350"/>
    </row>
    <row r="1519" spans="1:15" s="1" customFormat="1" ht="31.15" customHeight="1" x14ac:dyDescent="0.25">
      <c r="A1519" s="351">
        <f xml:space="preserve"> A1515+1</f>
        <v>409</v>
      </c>
      <c r="B1519" s="354" t="s">
        <v>1416</v>
      </c>
      <c r="C1519" s="351">
        <v>2</v>
      </c>
      <c r="D1519" s="53" t="s">
        <v>2183</v>
      </c>
      <c r="E1519" s="43" t="s">
        <v>3</v>
      </c>
      <c r="F1519" s="50"/>
      <c r="G1519" s="55"/>
      <c r="H1519" s="52"/>
      <c r="I1519" s="349"/>
      <c r="J1519" s="349"/>
      <c r="K1519" s="363">
        <v>96539</v>
      </c>
      <c r="L1519" s="350">
        <v>42</v>
      </c>
      <c r="M1519" s="351">
        <f>K1519*L1519</f>
        <v>4054638</v>
      </c>
      <c r="N1519" s="372">
        <f>M1519*30%</f>
        <v>1216391.3999999999</v>
      </c>
      <c r="O1519" s="372">
        <f>N1519/M1519*100</f>
        <v>30</v>
      </c>
    </row>
    <row r="1520" spans="1:15" s="1" customFormat="1" ht="43.15" customHeight="1" x14ac:dyDescent="0.25">
      <c r="A1520" s="353"/>
      <c r="B1520" s="356"/>
      <c r="C1520" s="353"/>
      <c r="D1520" s="54" t="s">
        <v>985</v>
      </c>
      <c r="E1520" s="36" t="s">
        <v>4</v>
      </c>
      <c r="F1520" s="39"/>
      <c r="G1520" s="51"/>
      <c r="H1520" s="19"/>
      <c r="I1520" s="380"/>
      <c r="J1520" s="380"/>
      <c r="K1520" s="364"/>
      <c r="L1520" s="350"/>
      <c r="M1520" s="353"/>
      <c r="N1520" s="374"/>
      <c r="O1520" s="374"/>
    </row>
    <row r="1521" spans="1:15" s="1" customFormat="1" ht="30.6" customHeight="1" x14ac:dyDescent="0.25">
      <c r="A1521" s="351">
        <f xml:space="preserve"> A1519+1</f>
        <v>410</v>
      </c>
      <c r="B1521" s="354" t="s">
        <v>1415</v>
      </c>
      <c r="C1521" s="351">
        <v>3</v>
      </c>
      <c r="D1521" s="53" t="s">
        <v>2184</v>
      </c>
      <c r="E1521" s="43" t="s">
        <v>3</v>
      </c>
      <c r="F1521" s="50"/>
      <c r="G1521" s="55"/>
      <c r="H1521" s="52"/>
      <c r="I1521" s="349"/>
      <c r="J1521" s="349"/>
      <c r="K1521" s="363">
        <v>96539</v>
      </c>
      <c r="L1521" s="350">
        <v>54</v>
      </c>
      <c r="M1521" s="350">
        <f>K1521*L1521</f>
        <v>5213106</v>
      </c>
      <c r="N1521" s="350">
        <f>M1521*35%</f>
        <v>1824587.0999999999</v>
      </c>
      <c r="O1521" s="350">
        <f>N1521/M1521*100</f>
        <v>35</v>
      </c>
    </row>
    <row r="1522" spans="1:15" s="1" customFormat="1" ht="51" customHeight="1" x14ac:dyDescent="0.25">
      <c r="A1522" s="352"/>
      <c r="B1522" s="355"/>
      <c r="C1522" s="352"/>
      <c r="D1522" s="53" t="s">
        <v>990</v>
      </c>
      <c r="E1522" s="43" t="s">
        <v>4</v>
      </c>
      <c r="F1522" s="50"/>
      <c r="G1522" s="55"/>
      <c r="H1522" s="52"/>
      <c r="I1522" s="349"/>
      <c r="J1522" s="349"/>
      <c r="K1522" s="364"/>
      <c r="L1522" s="350"/>
      <c r="M1522" s="350"/>
      <c r="N1522" s="350"/>
      <c r="O1522" s="350"/>
    </row>
    <row r="1523" spans="1:15" s="1" customFormat="1" ht="43.15" customHeight="1" x14ac:dyDescent="0.25">
      <c r="A1523" s="353"/>
      <c r="B1523" s="356"/>
      <c r="C1523" s="353"/>
      <c r="D1523" s="54" t="s">
        <v>991</v>
      </c>
      <c r="E1523" s="36" t="s">
        <v>5</v>
      </c>
      <c r="F1523" s="39"/>
      <c r="G1523" s="36"/>
      <c r="H1523" s="19"/>
      <c r="I1523" s="380"/>
      <c r="J1523" s="380"/>
      <c r="K1523" s="364"/>
      <c r="L1523" s="350"/>
      <c r="M1523" s="350"/>
      <c r="N1523" s="350"/>
      <c r="O1523" s="350"/>
    </row>
    <row r="1524" spans="1:15" s="1" customFormat="1" ht="39" customHeight="1" x14ac:dyDescent="0.25">
      <c r="A1524" s="351">
        <f xml:space="preserve"> A1521+1</f>
        <v>411</v>
      </c>
      <c r="B1524" s="354" t="s">
        <v>1414</v>
      </c>
      <c r="C1524" s="351">
        <v>4</v>
      </c>
      <c r="D1524" s="53" t="s">
        <v>2185</v>
      </c>
      <c r="E1524" s="43" t="s">
        <v>3</v>
      </c>
      <c r="F1524" s="50"/>
      <c r="G1524" s="55"/>
      <c r="H1524" s="52"/>
      <c r="I1524" s="349"/>
      <c r="J1524" s="349"/>
      <c r="K1524" s="363">
        <v>96539</v>
      </c>
      <c r="L1524" s="350">
        <v>72</v>
      </c>
      <c r="M1524" s="350">
        <f>K1524*L1524</f>
        <v>6950808</v>
      </c>
      <c r="N1524" s="350">
        <f>M1524*35%</f>
        <v>2432782.7999999998</v>
      </c>
      <c r="O1524" s="350">
        <f>N1524/M1524*100</f>
        <v>35</v>
      </c>
    </row>
    <row r="1525" spans="1:15" s="1" customFormat="1" ht="55.5" customHeight="1" x14ac:dyDescent="0.25">
      <c r="A1525" s="352"/>
      <c r="B1525" s="355"/>
      <c r="C1525" s="352"/>
      <c r="D1525" s="53" t="s">
        <v>994</v>
      </c>
      <c r="E1525" s="43" t="s">
        <v>4</v>
      </c>
      <c r="F1525" s="50"/>
      <c r="G1525" s="55"/>
      <c r="H1525" s="52"/>
      <c r="I1525" s="349"/>
      <c r="J1525" s="349"/>
      <c r="K1525" s="364"/>
      <c r="L1525" s="350"/>
      <c r="M1525" s="350"/>
      <c r="N1525" s="350"/>
      <c r="O1525" s="350"/>
    </row>
    <row r="1526" spans="1:15" s="1" customFormat="1" ht="50.25" customHeight="1" x14ac:dyDescent="0.25">
      <c r="A1526" s="352"/>
      <c r="B1526" s="355"/>
      <c r="C1526" s="352"/>
      <c r="D1526" s="53" t="s">
        <v>995</v>
      </c>
      <c r="E1526" s="43" t="s">
        <v>5</v>
      </c>
      <c r="F1526" s="50"/>
      <c r="G1526" s="43"/>
      <c r="H1526" s="52"/>
      <c r="I1526" s="349"/>
      <c r="J1526" s="349"/>
      <c r="K1526" s="364"/>
      <c r="L1526" s="350"/>
      <c r="M1526" s="350"/>
      <c r="N1526" s="350"/>
      <c r="O1526" s="350"/>
    </row>
    <row r="1527" spans="1:15" s="1" customFormat="1" ht="49.5" customHeight="1" x14ac:dyDescent="0.25">
      <c r="A1527" s="353"/>
      <c r="B1527" s="356"/>
      <c r="C1527" s="353"/>
      <c r="D1527" s="53" t="s">
        <v>996</v>
      </c>
      <c r="E1527" s="43" t="s">
        <v>5</v>
      </c>
      <c r="F1527" s="50"/>
      <c r="G1527" s="43"/>
      <c r="H1527" s="52"/>
      <c r="I1527" s="349"/>
      <c r="J1527" s="349"/>
      <c r="K1527" s="364"/>
      <c r="L1527" s="350"/>
      <c r="M1527" s="350"/>
      <c r="N1527" s="350"/>
      <c r="O1527" s="350"/>
    </row>
    <row r="1528" spans="1:15" s="1" customFormat="1" ht="39" customHeight="1" x14ac:dyDescent="0.25">
      <c r="A1528" s="351">
        <f xml:space="preserve"> SUM(A1524+1)</f>
        <v>412</v>
      </c>
      <c r="B1528" s="354" t="s">
        <v>1412</v>
      </c>
      <c r="C1528" s="391">
        <v>3</v>
      </c>
      <c r="D1528" s="53" t="s">
        <v>2186</v>
      </c>
      <c r="E1528" s="43" t="s">
        <v>7</v>
      </c>
      <c r="F1528" s="50"/>
      <c r="G1528" s="55"/>
      <c r="H1528" s="48"/>
      <c r="I1528" s="351"/>
      <c r="J1528" s="351"/>
      <c r="K1528" s="363">
        <v>96539</v>
      </c>
      <c r="L1528" s="350">
        <v>54</v>
      </c>
      <c r="M1528" s="350">
        <f>K1528*L1528</f>
        <v>5213106</v>
      </c>
      <c r="N1528" s="350">
        <f>M1528*35%</f>
        <v>1824587.0999999999</v>
      </c>
      <c r="O1528" s="350">
        <f>N1528/M1528*100</f>
        <v>35</v>
      </c>
    </row>
    <row r="1529" spans="1:15" s="1" customFormat="1" ht="39.6" customHeight="1" x14ac:dyDescent="0.25">
      <c r="A1529" s="352"/>
      <c r="B1529" s="355"/>
      <c r="C1529" s="391"/>
      <c r="D1529" s="53" t="s">
        <v>1000</v>
      </c>
      <c r="E1529" s="43" t="s">
        <v>6</v>
      </c>
      <c r="F1529" s="50"/>
      <c r="G1529" s="43"/>
      <c r="H1529" s="48"/>
      <c r="I1529" s="352"/>
      <c r="J1529" s="352"/>
      <c r="K1529" s="364"/>
      <c r="L1529" s="350"/>
      <c r="M1529" s="350"/>
      <c r="N1529" s="350"/>
      <c r="O1529" s="350"/>
    </row>
    <row r="1530" spans="1:15" s="1" customFormat="1" ht="45.75" customHeight="1" x14ac:dyDescent="0.25">
      <c r="A1530" s="353"/>
      <c r="B1530" s="356"/>
      <c r="C1530" s="391"/>
      <c r="D1530" s="53" t="s">
        <v>1001</v>
      </c>
      <c r="E1530" s="43" t="s">
        <v>5</v>
      </c>
      <c r="F1530" s="50"/>
      <c r="G1530" s="43"/>
      <c r="H1530" s="48"/>
      <c r="I1530" s="353"/>
      <c r="J1530" s="353"/>
      <c r="K1530" s="365"/>
      <c r="L1530" s="350"/>
      <c r="M1530" s="350"/>
      <c r="N1530" s="350"/>
      <c r="O1530" s="350"/>
    </row>
    <row r="1531" spans="1:15" s="1" customFormat="1" ht="46.5" customHeight="1" x14ac:dyDescent="0.25">
      <c r="A1531" s="351">
        <f xml:space="preserve"> A1528+1</f>
        <v>413</v>
      </c>
      <c r="B1531" s="354" t="s">
        <v>1411</v>
      </c>
      <c r="C1531" s="351">
        <v>2</v>
      </c>
      <c r="D1531" s="53" t="s">
        <v>2187</v>
      </c>
      <c r="E1531" s="43" t="s">
        <v>7</v>
      </c>
      <c r="F1531" s="50"/>
      <c r="G1531" s="55"/>
      <c r="H1531" s="48"/>
      <c r="I1531" s="351"/>
      <c r="J1531" s="351"/>
      <c r="K1531" s="363">
        <v>96539</v>
      </c>
      <c r="L1531" s="350">
        <v>42</v>
      </c>
      <c r="M1531" s="350">
        <f>K1531*L1531</f>
        <v>4054638</v>
      </c>
      <c r="N1531" s="350">
        <f>M1531*35%</f>
        <v>1419123.2999999998</v>
      </c>
      <c r="O1531" s="350">
        <f>N1531/M1531*100</f>
        <v>35</v>
      </c>
    </row>
    <row r="1532" spans="1:15" s="1" customFormat="1" ht="35.25" customHeight="1" x14ac:dyDescent="0.25">
      <c r="A1532" s="353"/>
      <c r="B1532" s="356"/>
      <c r="C1532" s="353"/>
      <c r="D1532" s="54" t="s">
        <v>1002</v>
      </c>
      <c r="E1532" s="36" t="s">
        <v>5</v>
      </c>
      <c r="F1532" s="39"/>
      <c r="G1532" s="36"/>
      <c r="H1532" s="49"/>
      <c r="I1532" s="352"/>
      <c r="J1532" s="352"/>
      <c r="K1532" s="365"/>
      <c r="L1532" s="350"/>
      <c r="M1532" s="350"/>
      <c r="N1532" s="350"/>
      <c r="O1532" s="350"/>
    </row>
    <row r="1533" spans="1:15" s="1" customFormat="1" ht="31.9" customHeight="1" x14ac:dyDescent="0.25">
      <c r="A1533" s="351">
        <f xml:space="preserve"> A1531+1</f>
        <v>414</v>
      </c>
      <c r="B1533" s="354" t="s">
        <v>1410</v>
      </c>
      <c r="C1533" s="351">
        <v>3</v>
      </c>
      <c r="D1533" s="53" t="s">
        <v>2188</v>
      </c>
      <c r="E1533" s="43" t="s">
        <v>4</v>
      </c>
      <c r="F1533" s="50"/>
      <c r="G1533" s="55"/>
      <c r="H1533" s="52"/>
      <c r="I1533" s="380"/>
      <c r="J1533" s="380"/>
      <c r="K1533" s="363">
        <v>96539</v>
      </c>
      <c r="L1533" s="350">
        <v>54</v>
      </c>
      <c r="M1533" s="351">
        <f>K1533*L1533</f>
        <v>5213106</v>
      </c>
      <c r="N1533" s="372">
        <f>M1533*30%</f>
        <v>1563931.8</v>
      </c>
      <c r="O1533" s="372">
        <v>35</v>
      </c>
    </row>
    <row r="1534" spans="1:15" s="1" customFormat="1" ht="31.9" customHeight="1" x14ac:dyDescent="0.25">
      <c r="A1534" s="352"/>
      <c r="B1534" s="355"/>
      <c r="C1534" s="352"/>
      <c r="D1534" s="164" t="s">
        <v>1005</v>
      </c>
      <c r="E1534" s="162" t="s">
        <v>3</v>
      </c>
      <c r="F1534" s="163"/>
      <c r="G1534" s="156"/>
      <c r="H1534" s="165"/>
      <c r="I1534" s="381"/>
      <c r="J1534" s="381"/>
      <c r="K1534" s="364"/>
      <c r="L1534" s="350"/>
      <c r="M1534" s="352"/>
      <c r="N1534" s="373"/>
      <c r="O1534" s="373"/>
    </row>
    <row r="1535" spans="1:15" s="1" customFormat="1" ht="53.25" customHeight="1" x14ac:dyDescent="0.25">
      <c r="A1535" s="353"/>
      <c r="B1535" s="356"/>
      <c r="C1535" s="353"/>
      <c r="D1535" s="218" t="s">
        <v>1651</v>
      </c>
      <c r="E1535" s="217" t="s">
        <v>6</v>
      </c>
      <c r="F1535" s="222"/>
      <c r="G1535" s="217"/>
      <c r="H1535" s="225"/>
      <c r="I1535" s="382"/>
      <c r="J1535" s="382"/>
      <c r="K1535" s="364"/>
      <c r="L1535" s="350"/>
      <c r="M1535" s="353"/>
      <c r="N1535" s="374"/>
      <c r="O1535" s="374"/>
    </row>
    <row r="1536" spans="1:15" s="1" customFormat="1" ht="48" customHeight="1" x14ac:dyDescent="0.25">
      <c r="A1536" s="351">
        <f xml:space="preserve"> A1533+1</f>
        <v>415</v>
      </c>
      <c r="B1536" s="354" t="s">
        <v>1409</v>
      </c>
      <c r="C1536" s="351">
        <v>4</v>
      </c>
      <c r="D1536" s="53" t="s">
        <v>2189</v>
      </c>
      <c r="E1536" s="43" t="s">
        <v>4</v>
      </c>
      <c r="F1536" s="50"/>
      <c r="G1536" s="55"/>
      <c r="H1536" s="52"/>
      <c r="I1536" s="380"/>
      <c r="J1536" s="380"/>
      <c r="K1536" s="363">
        <v>96539</v>
      </c>
      <c r="L1536" s="350">
        <v>72</v>
      </c>
      <c r="M1536" s="350">
        <f>K1536*L1536</f>
        <v>6950808</v>
      </c>
      <c r="N1536" s="350">
        <f>M1536*35%</f>
        <v>2432782.7999999998</v>
      </c>
      <c r="O1536" s="350">
        <f>N1536/M1536*100</f>
        <v>35</v>
      </c>
    </row>
    <row r="1537" spans="1:15" s="1" customFormat="1" ht="35.25" customHeight="1" x14ac:dyDescent="0.25">
      <c r="A1537" s="352"/>
      <c r="B1537" s="355"/>
      <c r="C1537" s="352"/>
      <c r="D1537" s="53" t="s">
        <v>1006</v>
      </c>
      <c r="E1537" s="43" t="s">
        <v>3</v>
      </c>
      <c r="F1537" s="50"/>
      <c r="G1537" s="55"/>
      <c r="H1537" s="52"/>
      <c r="I1537" s="381"/>
      <c r="J1537" s="381"/>
      <c r="K1537" s="364"/>
      <c r="L1537" s="350"/>
      <c r="M1537" s="350"/>
      <c r="N1537" s="350"/>
      <c r="O1537" s="350"/>
    </row>
    <row r="1538" spans="1:15" s="1" customFormat="1" ht="32.25" customHeight="1" x14ac:dyDescent="0.25">
      <c r="A1538" s="352"/>
      <c r="B1538" s="355"/>
      <c r="C1538" s="352"/>
      <c r="D1538" s="53" t="s">
        <v>1007</v>
      </c>
      <c r="E1538" s="43" t="s">
        <v>6</v>
      </c>
      <c r="F1538" s="50"/>
      <c r="G1538" s="43"/>
      <c r="H1538" s="52"/>
      <c r="I1538" s="381"/>
      <c r="J1538" s="381"/>
      <c r="K1538" s="364"/>
      <c r="L1538" s="350"/>
      <c r="M1538" s="350"/>
      <c r="N1538" s="350"/>
      <c r="O1538" s="350"/>
    </row>
    <row r="1539" spans="1:15" s="1" customFormat="1" ht="48.75" customHeight="1" x14ac:dyDescent="0.25">
      <c r="A1539" s="353"/>
      <c r="B1539" s="356"/>
      <c r="C1539" s="353"/>
      <c r="D1539" s="54" t="s">
        <v>1008</v>
      </c>
      <c r="E1539" s="36" t="s">
        <v>5</v>
      </c>
      <c r="F1539" s="39"/>
      <c r="G1539" s="36"/>
      <c r="H1539" s="19"/>
      <c r="I1539" s="381"/>
      <c r="J1539" s="381"/>
      <c r="K1539" s="364"/>
      <c r="L1539" s="350"/>
      <c r="M1539" s="350"/>
      <c r="N1539" s="350"/>
      <c r="O1539" s="350"/>
    </row>
    <row r="1540" spans="1:15" s="1" customFormat="1" ht="54" customHeight="1" x14ac:dyDescent="0.25">
      <c r="A1540" s="351">
        <f xml:space="preserve"> A1536+1</f>
        <v>416</v>
      </c>
      <c r="B1540" s="354" t="s">
        <v>1408</v>
      </c>
      <c r="C1540" s="351">
        <v>2</v>
      </c>
      <c r="D1540" s="53" t="s">
        <v>2190</v>
      </c>
      <c r="E1540" s="43" t="s">
        <v>3</v>
      </c>
      <c r="F1540" s="50"/>
      <c r="G1540" s="55"/>
      <c r="H1540" s="52"/>
      <c r="I1540" s="349"/>
      <c r="J1540" s="349"/>
      <c r="K1540" s="363">
        <v>96539</v>
      </c>
      <c r="L1540" s="350">
        <v>42</v>
      </c>
      <c r="M1540" s="351">
        <f>K1540*L1540</f>
        <v>4054638</v>
      </c>
      <c r="N1540" s="372">
        <f>M1540*30%</f>
        <v>1216391.3999999999</v>
      </c>
      <c r="O1540" s="372">
        <f>N1540/M1540*100</f>
        <v>30</v>
      </c>
    </row>
    <row r="1541" spans="1:15" s="1" customFormat="1" ht="48.75" customHeight="1" x14ac:dyDescent="0.25">
      <c r="A1541" s="353"/>
      <c r="B1541" s="355"/>
      <c r="C1541" s="353"/>
      <c r="D1541" s="53" t="s">
        <v>1009</v>
      </c>
      <c r="E1541" s="43" t="s">
        <v>4</v>
      </c>
      <c r="F1541" s="50"/>
      <c r="G1541" s="55"/>
      <c r="H1541" s="52"/>
      <c r="I1541" s="349"/>
      <c r="J1541" s="349"/>
      <c r="K1541" s="364"/>
      <c r="L1541" s="350"/>
      <c r="M1541" s="353"/>
      <c r="N1541" s="374"/>
      <c r="O1541" s="374"/>
    </row>
    <row r="1542" spans="1:15" s="1" customFormat="1" ht="50.25" customHeight="1" x14ac:dyDescent="0.25">
      <c r="A1542" s="351">
        <f xml:space="preserve"> A1540+1</f>
        <v>417</v>
      </c>
      <c r="B1542" s="354" t="s">
        <v>1407</v>
      </c>
      <c r="C1542" s="351">
        <v>4</v>
      </c>
      <c r="D1542" s="53" t="s">
        <v>2191</v>
      </c>
      <c r="E1542" s="43" t="s">
        <v>3</v>
      </c>
      <c r="F1542" s="50"/>
      <c r="G1542" s="55"/>
      <c r="H1542" s="52"/>
      <c r="I1542" s="349"/>
      <c r="J1542" s="349"/>
      <c r="K1542" s="363">
        <v>96539</v>
      </c>
      <c r="L1542" s="350">
        <v>72</v>
      </c>
      <c r="M1542" s="350">
        <f>K1542*L1542</f>
        <v>6950808</v>
      </c>
      <c r="N1542" s="350">
        <f>M1542*35%</f>
        <v>2432782.7999999998</v>
      </c>
      <c r="O1542" s="350">
        <f>N1542/M1542*100</f>
        <v>35</v>
      </c>
    </row>
    <row r="1543" spans="1:15" s="1" customFormat="1" ht="45.6" customHeight="1" x14ac:dyDescent="0.25">
      <c r="A1543" s="352"/>
      <c r="B1543" s="355"/>
      <c r="C1543" s="352"/>
      <c r="D1543" s="53" t="s">
        <v>1010</v>
      </c>
      <c r="E1543" s="43" t="s">
        <v>4</v>
      </c>
      <c r="F1543" s="50"/>
      <c r="G1543" s="55"/>
      <c r="H1543" s="52"/>
      <c r="I1543" s="349"/>
      <c r="J1543" s="349"/>
      <c r="K1543" s="364"/>
      <c r="L1543" s="350"/>
      <c r="M1543" s="350"/>
      <c r="N1543" s="350"/>
      <c r="O1543" s="350"/>
    </row>
    <row r="1544" spans="1:15" s="1" customFormat="1" ht="54" customHeight="1" x14ac:dyDescent="0.25">
      <c r="A1544" s="352"/>
      <c r="B1544" s="355"/>
      <c r="C1544" s="352"/>
      <c r="D1544" s="53" t="s">
        <v>1011</v>
      </c>
      <c r="E1544" s="43" t="s">
        <v>5</v>
      </c>
      <c r="F1544" s="50"/>
      <c r="G1544" s="43"/>
      <c r="H1544" s="52"/>
      <c r="I1544" s="349"/>
      <c r="J1544" s="349"/>
      <c r="K1544" s="364"/>
      <c r="L1544" s="350"/>
      <c r="M1544" s="350"/>
      <c r="N1544" s="350"/>
      <c r="O1544" s="350"/>
    </row>
    <row r="1545" spans="1:15" s="1" customFormat="1" ht="57.75" customHeight="1" x14ac:dyDescent="0.25">
      <c r="A1545" s="353"/>
      <c r="B1545" s="356"/>
      <c r="C1545" s="353"/>
      <c r="D1545" s="54" t="s">
        <v>1012</v>
      </c>
      <c r="E1545" s="36" t="s">
        <v>5</v>
      </c>
      <c r="F1545" s="39"/>
      <c r="G1545" s="36"/>
      <c r="H1545" s="19"/>
      <c r="I1545" s="380"/>
      <c r="J1545" s="380"/>
      <c r="K1545" s="364"/>
      <c r="L1545" s="350"/>
      <c r="M1545" s="350"/>
      <c r="N1545" s="350"/>
      <c r="O1545" s="350"/>
    </row>
    <row r="1546" spans="1:15" s="1" customFormat="1" ht="46.15" customHeight="1" x14ac:dyDescent="0.25">
      <c r="A1546" s="351">
        <f xml:space="preserve">  SUM(A1542+1)</f>
        <v>418</v>
      </c>
      <c r="B1546" s="354" t="s">
        <v>1406</v>
      </c>
      <c r="C1546" s="351">
        <v>4</v>
      </c>
      <c r="D1546" s="53" t="s">
        <v>2192</v>
      </c>
      <c r="E1546" s="43" t="s">
        <v>4</v>
      </c>
      <c r="F1546" s="50"/>
      <c r="G1546" s="55"/>
      <c r="H1546" s="52"/>
      <c r="I1546" s="349"/>
      <c r="J1546" s="349"/>
      <c r="K1546" s="363">
        <v>96539</v>
      </c>
      <c r="L1546" s="350">
        <v>72</v>
      </c>
      <c r="M1546" s="350">
        <f>K1546*L1546</f>
        <v>6950808</v>
      </c>
      <c r="N1546" s="350">
        <f>M1546*35%</f>
        <v>2432782.7999999998</v>
      </c>
      <c r="O1546" s="350">
        <f>N1546/M1546*100</f>
        <v>35</v>
      </c>
    </row>
    <row r="1547" spans="1:15" s="1" customFormat="1" ht="46.9" customHeight="1" x14ac:dyDescent="0.25">
      <c r="A1547" s="352"/>
      <c r="B1547" s="355"/>
      <c r="C1547" s="352"/>
      <c r="D1547" s="53" t="s">
        <v>1383</v>
      </c>
      <c r="E1547" s="43" t="s">
        <v>3</v>
      </c>
      <c r="F1547" s="50"/>
      <c r="G1547" s="55"/>
      <c r="H1547" s="52"/>
      <c r="I1547" s="349"/>
      <c r="J1547" s="349"/>
      <c r="K1547" s="364"/>
      <c r="L1547" s="350"/>
      <c r="M1547" s="350"/>
      <c r="N1547" s="350"/>
      <c r="O1547" s="350"/>
    </row>
    <row r="1548" spans="1:15" s="1" customFormat="1" ht="54.75" customHeight="1" x14ac:dyDescent="0.25">
      <c r="A1548" s="352"/>
      <c r="B1548" s="355"/>
      <c r="C1548" s="352"/>
      <c r="D1548" s="53" t="s">
        <v>1384</v>
      </c>
      <c r="E1548" s="43" t="s">
        <v>6</v>
      </c>
      <c r="F1548" s="50"/>
      <c r="G1548" s="43"/>
      <c r="H1548" s="52"/>
      <c r="I1548" s="349"/>
      <c r="J1548" s="349"/>
      <c r="K1548" s="364"/>
      <c r="L1548" s="350"/>
      <c r="M1548" s="350"/>
      <c r="N1548" s="350"/>
      <c r="O1548" s="350"/>
    </row>
    <row r="1549" spans="1:15" s="1" customFormat="1" ht="62.25" customHeight="1" x14ac:dyDescent="0.25">
      <c r="A1549" s="353"/>
      <c r="B1549" s="356"/>
      <c r="C1549" s="353"/>
      <c r="D1549" s="53" t="s">
        <v>1385</v>
      </c>
      <c r="E1549" s="43" t="s">
        <v>6</v>
      </c>
      <c r="F1549" s="50"/>
      <c r="G1549" s="43"/>
      <c r="H1549" s="52"/>
      <c r="I1549" s="349"/>
      <c r="J1549" s="349"/>
      <c r="K1549" s="364"/>
      <c r="L1549" s="350"/>
      <c r="M1549" s="350"/>
      <c r="N1549" s="350"/>
      <c r="O1549" s="350"/>
    </row>
    <row r="1550" spans="1:15" s="1" customFormat="1" ht="39" customHeight="1" x14ac:dyDescent="0.25">
      <c r="A1550" s="351">
        <f xml:space="preserve"> A1546+1</f>
        <v>419</v>
      </c>
      <c r="B1550" s="354" t="s">
        <v>1405</v>
      </c>
      <c r="C1550" s="351">
        <v>3</v>
      </c>
      <c r="D1550" s="53" t="s">
        <v>2193</v>
      </c>
      <c r="E1550" s="43" t="s">
        <v>3</v>
      </c>
      <c r="F1550" s="50"/>
      <c r="G1550" s="55"/>
      <c r="H1550" s="52"/>
      <c r="I1550" s="349"/>
      <c r="J1550" s="349"/>
      <c r="K1550" s="363">
        <v>96539</v>
      </c>
      <c r="L1550" s="350">
        <v>54</v>
      </c>
      <c r="M1550" s="350">
        <f>K1550*L1550</f>
        <v>5213106</v>
      </c>
      <c r="N1550" s="350">
        <f>M1550*35%</f>
        <v>1824587.0999999999</v>
      </c>
      <c r="O1550" s="350">
        <f>N1550/M1550*100</f>
        <v>35</v>
      </c>
    </row>
    <row r="1551" spans="1:15" s="1" customFormat="1" ht="42.6" customHeight="1" x14ac:dyDescent="0.25">
      <c r="A1551" s="352"/>
      <c r="B1551" s="355"/>
      <c r="C1551" s="352"/>
      <c r="D1551" s="53" t="s">
        <v>1386</v>
      </c>
      <c r="E1551" s="43" t="s">
        <v>4</v>
      </c>
      <c r="F1551" s="50"/>
      <c r="G1551" s="55"/>
      <c r="H1551" s="52"/>
      <c r="I1551" s="349"/>
      <c r="J1551" s="349"/>
      <c r="K1551" s="364"/>
      <c r="L1551" s="350"/>
      <c r="M1551" s="350"/>
      <c r="N1551" s="350"/>
      <c r="O1551" s="350"/>
    </row>
    <row r="1552" spans="1:15" s="1" customFormat="1" ht="43.9" customHeight="1" x14ac:dyDescent="0.25">
      <c r="A1552" s="353"/>
      <c r="B1552" s="356"/>
      <c r="C1552" s="353"/>
      <c r="D1552" s="54" t="s">
        <v>1387</v>
      </c>
      <c r="E1552" s="36" t="s">
        <v>6</v>
      </c>
      <c r="F1552" s="39"/>
      <c r="G1552" s="36"/>
      <c r="H1552" s="19"/>
      <c r="I1552" s="380"/>
      <c r="J1552" s="380"/>
      <c r="K1552" s="364"/>
      <c r="L1552" s="350"/>
      <c r="M1552" s="350"/>
      <c r="N1552" s="350"/>
      <c r="O1552" s="350"/>
    </row>
    <row r="1553" spans="1:15" s="1" customFormat="1" ht="35.450000000000003" customHeight="1" x14ac:dyDescent="0.25">
      <c r="A1553" s="351">
        <f xml:space="preserve"> A1550+1</f>
        <v>420</v>
      </c>
      <c r="B1553" s="354" t="s">
        <v>1403</v>
      </c>
      <c r="C1553" s="351">
        <v>3</v>
      </c>
      <c r="D1553" s="53" t="s">
        <v>2194</v>
      </c>
      <c r="E1553" s="43" t="s">
        <v>4</v>
      </c>
      <c r="F1553" s="50"/>
      <c r="G1553" s="55"/>
      <c r="H1553" s="52"/>
      <c r="I1553" s="349"/>
      <c r="J1553" s="349"/>
      <c r="K1553" s="363">
        <v>96539</v>
      </c>
      <c r="L1553" s="350">
        <v>54</v>
      </c>
      <c r="M1553" s="350">
        <f>K1553*L1553</f>
        <v>5213106</v>
      </c>
      <c r="N1553" s="350">
        <f>M1553*35%</f>
        <v>1824587.0999999999</v>
      </c>
      <c r="O1553" s="350">
        <f>N1553/M1553*100</f>
        <v>35</v>
      </c>
    </row>
    <row r="1554" spans="1:15" s="1" customFormat="1" ht="42.75" customHeight="1" x14ac:dyDescent="0.25">
      <c r="A1554" s="352"/>
      <c r="B1554" s="355"/>
      <c r="C1554" s="352"/>
      <c r="D1554" s="53" t="s">
        <v>1396</v>
      </c>
      <c r="E1554" s="43" t="s">
        <v>3</v>
      </c>
      <c r="F1554" s="50"/>
      <c r="G1554" s="55"/>
      <c r="H1554" s="52"/>
      <c r="I1554" s="349"/>
      <c r="J1554" s="349"/>
      <c r="K1554" s="364"/>
      <c r="L1554" s="350"/>
      <c r="M1554" s="350"/>
      <c r="N1554" s="350"/>
      <c r="O1554" s="350"/>
    </row>
    <row r="1555" spans="1:15" s="1" customFormat="1" ht="51.75" customHeight="1" x14ac:dyDescent="0.25">
      <c r="A1555" s="353"/>
      <c r="B1555" s="356"/>
      <c r="C1555" s="353"/>
      <c r="D1555" s="53" t="s">
        <v>1397</v>
      </c>
      <c r="E1555" s="43" t="s">
        <v>6</v>
      </c>
      <c r="F1555" s="50"/>
      <c r="G1555" s="43"/>
      <c r="H1555" s="52"/>
      <c r="I1555" s="349"/>
      <c r="J1555" s="349"/>
      <c r="K1555" s="364"/>
      <c r="L1555" s="350"/>
      <c r="M1555" s="350"/>
      <c r="N1555" s="350"/>
      <c r="O1555" s="350"/>
    </row>
    <row r="1556" spans="1:15" s="1" customFormat="1" ht="38.25" customHeight="1" x14ac:dyDescent="0.25">
      <c r="A1556" s="351">
        <f>A1553+1</f>
        <v>421</v>
      </c>
      <c r="B1556" s="354" t="s">
        <v>1404</v>
      </c>
      <c r="C1556" s="351">
        <v>3</v>
      </c>
      <c r="D1556" s="53" t="s">
        <v>2195</v>
      </c>
      <c r="E1556" s="43" t="s">
        <v>3</v>
      </c>
      <c r="F1556" s="50"/>
      <c r="G1556" s="55"/>
      <c r="H1556" s="52"/>
      <c r="I1556" s="349"/>
      <c r="J1556" s="349"/>
      <c r="K1556" s="363">
        <v>96539</v>
      </c>
      <c r="L1556" s="350">
        <v>54</v>
      </c>
      <c r="M1556" s="350">
        <f>K1556*L1556</f>
        <v>5213106</v>
      </c>
      <c r="N1556" s="350">
        <f>M1556*35%</f>
        <v>1824587.0999999999</v>
      </c>
      <c r="O1556" s="350">
        <f>N1556/M1556*100</f>
        <v>35</v>
      </c>
    </row>
    <row r="1557" spans="1:15" s="1" customFormat="1" ht="52.5" customHeight="1" x14ac:dyDescent="0.25">
      <c r="A1557" s="352"/>
      <c r="B1557" s="355"/>
      <c r="C1557" s="352"/>
      <c r="D1557" s="53" t="s">
        <v>1398</v>
      </c>
      <c r="E1557" s="43" t="s">
        <v>4</v>
      </c>
      <c r="F1557" s="50"/>
      <c r="G1557" s="55"/>
      <c r="H1557" s="52"/>
      <c r="I1557" s="349"/>
      <c r="J1557" s="349"/>
      <c r="K1557" s="364"/>
      <c r="L1557" s="350"/>
      <c r="M1557" s="350"/>
      <c r="N1557" s="350"/>
      <c r="O1557" s="350"/>
    </row>
    <row r="1558" spans="1:15" s="1" customFormat="1" ht="55.15" customHeight="1" x14ac:dyDescent="0.25">
      <c r="A1558" s="353"/>
      <c r="B1558" s="356"/>
      <c r="C1558" s="353"/>
      <c r="D1558" s="53" t="s">
        <v>1399</v>
      </c>
      <c r="E1558" s="43" t="s">
        <v>6</v>
      </c>
      <c r="F1558" s="50"/>
      <c r="G1558" s="43"/>
      <c r="H1558" s="52"/>
      <c r="I1558" s="349"/>
      <c r="J1558" s="349"/>
      <c r="K1558" s="364"/>
      <c r="L1558" s="350"/>
      <c r="M1558" s="350"/>
      <c r="N1558" s="350"/>
      <c r="O1558" s="350"/>
    </row>
    <row r="1559" spans="1:15" s="1" customFormat="1" ht="42" customHeight="1" x14ac:dyDescent="0.25">
      <c r="A1559" s="351">
        <f>A1556+1</f>
        <v>422</v>
      </c>
      <c r="B1559" s="354" t="s">
        <v>1444</v>
      </c>
      <c r="C1559" s="351">
        <v>3</v>
      </c>
      <c r="D1559" s="53" t="s">
        <v>2196</v>
      </c>
      <c r="E1559" s="43" t="s">
        <v>3</v>
      </c>
      <c r="F1559" s="50"/>
      <c r="G1559" s="55"/>
      <c r="H1559" s="52"/>
      <c r="I1559" s="380"/>
      <c r="J1559" s="380"/>
      <c r="K1559" s="363">
        <v>96539</v>
      </c>
      <c r="L1559" s="350">
        <v>54</v>
      </c>
      <c r="M1559" s="350">
        <f>K1559*L1559</f>
        <v>5213106</v>
      </c>
      <c r="N1559" s="350">
        <f>M1559*35%</f>
        <v>1824587.0999999999</v>
      </c>
      <c r="O1559" s="350">
        <f>N1559/M1559*100</f>
        <v>35</v>
      </c>
    </row>
    <row r="1560" spans="1:15" s="1" customFormat="1" ht="48" customHeight="1" x14ac:dyDescent="0.25">
      <c r="A1560" s="352"/>
      <c r="B1560" s="355"/>
      <c r="C1560" s="352"/>
      <c r="D1560" s="53" t="s">
        <v>1435</v>
      </c>
      <c r="E1560" s="43" t="s">
        <v>4</v>
      </c>
      <c r="F1560" s="50"/>
      <c r="G1560" s="55"/>
      <c r="H1560" s="52"/>
      <c r="I1560" s="381"/>
      <c r="J1560" s="381"/>
      <c r="K1560" s="364"/>
      <c r="L1560" s="350"/>
      <c r="M1560" s="350"/>
      <c r="N1560" s="350"/>
      <c r="O1560" s="350"/>
    </row>
    <row r="1561" spans="1:15" s="1" customFormat="1" ht="63" customHeight="1" x14ac:dyDescent="0.25">
      <c r="A1561" s="353"/>
      <c r="B1561" s="356"/>
      <c r="C1561" s="353"/>
      <c r="D1561" s="53" t="s">
        <v>1436</v>
      </c>
      <c r="E1561" s="43" t="s">
        <v>5</v>
      </c>
      <c r="F1561" s="50"/>
      <c r="G1561" s="43"/>
      <c r="H1561" s="52"/>
      <c r="I1561" s="382"/>
      <c r="J1561" s="382"/>
      <c r="K1561" s="365"/>
      <c r="L1561" s="350"/>
      <c r="M1561" s="350"/>
      <c r="N1561" s="350"/>
      <c r="O1561" s="350"/>
    </row>
    <row r="1562" spans="1:15" s="1" customFormat="1" ht="48.6" customHeight="1" x14ac:dyDescent="0.25">
      <c r="A1562" s="351">
        <f xml:space="preserve"> A1559+1</f>
        <v>423</v>
      </c>
      <c r="B1562" s="354" t="s">
        <v>1445</v>
      </c>
      <c r="C1562" s="351">
        <v>3</v>
      </c>
      <c r="D1562" s="53" t="s">
        <v>2197</v>
      </c>
      <c r="E1562" s="43" t="s">
        <v>7</v>
      </c>
      <c r="F1562" s="50"/>
      <c r="G1562" s="55"/>
      <c r="H1562" s="48"/>
      <c r="I1562" s="351"/>
      <c r="J1562" s="351"/>
      <c r="K1562" s="363">
        <v>96539</v>
      </c>
      <c r="L1562" s="350">
        <v>54</v>
      </c>
      <c r="M1562" s="350">
        <f>K1562*L1562</f>
        <v>5213106</v>
      </c>
      <c r="N1562" s="350">
        <f>M1562*35%</f>
        <v>1824587.0999999999</v>
      </c>
      <c r="O1562" s="350">
        <f>N1562/M1562*100</f>
        <v>35</v>
      </c>
    </row>
    <row r="1563" spans="1:15" s="1" customFormat="1" ht="45.6" customHeight="1" x14ac:dyDescent="0.25">
      <c r="A1563" s="352"/>
      <c r="B1563" s="355"/>
      <c r="C1563" s="352"/>
      <c r="D1563" s="53" t="s">
        <v>1437</v>
      </c>
      <c r="E1563" s="43" t="s">
        <v>5</v>
      </c>
      <c r="F1563" s="50"/>
      <c r="G1563" s="43"/>
      <c r="H1563" s="48"/>
      <c r="I1563" s="352"/>
      <c r="J1563" s="352"/>
      <c r="K1563" s="364"/>
      <c r="L1563" s="350"/>
      <c r="M1563" s="350"/>
      <c r="N1563" s="350"/>
      <c r="O1563" s="350"/>
    </row>
    <row r="1564" spans="1:15" s="1" customFormat="1" ht="43.9" customHeight="1" x14ac:dyDescent="0.25">
      <c r="A1564" s="353"/>
      <c r="B1564" s="356"/>
      <c r="C1564" s="353"/>
      <c r="D1564" s="83" t="s">
        <v>1438</v>
      </c>
      <c r="E1564" s="82" t="s">
        <v>5</v>
      </c>
      <c r="F1564" s="84"/>
      <c r="G1564" s="82"/>
      <c r="H1564" s="85"/>
      <c r="I1564" s="352"/>
      <c r="J1564" s="352"/>
      <c r="K1564" s="364"/>
      <c r="L1564" s="350"/>
      <c r="M1564" s="350"/>
      <c r="N1564" s="350"/>
      <c r="O1564" s="350"/>
    </row>
    <row r="1565" spans="1:15" s="248" customFormat="1" ht="29.1" customHeight="1" x14ac:dyDescent="0.25">
      <c r="A1565" s="351">
        <f xml:space="preserve"> A1562+1</f>
        <v>424</v>
      </c>
      <c r="B1565" s="354" t="s">
        <v>1448</v>
      </c>
      <c r="C1565" s="351">
        <v>3</v>
      </c>
      <c r="D1565" s="253" t="s">
        <v>2198</v>
      </c>
      <c r="E1565" s="228" t="s">
        <v>4</v>
      </c>
      <c r="F1565" s="229"/>
      <c r="G1565" s="156"/>
      <c r="H1565" s="47"/>
      <c r="I1565" s="349"/>
      <c r="J1565" s="349"/>
      <c r="K1565" s="363">
        <v>96539</v>
      </c>
      <c r="L1565" s="350">
        <v>54</v>
      </c>
      <c r="M1565" s="350">
        <f>K1565*L1565</f>
        <v>5213106</v>
      </c>
      <c r="N1565" s="350">
        <f>M1565*35%</f>
        <v>1824587.0999999999</v>
      </c>
      <c r="O1565" s="350">
        <f>N1565/M1565*100</f>
        <v>35</v>
      </c>
    </row>
    <row r="1566" spans="1:15" s="248" customFormat="1" ht="29.1" customHeight="1" x14ac:dyDescent="0.25">
      <c r="A1566" s="352"/>
      <c r="B1566" s="355"/>
      <c r="C1566" s="352"/>
      <c r="D1566" s="253" t="s">
        <v>1446</v>
      </c>
      <c r="E1566" s="228" t="s">
        <v>3</v>
      </c>
      <c r="F1566" s="229"/>
      <c r="G1566" s="156"/>
      <c r="H1566" s="47"/>
      <c r="I1566" s="349"/>
      <c r="J1566" s="349"/>
      <c r="K1566" s="364"/>
      <c r="L1566" s="350"/>
      <c r="M1566" s="350"/>
      <c r="N1566" s="350"/>
      <c r="O1566" s="350"/>
    </row>
    <row r="1567" spans="1:15" s="248" customFormat="1" ht="42.6" customHeight="1" x14ac:dyDescent="0.25">
      <c r="A1567" s="353"/>
      <c r="B1567" s="356"/>
      <c r="C1567" s="353"/>
      <c r="D1567" s="254" t="s">
        <v>1447</v>
      </c>
      <c r="E1567" s="231" t="s">
        <v>5</v>
      </c>
      <c r="F1567" s="233"/>
      <c r="G1567" s="231"/>
      <c r="H1567" s="234"/>
      <c r="I1567" s="349"/>
      <c r="J1567" s="349"/>
      <c r="K1567" s="365"/>
      <c r="L1567" s="350"/>
      <c r="M1567" s="350"/>
      <c r="N1567" s="350"/>
      <c r="O1567" s="350"/>
    </row>
    <row r="1568" spans="1:15" s="248" customFormat="1" ht="33.75" customHeight="1" x14ac:dyDescent="0.25">
      <c r="A1568" s="351">
        <f xml:space="preserve"> A1565+1</f>
        <v>425</v>
      </c>
      <c r="B1568" s="354" t="s">
        <v>1458</v>
      </c>
      <c r="C1568" s="351">
        <v>3</v>
      </c>
      <c r="D1568" s="240" t="s">
        <v>2199</v>
      </c>
      <c r="E1568" s="228" t="s">
        <v>3</v>
      </c>
      <c r="F1568" s="229"/>
      <c r="G1568" s="156"/>
      <c r="H1568" s="47"/>
      <c r="I1568" s="380"/>
      <c r="J1568" s="380"/>
      <c r="K1568" s="363">
        <v>96539</v>
      </c>
      <c r="L1568" s="383">
        <v>54</v>
      </c>
      <c r="M1568" s="383">
        <f>K1568*L1568</f>
        <v>5213106</v>
      </c>
      <c r="N1568" s="383">
        <f>M1568*35%</f>
        <v>1824587.0999999999</v>
      </c>
      <c r="O1568" s="383">
        <f>N1568/M1568*100</f>
        <v>35</v>
      </c>
    </row>
    <row r="1569" spans="1:15" s="248" customFormat="1" ht="29.25" customHeight="1" x14ac:dyDescent="0.25">
      <c r="A1569" s="352"/>
      <c r="B1569" s="355"/>
      <c r="C1569" s="352"/>
      <c r="D1569" s="241" t="s">
        <v>1454</v>
      </c>
      <c r="E1569" s="231" t="s">
        <v>4</v>
      </c>
      <c r="F1569" s="233"/>
      <c r="G1569" s="237"/>
      <c r="H1569" s="234"/>
      <c r="I1569" s="381"/>
      <c r="J1569" s="381"/>
      <c r="K1569" s="364"/>
      <c r="L1569" s="389"/>
      <c r="M1569" s="389"/>
      <c r="N1569" s="389"/>
      <c r="O1569" s="389"/>
    </row>
    <row r="1570" spans="1:15" s="248" customFormat="1" ht="42.6" customHeight="1" x14ac:dyDescent="0.25">
      <c r="A1570" s="353"/>
      <c r="B1570" s="356"/>
      <c r="C1570" s="353"/>
      <c r="D1570" s="241" t="s">
        <v>1490</v>
      </c>
      <c r="E1570" s="231" t="s">
        <v>5</v>
      </c>
      <c r="F1570" s="233"/>
      <c r="G1570" s="228"/>
      <c r="H1570" s="228"/>
      <c r="I1570" s="382"/>
      <c r="J1570" s="382"/>
      <c r="K1570" s="365"/>
      <c r="L1570" s="390"/>
      <c r="M1570" s="390"/>
      <c r="N1570" s="390"/>
      <c r="O1570" s="390"/>
    </row>
    <row r="1571" spans="1:15" s="248" customFormat="1" ht="48" customHeight="1" x14ac:dyDescent="0.25">
      <c r="A1571" s="351">
        <f xml:space="preserve"> A1568+1</f>
        <v>426</v>
      </c>
      <c r="B1571" s="354" t="s">
        <v>1459</v>
      </c>
      <c r="C1571" s="357">
        <v>3</v>
      </c>
      <c r="D1571" s="240" t="s">
        <v>2200</v>
      </c>
      <c r="E1571" s="228" t="s">
        <v>7</v>
      </c>
      <c r="F1571" s="229"/>
      <c r="G1571" s="156"/>
      <c r="H1571" s="228"/>
      <c r="I1571" s="377"/>
      <c r="J1571" s="349"/>
      <c r="K1571" s="369">
        <v>96539</v>
      </c>
      <c r="L1571" s="350">
        <v>54</v>
      </c>
      <c r="M1571" s="350">
        <f>K1571*L1571</f>
        <v>5213106</v>
      </c>
      <c r="N1571" s="350">
        <f>M1571*35%</f>
        <v>1824587.0999999999</v>
      </c>
      <c r="O1571" s="350">
        <f>N1571/M1571*100</f>
        <v>35</v>
      </c>
    </row>
    <row r="1572" spans="1:15" s="248" customFormat="1" ht="48" customHeight="1" x14ac:dyDescent="0.25">
      <c r="A1572" s="352"/>
      <c r="B1572" s="355"/>
      <c r="C1572" s="358"/>
      <c r="D1572" s="240" t="s">
        <v>1455</v>
      </c>
      <c r="E1572" s="228" t="s">
        <v>6</v>
      </c>
      <c r="F1572" s="229"/>
      <c r="G1572" s="228"/>
      <c r="H1572" s="228"/>
      <c r="I1572" s="377"/>
      <c r="J1572" s="349"/>
      <c r="K1572" s="370"/>
      <c r="L1572" s="350"/>
      <c r="M1572" s="350"/>
      <c r="N1572" s="350"/>
      <c r="O1572" s="350"/>
    </row>
    <row r="1573" spans="1:15" s="248" customFormat="1" ht="42.6" customHeight="1" x14ac:dyDescent="0.25">
      <c r="A1573" s="353"/>
      <c r="B1573" s="356"/>
      <c r="C1573" s="359"/>
      <c r="D1573" s="241" t="s">
        <v>1456</v>
      </c>
      <c r="E1573" s="231" t="s">
        <v>6</v>
      </c>
      <c r="F1573" s="233"/>
      <c r="G1573" s="231"/>
      <c r="H1573" s="231"/>
      <c r="I1573" s="377"/>
      <c r="J1573" s="349"/>
      <c r="K1573" s="371"/>
      <c r="L1573" s="350"/>
      <c r="M1573" s="350"/>
      <c r="N1573" s="350"/>
      <c r="O1573" s="350"/>
    </row>
    <row r="1574" spans="1:15" s="248" customFormat="1" ht="45" customHeight="1" x14ac:dyDescent="0.25">
      <c r="A1574" s="351">
        <f xml:space="preserve">  SUM(A1571+1)</f>
        <v>427</v>
      </c>
      <c r="B1574" s="354" t="s">
        <v>1461</v>
      </c>
      <c r="C1574" s="357">
        <v>4</v>
      </c>
      <c r="D1574" s="253" t="s">
        <v>2201</v>
      </c>
      <c r="E1574" s="228" t="s">
        <v>4</v>
      </c>
      <c r="F1574" s="229"/>
      <c r="G1574" s="156"/>
      <c r="H1574" s="47"/>
      <c r="I1574" s="349"/>
      <c r="J1574" s="349"/>
      <c r="K1574" s="369">
        <v>96539</v>
      </c>
      <c r="L1574" s="350">
        <v>72</v>
      </c>
      <c r="M1574" s="350">
        <f>K1574*L1574</f>
        <v>6950808</v>
      </c>
      <c r="N1574" s="350">
        <f>M1574*35%</f>
        <v>2432782.7999999998</v>
      </c>
      <c r="O1574" s="350">
        <f>N1574/M1574*100</f>
        <v>35</v>
      </c>
    </row>
    <row r="1575" spans="1:15" s="248" customFormat="1" ht="46.15" customHeight="1" x14ac:dyDescent="0.25">
      <c r="A1575" s="352"/>
      <c r="B1575" s="355"/>
      <c r="C1575" s="358"/>
      <c r="D1575" s="240" t="s">
        <v>1466</v>
      </c>
      <c r="E1575" s="228" t="s">
        <v>3</v>
      </c>
      <c r="F1575" s="229"/>
      <c r="G1575" s="156"/>
      <c r="H1575" s="47"/>
      <c r="I1575" s="349"/>
      <c r="J1575" s="349"/>
      <c r="K1575" s="370"/>
      <c r="L1575" s="350"/>
      <c r="M1575" s="350"/>
      <c r="N1575" s="350"/>
      <c r="O1575" s="350"/>
    </row>
    <row r="1576" spans="1:15" s="248" customFormat="1" ht="42" customHeight="1" x14ac:dyDescent="0.25">
      <c r="A1576" s="352"/>
      <c r="B1576" s="355"/>
      <c r="C1576" s="358"/>
      <c r="D1576" s="240" t="s">
        <v>1462</v>
      </c>
      <c r="E1576" s="228" t="s">
        <v>5</v>
      </c>
      <c r="F1576" s="229"/>
      <c r="G1576" s="228"/>
      <c r="H1576" s="47"/>
      <c r="I1576" s="349"/>
      <c r="J1576" s="349"/>
      <c r="K1576" s="370"/>
      <c r="L1576" s="350"/>
      <c r="M1576" s="350"/>
      <c r="N1576" s="350"/>
      <c r="O1576" s="350"/>
    </row>
    <row r="1577" spans="1:15" s="248" customFormat="1" ht="42.6" customHeight="1" x14ac:dyDescent="0.25">
      <c r="A1577" s="353"/>
      <c r="B1577" s="356"/>
      <c r="C1577" s="359"/>
      <c r="D1577" s="241" t="s">
        <v>1463</v>
      </c>
      <c r="E1577" s="231" t="s">
        <v>5</v>
      </c>
      <c r="F1577" s="233"/>
      <c r="G1577" s="231"/>
      <c r="H1577" s="234"/>
      <c r="I1577" s="380"/>
      <c r="J1577" s="380"/>
      <c r="K1577" s="370"/>
      <c r="L1577" s="350"/>
      <c r="M1577" s="350"/>
      <c r="N1577" s="350"/>
      <c r="O1577" s="350"/>
    </row>
    <row r="1578" spans="1:15" s="248" customFormat="1" ht="29.1" customHeight="1" x14ac:dyDescent="0.25">
      <c r="A1578" s="351">
        <f xml:space="preserve"> SUM(A1574+1)</f>
        <v>428</v>
      </c>
      <c r="B1578" s="354" t="s">
        <v>1473</v>
      </c>
      <c r="C1578" s="351">
        <v>2</v>
      </c>
      <c r="D1578" s="253" t="s">
        <v>2202</v>
      </c>
      <c r="E1578" s="228" t="s">
        <v>7</v>
      </c>
      <c r="F1578" s="229"/>
      <c r="G1578" s="156"/>
      <c r="H1578" s="228"/>
      <c r="I1578" s="351"/>
      <c r="J1578" s="351"/>
      <c r="K1578" s="369">
        <v>96539</v>
      </c>
      <c r="L1578" s="350">
        <v>42</v>
      </c>
      <c r="M1578" s="350">
        <f>K1578*L1578</f>
        <v>4054638</v>
      </c>
      <c r="N1578" s="350">
        <f>M1578*35%</f>
        <v>1419123.2999999998</v>
      </c>
      <c r="O1578" s="350">
        <f>N1578/M1578*100</f>
        <v>35</v>
      </c>
    </row>
    <row r="1579" spans="1:15" s="248" customFormat="1" ht="42.6" customHeight="1" x14ac:dyDescent="0.25">
      <c r="A1579" s="353"/>
      <c r="B1579" s="355"/>
      <c r="C1579" s="353"/>
      <c r="D1579" s="254" t="s">
        <v>1468</v>
      </c>
      <c r="E1579" s="231" t="s">
        <v>5</v>
      </c>
      <c r="F1579" s="233"/>
      <c r="G1579" s="231"/>
      <c r="H1579" s="231"/>
      <c r="I1579" s="352"/>
      <c r="J1579" s="352"/>
      <c r="K1579" s="370"/>
      <c r="L1579" s="350"/>
      <c r="M1579" s="350"/>
      <c r="N1579" s="350"/>
      <c r="O1579" s="350"/>
    </row>
    <row r="1580" spans="1:15" s="248" customFormat="1" ht="29.1" customHeight="1" x14ac:dyDescent="0.25">
      <c r="A1580" s="351">
        <f>A1578+1</f>
        <v>429</v>
      </c>
      <c r="B1580" s="354" t="s">
        <v>1474</v>
      </c>
      <c r="C1580" s="351">
        <v>4</v>
      </c>
      <c r="D1580" s="253" t="s">
        <v>2203</v>
      </c>
      <c r="E1580" s="228" t="s">
        <v>3</v>
      </c>
      <c r="F1580" s="229"/>
      <c r="G1580" s="156"/>
      <c r="H1580" s="47"/>
      <c r="I1580" s="349"/>
      <c r="J1580" s="349"/>
      <c r="K1580" s="363">
        <v>96539</v>
      </c>
      <c r="L1580" s="350">
        <v>72</v>
      </c>
      <c r="M1580" s="350">
        <f>K1580*L1580</f>
        <v>6950808</v>
      </c>
      <c r="N1580" s="350">
        <f>M1580*35%</f>
        <v>2432782.7999999998</v>
      </c>
      <c r="O1580" s="350">
        <f>N1580/M1580*100</f>
        <v>35</v>
      </c>
    </row>
    <row r="1581" spans="1:15" s="248" customFormat="1" ht="43.9" customHeight="1" x14ac:dyDescent="0.25">
      <c r="A1581" s="352"/>
      <c r="B1581" s="355"/>
      <c r="C1581" s="352"/>
      <c r="D1581" s="253" t="s">
        <v>1470</v>
      </c>
      <c r="E1581" s="228" t="s">
        <v>4</v>
      </c>
      <c r="F1581" s="229"/>
      <c r="G1581" s="156"/>
      <c r="H1581" s="47"/>
      <c r="I1581" s="349"/>
      <c r="J1581" s="349"/>
      <c r="K1581" s="364"/>
      <c r="L1581" s="350"/>
      <c r="M1581" s="350"/>
      <c r="N1581" s="350"/>
      <c r="O1581" s="350"/>
    </row>
    <row r="1582" spans="1:15" s="248" customFormat="1" ht="44.45" customHeight="1" x14ac:dyDescent="0.25">
      <c r="A1582" s="352"/>
      <c r="B1582" s="355"/>
      <c r="C1582" s="352"/>
      <c r="D1582" s="253" t="s">
        <v>1471</v>
      </c>
      <c r="E1582" s="228" t="s">
        <v>5</v>
      </c>
      <c r="F1582" s="229"/>
      <c r="G1582" s="228"/>
      <c r="H1582" s="47"/>
      <c r="I1582" s="349"/>
      <c r="J1582" s="349"/>
      <c r="K1582" s="364"/>
      <c r="L1582" s="350"/>
      <c r="M1582" s="350"/>
      <c r="N1582" s="350"/>
      <c r="O1582" s="350"/>
    </row>
    <row r="1583" spans="1:15" s="248" customFormat="1" ht="42" customHeight="1" x14ac:dyDescent="0.25">
      <c r="A1583" s="353"/>
      <c r="B1583" s="356"/>
      <c r="C1583" s="353"/>
      <c r="D1583" s="254" t="s">
        <v>1472</v>
      </c>
      <c r="E1583" s="231" t="s">
        <v>6</v>
      </c>
      <c r="F1583" s="233"/>
      <c r="G1583" s="231"/>
      <c r="H1583" s="234"/>
      <c r="I1583" s="380"/>
      <c r="J1583" s="380"/>
      <c r="K1583" s="364"/>
      <c r="L1583" s="350"/>
      <c r="M1583" s="350"/>
      <c r="N1583" s="350"/>
      <c r="O1583" s="350"/>
    </row>
    <row r="1584" spans="1:15" s="248" customFormat="1" ht="29.1" customHeight="1" x14ac:dyDescent="0.25">
      <c r="A1584" s="351">
        <f xml:space="preserve"> SUM(A1580+1)</f>
        <v>430</v>
      </c>
      <c r="B1584" s="354" t="s">
        <v>1488</v>
      </c>
      <c r="C1584" s="351">
        <v>4</v>
      </c>
      <c r="D1584" s="253" t="s">
        <v>2204</v>
      </c>
      <c r="E1584" s="228" t="s">
        <v>3</v>
      </c>
      <c r="F1584" s="229"/>
      <c r="G1584" s="156"/>
      <c r="H1584" s="47"/>
      <c r="I1584" s="380"/>
      <c r="J1584" s="380"/>
      <c r="K1584" s="363">
        <v>96539</v>
      </c>
      <c r="L1584" s="350">
        <v>72</v>
      </c>
      <c r="M1584" s="350">
        <f>K1584*L1584</f>
        <v>6950808</v>
      </c>
      <c r="N1584" s="350">
        <f>M1584*35%</f>
        <v>2432782.7999999998</v>
      </c>
      <c r="O1584" s="350">
        <f>N1584/M1584*100</f>
        <v>35</v>
      </c>
    </row>
    <row r="1585" spans="1:15" s="248" customFormat="1" ht="29.1" customHeight="1" x14ac:dyDescent="0.25">
      <c r="A1585" s="352"/>
      <c r="B1585" s="355"/>
      <c r="C1585" s="352"/>
      <c r="D1585" s="253" t="s">
        <v>1483</v>
      </c>
      <c r="E1585" s="228" t="s">
        <v>4</v>
      </c>
      <c r="F1585" s="229"/>
      <c r="G1585" s="156"/>
      <c r="H1585" s="47"/>
      <c r="I1585" s="381"/>
      <c r="J1585" s="381"/>
      <c r="K1585" s="364"/>
      <c r="L1585" s="350"/>
      <c r="M1585" s="350"/>
      <c r="N1585" s="350"/>
      <c r="O1585" s="350"/>
    </row>
    <row r="1586" spans="1:15" s="248" customFormat="1" ht="42.6" customHeight="1" x14ac:dyDescent="0.25">
      <c r="A1586" s="352"/>
      <c r="B1586" s="355"/>
      <c r="C1586" s="352"/>
      <c r="D1586" s="253" t="s">
        <v>103</v>
      </c>
      <c r="E1586" s="228" t="s">
        <v>5</v>
      </c>
      <c r="F1586" s="229"/>
      <c r="G1586" s="228"/>
      <c r="H1586" s="47"/>
      <c r="I1586" s="381"/>
      <c r="J1586" s="381"/>
      <c r="K1586" s="364"/>
      <c r="L1586" s="350"/>
      <c r="M1586" s="350"/>
      <c r="N1586" s="350"/>
      <c r="O1586" s="350"/>
    </row>
    <row r="1587" spans="1:15" s="248" customFormat="1" ht="44.45" customHeight="1" x14ac:dyDescent="0.25">
      <c r="A1587" s="353"/>
      <c r="B1587" s="356"/>
      <c r="C1587" s="353"/>
      <c r="D1587" s="253" t="s">
        <v>1484</v>
      </c>
      <c r="E1587" s="228" t="s">
        <v>6</v>
      </c>
      <c r="F1587" s="229"/>
      <c r="G1587" s="228"/>
      <c r="H1587" s="47"/>
      <c r="I1587" s="382"/>
      <c r="J1587" s="382"/>
      <c r="K1587" s="364"/>
      <c r="L1587" s="350"/>
      <c r="M1587" s="350"/>
      <c r="N1587" s="350"/>
      <c r="O1587" s="350"/>
    </row>
    <row r="1588" spans="1:15" s="248" customFormat="1" ht="40.9" customHeight="1" x14ac:dyDescent="0.25">
      <c r="A1588" s="351">
        <f>A1584+1</f>
        <v>431</v>
      </c>
      <c r="B1588" s="354" t="s">
        <v>1489</v>
      </c>
      <c r="C1588" s="351">
        <v>4</v>
      </c>
      <c r="D1588" s="253" t="s">
        <v>2205</v>
      </c>
      <c r="E1588" s="228" t="s">
        <v>3</v>
      </c>
      <c r="F1588" s="229"/>
      <c r="G1588" s="156"/>
      <c r="H1588" s="47"/>
      <c r="I1588" s="380"/>
      <c r="J1588" s="380"/>
      <c r="K1588" s="363">
        <v>96539</v>
      </c>
      <c r="L1588" s="350">
        <v>72</v>
      </c>
      <c r="M1588" s="350">
        <f>K1588*L1588</f>
        <v>6950808</v>
      </c>
      <c r="N1588" s="350">
        <f>M1588*35%</f>
        <v>2432782.7999999998</v>
      </c>
      <c r="O1588" s="350">
        <f>N1588/M1588*100</f>
        <v>35</v>
      </c>
    </row>
    <row r="1589" spans="1:15" s="248" customFormat="1" ht="42.6" customHeight="1" x14ac:dyDescent="0.25">
      <c r="A1589" s="352"/>
      <c r="B1589" s="355"/>
      <c r="C1589" s="352"/>
      <c r="D1589" s="253" t="s">
        <v>1485</v>
      </c>
      <c r="E1589" s="228" t="s">
        <v>4</v>
      </c>
      <c r="F1589" s="229"/>
      <c r="G1589" s="156"/>
      <c r="H1589" s="47"/>
      <c r="I1589" s="381"/>
      <c r="J1589" s="381"/>
      <c r="K1589" s="364"/>
      <c r="L1589" s="350"/>
      <c r="M1589" s="350"/>
      <c r="N1589" s="350"/>
      <c r="O1589" s="350"/>
    </row>
    <row r="1590" spans="1:15" s="248" customFormat="1" ht="43.9" customHeight="1" x14ac:dyDescent="0.25">
      <c r="A1590" s="352"/>
      <c r="B1590" s="355"/>
      <c r="C1590" s="352"/>
      <c r="D1590" s="253" t="s">
        <v>1486</v>
      </c>
      <c r="E1590" s="228" t="s">
        <v>5</v>
      </c>
      <c r="F1590" s="229"/>
      <c r="G1590" s="228"/>
      <c r="H1590" s="47"/>
      <c r="I1590" s="381"/>
      <c r="J1590" s="381"/>
      <c r="K1590" s="364"/>
      <c r="L1590" s="350"/>
      <c r="M1590" s="350"/>
      <c r="N1590" s="350"/>
      <c r="O1590" s="350"/>
    </row>
    <row r="1591" spans="1:15" s="248" customFormat="1" ht="43.15" customHeight="1" x14ac:dyDescent="0.25">
      <c r="A1591" s="353"/>
      <c r="B1591" s="356"/>
      <c r="C1591" s="353"/>
      <c r="D1591" s="254" t="s">
        <v>1487</v>
      </c>
      <c r="E1591" s="231" t="s">
        <v>5</v>
      </c>
      <c r="F1591" s="233"/>
      <c r="G1591" s="231"/>
      <c r="H1591" s="234"/>
      <c r="I1591" s="381"/>
      <c r="J1591" s="381"/>
      <c r="K1591" s="364"/>
      <c r="L1591" s="350"/>
      <c r="M1591" s="350"/>
      <c r="N1591" s="350"/>
      <c r="O1591" s="350"/>
    </row>
    <row r="1592" spans="1:15" s="248" customFormat="1" ht="32.450000000000003" customHeight="1" x14ac:dyDescent="0.25">
      <c r="A1592" s="351">
        <f xml:space="preserve"> SUM(A1588+1)</f>
        <v>432</v>
      </c>
      <c r="B1592" s="354" t="s">
        <v>1495</v>
      </c>
      <c r="C1592" s="351">
        <v>2</v>
      </c>
      <c r="D1592" s="253" t="s">
        <v>2206</v>
      </c>
      <c r="E1592" s="228" t="s">
        <v>4</v>
      </c>
      <c r="F1592" s="229"/>
      <c r="G1592" s="156"/>
      <c r="H1592" s="47"/>
      <c r="I1592" s="404"/>
      <c r="J1592" s="380"/>
      <c r="K1592" s="363">
        <v>96539</v>
      </c>
      <c r="L1592" s="350">
        <v>42</v>
      </c>
      <c r="M1592" s="351">
        <f>K1592*L1592</f>
        <v>4054638</v>
      </c>
      <c r="N1592" s="372">
        <f>M1592*30%</f>
        <v>1216391.3999999999</v>
      </c>
      <c r="O1592" s="372">
        <f>N1592/M1592*100</f>
        <v>30</v>
      </c>
    </row>
    <row r="1593" spans="1:15" s="248" customFormat="1" ht="56.45" customHeight="1" x14ac:dyDescent="0.25">
      <c r="A1593" s="353"/>
      <c r="B1593" s="355"/>
      <c r="C1593" s="353"/>
      <c r="D1593" s="253" t="s">
        <v>1491</v>
      </c>
      <c r="E1593" s="228" t="s">
        <v>3</v>
      </c>
      <c r="F1593" s="229"/>
      <c r="G1593" s="156"/>
      <c r="H1593" s="47"/>
      <c r="I1593" s="406"/>
      <c r="J1593" s="382"/>
      <c r="K1593" s="364"/>
      <c r="L1593" s="350"/>
      <c r="M1593" s="353"/>
      <c r="N1593" s="374"/>
      <c r="O1593" s="374"/>
    </row>
    <row r="1594" spans="1:15" s="248" customFormat="1" ht="42.6" customHeight="1" x14ac:dyDescent="0.25">
      <c r="A1594" s="351">
        <f>A1592+1</f>
        <v>433</v>
      </c>
      <c r="B1594" s="354" t="s">
        <v>1496</v>
      </c>
      <c r="C1594" s="351">
        <v>4</v>
      </c>
      <c r="D1594" s="253" t="s">
        <v>2207</v>
      </c>
      <c r="E1594" s="228" t="s">
        <v>3</v>
      </c>
      <c r="F1594" s="229"/>
      <c r="G1594" s="156"/>
      <c r="H1594" s="47"/>
      <c r="I1594" s="380"/>
      <c r="J1594" s="380"/>
      <c r="K1594" s="363">
        <v>96539</v>
      </c>
      <c r="L1594" s="350">
        <v>72</v>
      </c>
      <c r="M1594" s="350">
        <f>K1594*L1594</f>
        <v>6950808</v>
      </c>
      <c r="N1594" s="350">
        <f>M1594*35%</f>
        <v>2432782.7999999998</v>
      </c>
      <c r="O1594" s="350">
        <f>N1594/M1594*100</f>
        <v>35</v>
      </c>
    </row>
    <row r="1595" spans="1:15" s="248" customFormat="1" ht="46.9" customHeight="1" x14ac:dyDescent="0.25">
      <c r="A1595" s="352"/>
      <c r="B1595" s="355"/>
      <c r="C1595" s="352"/>
      <c r="D1595" s="253" t="s">
        <v>1492</v>
      </c>
      <c r="E1595" s="228" t="s">
        <v>4</v>
      </c>
      <c r="F1595" s="229"/>
      <c r="G1595" s="156"/>
      <c r="H1595" s="47"/>
      <c r="I1595" s="381"/>
      <c r="J1595" s="381"/>
      <c r="K1595" s="364"/>
      <c r="L1595" s="350"/>
      <c r="M1595" s="350"/>
      <c r="N1595" s="350"/>
      <c r="O1595" s="350"/>
    </row>
    <row r="1596" spans="1:15" s="248" customFormat="1" ht="44.45" customHeight="1" x14ac:dyDescent="0.25">
      <c r="A1596" s="352"/>
      <c r="B1596" s="355"/>
      <c r="C1596" s="352"/>
      <c r="D1596" s="253" t="s">
        <v>1493</v>
      </c>
      <c r="E1596" s="228" t="s">
        <v>6</v>
      </c>
      <c r="F1596" s="229"/>
      <c r="G1596" s="228"/>
      <c r="H1596" s="47"/>
      <c r="I1596" s="381"/>
      <c r="J1596" s="381"/>
      <c r="K1596" s="364"/>
      <c r="L1596" s="350"/>
      <c r="M1596" s="350"/>
      <c r="N1596" s="350"/>
      <c r="O1596" s="350"/>
    </row>
    <row r="1597" spans="1:15" s="248" customFormat="1" ht="46.9" customHeight="1" x14ac:dyDescent="0.25">
      <c r="A1597" s="353"/>
      <c r="B1597" s="356"/>
      <c r="C1597" s="353"/>
      <c r="D1597" s="254" t="s">
        <v>1494</v>
      </c>
      <c r="E1597" s="231" t="s">
        <v>5</v>
      </c>
      <c r="F1597" s="233"/>
      <c r="G1597" s="231"/>
      <c r="H1597" s="234"/>
      <c r="I1597" s="382"/>
      <c r="J1597" s="382"/>
      <c r="K1597" s="365"/>
      <c r="L1597" s="350"/>
      <c r="M1597" s="350"/>
      <c r="N1597" s="350"/>
      <c r="O1597" s="350"/>
    </row>
    <row r="1598" spans="1:15" s="248" customFormat="1" ht="29.1" customHeight="1" x14ac:dyDescent="0.25">
      <c r="A1598" s="351">
        <f>A1594+1</f>
        <v>434</v>
      </c>
      <c r="B1598" s="354" t="s">
        <v>1499</v>
      </c>
      <c r="C1598" s="351">
        <v>3</v>
      </c>
      <c r="D1598" s="253" t="s">
        <v>2208</v>
      </c>
      <c r="E1598" s="228" t="s">
        <v>7</v>
      </c>
      <c r="F1598" s="229"/>
      <c r="G1598" s="156"/>
      <c r="H1598" s="228"/>
      <c r="I1598" s="351"/>
      <c r="J1598" s="351"/>
      <c r="K1598" s="369">
        <v>96539</v>
      </c>
      <c r="L1598" s="350">
        <v>54</v>
      </c>
      <c r="M1598" s="350">
        <f>K1598*L1598</f>
        <v>5213106</v>
      </c>
      <c r="N1598" s="350">
        <f>M1598*35%</f>
        <v>1824587.0999999999</v>
      </c>
      <c r="O1598" s="350">
        <f>N1598/M1598*100</f>
        <v>35</v>
      </c>
    </row>
    <row r="1599" spans="1:15" s="248" customFormat="1" ht="48.6" customHeight="1" x14ac:dyDescent="0.25">
      <c r="A1599" s="352"/>
      <c r="B1599" s="355"/>
      <c r="C1599" s="352"/>
      <c r="D1599" s="253" t="s">
        <v>1497</v>
      </c>
      <c r="E1599" s="228" t="s">
        <v>6</v>
      </c>
      <c r="F1599" s="229"/>
      <c r="G1599" s="228"/>
      <c r="H1599" s="228"/>
      <c r="I1599" s="352"/>
      <c r="J1599" s="352"/>
      <c r="K1599" s="370"/>
      <c r="L1599" s="350"/>
      <c r="M1599" s="350"/>
      <c r="N1599" s="350"/>
      <c r="O1599" s="350"/>
    </row>
    <row r="1600" spans="1:15" s="248" customFormat="1" ht="51" customHeight="1" x14ac:dyDescent="0.25">
      <c r="A1600" s="353"/>
      <c r="B1600" s="356"/>
      <c r="C1600" s="353"/>
      <c r="D1600" s="254" t="s">
        <v>1498</v>
      </c>
      <c r="E1600" s="231" t="s">
        <v>6</v>
      </c>
      <c r="F1600" s="233"/>
      <c r="G1600" s="231"/>
      <c r="H1600" s="231"/>
      <c r="I1600" s="352"/>
      <c r="J1600" s="352"/>
      <c r="K1600" s="370"/>
      <c r="L1600" s="350"/>
      <c r="M1600" s="350"/>
      <c r="N1600" s="350"/>
      <c r="O1600" s="350"/>
    </row>
    <row r="1601" spans="1:15" s="248" customFormat="1" ht="34.15" customHeight="1" x14ac:dyDescent="0.25">
      <c r="A1601" s="351">
        <f xml:space="preserve"> SUM(A1598+1)</f>
        <v>435</v>
      </c>
      <c r="B1601" s="354" t="s">
        <v>1503</v>
      </c>
      <c r="C1601" s="351">
        <v>3</v>
      </c>
      <c r="D1601" s="253" t="s">
        <v>2209</v>
      </c>
      <c r="E1601" s="228" t="s">
        <v>3</v>
      </c>
      <c r="F1601" s="229"/>
      <c r="G1601" s="156"/>
      <c r="H1601" s="47"/>
      <c r="I1601" s="380"/>
      <c r="J1601" s="380"/>
      <c r="K1601" s="363">
        <v>96539</v>
      </c>
      <c r="L1601" s="350">
        <v>54</v>
      </c>
      <c r="M1601" s="350">
        <f>K1601*L1601</f>
        <v>5213106</v>
      </c>
      <c r="N1601" s="350">
        <f>M1601*35%</f>
        <v>1824587.0999999999</v>
      </c>
      <c r="O1601" s="350">
        <f>N1601/M1601*100</f>
        <v>35</v>
      </c>
    </row>
    <row r="1602" spans="1:15" s="248" customFormat="1" ht="31.9" customHeight="1" x14ac:dyDescent="0.25">
      <c r="A1602" s="352"/>
      <c r="B1602" s="355"/>
      <c r="C1602" s="352"/>
      <c r="D1602" s="253" t="s">
        <v>1500</v>
      </c>
      <c r="E1602" s="228" t="s">
        <v>4</v>
      </c>
      <c r="F1602" s="229"/>
      <c r="G1602" s="156"/>
      <c r="H1602" s="47"/>
      <c r="I1602" s="381"/>
      <c r="J1602" s="381"/>
      <c r="K1602" s="364"/>
      <c r="L1602" s="350"/>
      <c r="M1602" s="350"/>
      <c r="N1602" s="350"/>
      <c r="O1602" s="350"/>
    </row>
    <row r="1603" spans="1:15" s="248" customFormat="1" ht="49.9" customHeight="1" x14ac:dyDescent="0.25">
      <c r="A1603" s="353"/>
      <c r="B1603" s="356"/>
      <c r="C1603" s="353"/>
      <c r="D1603" s="253" t="s">
        <v>1632</v>
      </c>
      <c r="E1603" s="228" t="s">
        <v>6</v>
      </c>
      <c r="F1603" s="229"/>
      <c r="G1603" s="156"/>
      <c r="H1603" s="47"/>
      <c r="I1603" s="382"/>
      <c r="J1603" s="382"/>
      <c r="K1603" s="364"/>
      <c r="L1603" s="350"/>
      <c r="M1603" s="350"/>
      <c r="N1603" s="350"/>
      <c r="O1603" s="350"/>
    </row>
    <row r="1604" spans="1:15" s="248" customFormat="1" ht="46.9" customHeight="1" x14ac:dyDescent="0.25">
      <c r="A1604" s="351">
        <f>A1601+1</f>
        <v>436</v>
      </c>
      <c r="B1604" s="354" t="s">
        <v>1504</v>
      </c>
      <c r="C1604" s="351">
        <v>3</v>
      </c>
      <c r="D1604" s="253" t="s">
        <v>2210</v>
      </c>
      <c r="E1604" s="228" t="s">
        <v>3</v>
      </c>
      <c r="F1604" s="229"/>
      <c r="G1604" s="156"/>
      <c r="H1604" s="47"/>
      <c r="I1604" s="349"/>
      <c r="J1604" s="349"/>
      <c r="K1604" s="363">
        <v>96539</v>
      </c>
      <c r="L1604" s="350">
        <v>54</v>
      </c>
      <c r="M1604" s="350">
        <f>K1604*L1604</f>
        <v>5213106</v>
      </c>
      <c r="N1604" s="350">
        <f>M1604*35%</f>
        <v>1824587.0999999999</v>
      </c>
      <c r="O1604" s="350">
        <f>N1604/M1604*100</f>
        <v>35</v>
      </c>
    </row>
    <row r="1605" spans="1:15" s="248" customFormat="1" ht="43.9" customHeight="1" x14ac:dyDescent="0.25">
      <c r="A1605" s="352"/>
      <c r="B1605" s="355"/>
      <c r="C1605" s="352"/>
      <c r="D1605" s="253" t="s">
        <v>1501</v>
      </c>
      <c r="E1605" s="228" t="s">
        <v>4</v>
      </c>
      <c r="F1605" s="229"/>
      <c r="G1605" s="156"/>
      <c r="H1605" s="47"/>
      <c r="I1605" s="349"/>
      <c r="J1605" s="349"/>
      <c r="K1605" s="364"/>
      <c r="L1605" s="350"/>
      <c r="M1605" s="350"/>
      <c r="N1605" s="350"/>
      <c r="O1605" s="350"/>
    </row>
    <row r="1606" spans="1:15" s="248" customFormat="1" ht="29.1" customHeight="1" x14ac:dyDescent="0.25">
      <c r="A1606" s="353"/>
      <c r="B1606" s="356"/>
      <c r="C1606" s="353"/>
      <c r="D1606" s="254" t="s">
        <v>1502</v>
      </c>
      <c r="E1606" s="231" t="s">
        <v>5</v>
      </c>
      <c r="F1606" s="233"/>
      <c r="G1606" s="231"/>
      <c r="H1606" s="234"/>
      <c r="I1606" s="380"/>
      <c r="J1606" s="380"/>
      <c r="K1606" s="364"/>
      <c r="L1606" s="350"/>
      <c r="M1606" s="350"/>
      <c r="N1606" s="350"/>
      <c r="O1606" s="350"/>
    </row>
    <row r="1607" spans="1:15" s="248" customFormat="1" ht="29.1" customHeight="1" x14ac:dyDescent="0.25">
      <c r="A1607" s="351">
        <f>A1604+1</f>
        <v>437</v>
      </c>
      <c r="B1607" s="354" t="s">
        <v>1516</v>
      </c>
      <c r="C1607" s="351">
        <v>3</v>
      </c>
      <c r="D1607" s="253" t="s">
        <v>2211</v>
      </c>
      <c r="E1607" s="228" t="s">
        <v>3</v>
      </c>
      <c r="F1607" s="229"/>
      <c r="G1607" s="156"/>
      <c r="H1607" s="47"/>
      <c r="I1607" s="349"/>
      <c r="J1607" s="349"/>
      <c r="K1607" s="363">
        <v>96539</v>
      </c>
      <c r="L1607" s="350">
        <v>54</v>
      </c>
      <c r="M1607" s="350">
        <f>K1607*L1607</f>
        <v>5213106</v>
      </c>
      <c r="N1607" s="350">
        <f>M1607*35%</f>
        <v>1824587.0999999999</v>
      </c>
      <c r="O1607" s="350">
        <f>N1607/M1607*100</f>
        <v>35</v>
      </c>
    </row>
    <row r="1608" spans="1:15" s="248" customFormat="1" ht="29.1" customHeight="1" x14ac:dyDescent="0.25">
      <c r="A1608" s="352"/>
      <c r="B1608" s="355"/>
      <c r="C1608" s="352"/>
      <c r="D1608" s="253" t="s">
        <v>1511</v>
      </c>
      <c r="E1608" s="228" t="s">
        <v>4</v>
      </c>
      <c r="F1608" s="229"/>
      <c r="G1608" s="156"/>
      <c r="H1608" s="47"/>
      <c r="I1608" s="349"/>
      <c r="J1608" s="349"/>
      <c r="K1608" s="364"/>
      <c r="L1608" s="350"/>
      <c r="M1608" s="350"/>
      <c r="N1608" s="350"/>
      <c r="O1608" s="350"/>
    </row>
    <row r="1609" spans="1:15" s="248" customFormat="1" ht="45" customHeight="1" x14ac:dyDescent="0.25">
      <c r="A1609" s="353"/>
      <c r="B1609" s="356"/>
      <c r="C1609" s="353"/>
      <c r="D1609" s="253" t="s">
        <v>1512</v>
      </c>
      <c r="E1609" s="228" t="s">
        <v>5</v>
      </c>
      <c r="F1609" s="229"/>
      <c r="G1609" s="228"/>
      <c r="H1609" s="47"/>
      <c r="I1609" s="349"/>
      <c r="J1609" s="349"/>
      <c r="K1609" s="364"/>
      <c r="L1609" s="350"/>
      <c r="M1609" s="350"/>
      <c r="N1609" s="350"/>
      <c r="O1609" s="350"/>
    </row>
    <row r="1610" spans="1:15" s="248" customFormat="1" ht="29.1" customHeight="1" x14ac:dyDescent="0.25">
      <c r="A1610" s="351">
        <f>A1607+1</f>
        <v>438</v>
      </c>
      <c r="B1610" s="354" t="s">
        <v>1517</v>
      </c>
      <c r="C1610" s="351">
        <v>4</v>
      </c>
      <c r="D1610" s="253" t="s">
        <v>2212</v>
      </c>
      <c r="E1610" s="228" t="s">
        <v>3</v>
      </c>
      <c r="F1610" s="229"/>
      <c r="G1610" s="156"/>
      <c r="H1610" s="47"/>
      <c r="I1610" s="349"/>
      <c r="J1610" s="349"/>
      <c r="K1610" s="363">
        <v>96539</v>
      </c>
      <c r="L1610" s="350">
        <v>72</v>
      </c>
      <c r="M1610" s="350">
        <f>K1610*L1610</f>
        <v>6950808</v>
      </c>
      <c r="N1610" s="350">
        <f>M1610*35%</f>
        <v>2432782.7999999998</v>
      </c>
      <c r="O1610" s="350">
        <f>N1610/M1610*100</f>
        <v>35</v>
      </c>
    </row>
    <row r="1611" spans="1:15" s="248" customFormat="1" ht="43.15" customHeight="1" x14ac:dyDescent="0.25">
      <c r="A1611" s="352"/>
      <c r="B1611" s="355"/>
      <c r="C1611" s="352"/>
      <c r="D1611" s="253" t="s">
        <v>1513</v>
      </c>
      <c r="E1611" s="228" t="s">
        <v>4</v>
      </c>
      <c r="F1611" s="229"/>
      <c r="G1611" s="156"/>
      <c r="H1611" s="47"/>
      <c r="I1611" s="349"/>
      <c r="J1611" s="349"/>
      <c r="K1611" s="364"/>
      <c r="L1611" s="350"/>
      <c r="M1611" s="350"/>
      <c r="N1611" s="350"/>
      <c r="O1611" s="350"/>
    </row>
    <row r="1612" spans="1:15" s="248" customFormat="1" ht="43.15" customHeight="1" x14ac:dyDescent="0.25">
      <c r="A1612" s="352"/>
      <c r="B1612" s="355"/>
      <c r="C1612" s="352"/>
      <c r="D1612" s="253" t="s">
        <v>1514</v>
      </c>
      <c r="E1612" s="228" t="s">
        <v>6</v>
      </c>
      <c r="F1612" s="229"/>
      <c r="G1612" s="228"/>
      <c r="H1612" s="47"/>
      <c r="I1612" s="349"/>
      <c r="J1612" s="349"/>
      <c r="K1612" s="364"/>
      <c r="L1612" s="350"/>
      <c r="M1612" s="350"/>
      <c r="N1612" s="350"/>
      <c r="O1612" s="350"/>
    </row>
    <row r="1613" spans="1:15" s="248" customFormat="1" ht="42.6" customHeight="1" x14ac:dyDescent="0.25">
      <c r="A1613" s="353"/>
      <c r="B1613" s="356"/>
      <c r="C1613" s="353"/>
      <c r="D1613" s="254" t="s">
        <v>1515</v>
      </c>
      <c r="E1613" s="231" t="s">
        <v>5</v>
      </c>
      <c r="F1613" s="233"/>
      <c r="G1613" s="231"/>
      <c r="H1613" s="234"/>
      <c r="I1613" s="380"/>
      <c r="J1613" s="380"/>
      <c r="K1613" s="364"/>
      <c r="L1613" s="350"/>
      <c r="M1613" s="350"/>
      <c r="N1613" s="350"/>
      <c r="O1613" s="350"/>
    </row>
    <row r="1614" spans="1:15" s="248" customFormat="1" ht="29.1" customHeight="1" x14ac:dyDescent="0.25">
      <c r="A1614" s="351">
        <f>A1610+1</f>
        <v>439</v>
      </c>
      <c r="B1614" s="354" t="s">
        <v>1520</v>
      </c>
      <c r="C1614" s="351">
        <v>3</v>
      </c>
      <c r="D1614" s="253" t="s">
        <v>2213</v>
      </c>
      <c r="E1614" s="228" t="s">
        <v>3</v>
      </c>
      <c r="F1614" s="229"/>
      <c r="G1614" s="156"/>
      <c r="H1614" s="47"/>
      <c r="I1614" s="349"/>
      <c r="J1614" s="349"/>
      <c r="K1614" s="363">
        <v>96539</v>
      </c>
      <c r="L1614" s="350">
        <v>54</v>
      </c>
      <c r="M1614" s="350">
        <f>K1614*L1614</f>
        <v>5213106</v>
      </c>
      <c r="N1614" s="350">
        <f>M1614*35%</f>
        <v>1824587.0999999999</v>
      </c>
      <c r="O1614" s="350">
        <f>N1614/M1614*100</f>
        <v>35</v>
      </c>
    </row>
    <row r="1615" spans="1:15" s="248" customFormat="1" ht="29.1" customHeight="1" x14ac:dyDescent="0.25">
      <c r="A1615" s="352"/>
      <c r="B1615" s="355"/>
      <c r="C1615" s="352"/>
      <c r="D1615" s="253" t="s">
        <v>1518</v>
      </c>
      <c r="E1615" s="228" t="s">
        <v>4</v>
      </c>
      <c r="F1615" s="229"/>
      <c r="G1615" s="156"/>
      <c r="H1615" s="47"/>
      <c r="I1615" s="349"/>
      <c r="J1615" s="349"/>
      <c r="K1615" s="364"/>
      <c r="L1615" s="350"/>
      <c r="M1615" s="350"/>
      <c r="N1615" s="350"/>
      <c r="O1615" s="350"/>
    </row>
    <row r="1616" spans="1:15" s="248" customFormat="1" ht="45" customHeight="1" x14ac:dyDescent="0.25">
      <c r="A1616" s="353"/>
      <c r="B1616" s="356"/>
      <c r="C1616" s="353"/>
      <c r="D1616" s="254" t="s">
        <v>1519</v>
      </c>
      <c r="E1616" s="231" t="s">
        <v>6</v>
      </c>
      <c r="F1616" s="233"/>
      <c r="G1616" s="231"/>
      <c r="H1616" s="234"/>
      <c r="I1616" s="380"/>
      <c r="J1616" s="380"/>
      <c r="K1616" s="364"/>
      <c r="L1616" s="350"/>
      <c r="M1616" s="350"/>
      <c r="N1616" s="350"/>
      <c r="O1616" s="350"/>
    </row>
    <row r="1617" spans="1:15" s="248" customFormat="1" ht="43.9" customHeight="1" x14ac:dyDescent="0.25">
      <c r="A1617" s="351">
        <f>A1614+1</f>
        <v>440</v>
      </c>
      <c r="B1617" s="354" t="s">
        <v>1529</v>
      </c>
      <c r="C1617" s="351">
        <v>3</v>
      </c>
      <c r="D1617" s="253" t="s">
        <v>2214</v>
      </c>
      <c r="E1617" s="228" t="s">
        <v>3</v>
      </c>
      <c r="F1617" s="229"/>
      <c r="G1617" s="156"/>
      <c r="H1617" s="47"/>
      <c r="I1617" s="349"/>
      <c r="J1617" s="349"/>
      <c r="K1617" s="363">
        <v>96539</v>
      </c>
      <c r="L1617" s="350">
        <v>54</v>
      </c>
      <c r="M1617" s="350">
        <f>K1617*L1617</f>
        <v>5213106</v>
      </c>
      <c r="N1617" s="350">
        <f>M1617*35%</f>
        <v>1824587.0999999999</v>
      </c>
      <c r="O1617" s="350">
        <f>N1617/M1617*100</f>
        <v>35</v>
      </c>
    </row>
    <row r="1618" spans="1:15" s="248" customFormat="1" ht="45" customHeight="1" x14ac:dyDescent="0.25">
      <c r="A1618" s="352"/>
      <c r="B1618" s="355"/>
      <c r="C1618" s="352"/>
      <c r="D1618" s="253" t="s">
        <v>1521</v>
      </c>
      <c r="E1618" s="228" t="s">
        <v>4</v>
      </c>
      <c r="F1618" s="229"/>
      <c r="G1618" s="156"/>
      <c r="H1618" s="47"/>
      <c r="I1618" s="349"/>
      <c r="J1618" s="349"/>
      <c r="K1618" s="364"/>
      <c r="L1618" s="350"/>
      <c r="M1618" s="350"/>
      <c r="N1618" s="350"/>
      <c r="O1618" s="350"/>
    </row>
    <row r="1619" spans="1:15" s="248" customFormat="1" ht="43.9" customHeight="1" x14ac:dyDescent="0.25">
      <c r="A1619" s="353"/>
      <c r="B1619" s="356"/>
      <c r="C1619" s="353"/>
      <c r="D1619" s="253" t="s">
        <v>1522</v>
      </c>
      <c r="E1619" s="228" t="s">
        <v>5</v>
      </c>
      <c r="F1619" s="229"/>
      <c r="G1619" s="228"/>
      <c r="H1619" s="47"/>
      <c r="I1619" s="349"/>
      <c r="J1619" s="349"/>
      <c r="K1619" s="364"/>
      <c r="L1619" s="350"/>
      <c r="M1619" s="350"/>
      <c r="N1619" s="350"/>
      <c r="O1619" s="350"/>
    </row>
    <row r="1620" spans="1:15" s="248" customFormat="1" ht="29.1" customHeight="1" x14ac:dyDescent="0.25">
      <c r="A1620" s="351">
        <f>A1617+1</f>
        <v>441</v>
      </c>
      <c r="B1620" s="354" t="s">
        <v>1530</v>
      </c>
      <c r="C1620" s="351">
        <v>4</v>
      </c>
      <c r="D1620" s="253" t="s">
        <v>2215</v>
      </c>
      <c r="E1620" s="228" t="s">
        <v>3</v>
      </c>
      <c r="F1620" s="229"/>
      <c r="G1620" s="156"/>
      <c r="H1620" s="47"/>
      <c r="I1620" s="349"/>
      <c r="J1620" s="349"/>
      <c r="K1620" s="363">
        <v>96539</v>
      </c>
      <c r="L1620" s="350">
        <v>72</v>
      </c>
      <c r="M1620" s="350">
        <f>K1620*L1620</f>
        <v>6950808</v>
      </c>
      <c r="N1620" s="350">
        <f>M1620*35%</f>
        <v>2432782.7999999998</v>
      </c>
      <c r="O1620" s="350">
        <f>N1620/M1620*100</f>
        <v>35</v>
      </c>
    </row>
    <row r="1621" spans="1:15" s="248" customFormat="1" ht="45.6" customHeight="1" x14ac:dyDescent="0.25">
      <c r="A1621" s="352"/>
      <c r="B1621" s="355"/>
      <c r="C1621" s="352"/>
      <c r="D1621" s="253" t="s">
        <v>1523</v>
      </c>
      <c r="E1621" s="228" t="s">
        <v>4</v>
      </c>
      <c r="F1621" s="229"/>
      <c r="G1621" s="156"/>
      <c r="H1621" s="47"/>
      <c r="I1621" s="349"/>
      <c r="J1621" s="349"/>
      <c r="K1621" s="364"/>
      <c r="L1621" s="350"/>
      <c r="M1621" s="350"/>
      <c r="N1621" s="350"/>
      <c r="O1621" s="350"/>
    </row>
    <row r="1622" spans="1:15" s="248" customFormat="1" ht="44.45" customHeight="1" x14ac:dyDescent="0.25">
      <c r="A1622" s="352"/>
      <c r="B1622" s="355"/>
      <c r="C1622" s="352"/>
      <c r="D1622" s="253" t="s">
        <v>1524</v>
      </c>
      <c r="E1622" s="228" t="s">
        <v>6</v>
      </c>
      <c r="F1622" s="229"/>
      <c r="G1622" s="228"/>
      <c r="H1622" s="47"/>
      <c r="I1622" s="349"/>
      <c r="J1622" s="349"/>
      <c r="K1622" s="364"/>
      <c r="L1622" s="350"/>
      <c r="M1622" s="350"/>
      <c r="N1622" s="350"/>
      <c r="O1622" s="350"/>
    </row>
    <row r="1623" spans="1:15" s="248" customFormat="1" ht="45.6" customHeight="1" x14ac:dyDescent="0.25">
      <c r="A1623" s="353"/>
      <c r="B1623" s="356"/>
      <c r="C1623" s="353"/>
      <c r="D1623" s="253" t="s">
        <v>1525</v>
      </c>
      <c r="E1623" s="228" t="s">
        <v>5</v>
      </c>
      <c r="F1623" s="229"/>
      <c r="G1623" s="228"/>
      <c r="H1623" s="47"/>
      <c r="I1623" s="349"/>
      <c r="J1623" s="349"/>
      <c r="K1623" s="364"/>
      <c r="L1623" s="350"/>
      <c r="M1623" s="350"/>
      <c r="N1623" s="350"/>
      <c r="O1623" s="350"/>
    </row>
    <row r="1624" spans="1:15" s="248" customFormat="1" ht="29.1" customHeight="1" x14ac:dyDescent="0.25">
      <c r="A1624" s="351">
        <f>A1620+1</f>
        <v>442</v>
      </c>
      <c r="B1624" s="354" t="s">
        <v>1531</v>
      </c>
      <c r="C1624" s="351">
        <v>4</v>
      </c>
      <c r="D1624" s="253" t="s">
        <v>2216</v>
      </c>
      <c r="E1624" s="228" t="s">
        <v>3</v>
      </c>
      <c r="F1624" s="229"/>
      <c r="G1624" s="156"/>
      <c r="H1624" s="47"/>
      <c r="I1624" s="349"/>
      <c r="J1624" s="349"/>
      <c r="K1624" s="363">
        <v>96539</v>
      </c>
      <c r="L1624" s="350">
        <v>72</v>
      </c>
      <c r="M1624" s="350">
        <f>K1624*L1624</f>
        <v>6950808</v>
      </c>
      <c r="N1624" s="350">
        <f>M1624*35%</f>
        <v>2432782.7999999998</v>
      </c>
      <c r="O1624" s="350">
        <f>N1624/M1624*100</f>
        <v>35</v>
      </c>
    </row>
    <row r="1625" spans="1:15" s="248" customFormat="1" ht="29.1" customHeight="1" x14ac:dyDescent="0.25">
      <c r="A1625" s="352"/>
      <c r="B1625" s="355"/>
      <c r="C1625" s="352"/>
      <c r="D1625" s="253" t="s">
        <v>1526</v>
      </c>
      <c r="E1625" s="228" t="s">
        <v>4</v>
      </c>
      <c r="F1625" s="229"/>
      <c r="G1625" s="156"/>
      <c r="H1625" s="47"/>
      <c r="I1625" s="349"/>
      <c r="J1625" s="349"/>
      <c r="K1625" s="364"/>
      <c r="L1625" s="350"/>
      <c r="M1625" s="350"/>
      <c r="N1625" s="350"/>
      <c r="O1625" s="350"/>
    </row>
    <row r="1626" spans="1:15" s="248" customFormat="1" ht="31.15" customHeight="1" x14ac:dyDescent="0.25">
      <c r="A1626" s="352"/>
      <c r="B1626" s="355"/>
      <c r="C1626" s="352"/>
      <c r="D1626" s="253" t="s">
        <v>1527</v>
      </c>
      <c r="E1626" s="228" t="s">
        <v>5</v>
      </c>
      <c r="F1626" s="229"/>
      <c r="G1626" s="228"/>
      <c r="H1626" s="47"/>
      <c r="I1626" s="349"/>
      <c r="J1626" s="349"/>
      <c r="K1626" s="364"/>
      <c r="L1626" s="350"/>
      <c r="M1626" s="350"/>
      <c r="N1626" s="350"/>
      <c r="O1626" s="350"/>
    </row>
    <row r="1627" spans="1:15" s="248" customFormat="1" ht="46.15" customHeight="1" x14ac:dyDescent="0.25">
      <c r="A1627" s="353"/>
      <c r="B1627" s="356"/>
      <c r="C1627" s="353"/>
      <c r="D1627" s="254" t="s">
        <v>1528</v>
      </c>
      <c r="E1627" s="231" t="s">
        <v>5</v>
      </c>
      <c r="F1627" s="233"/>
      <c r="G1627" s="231"/>
      <c r="H1627" s="234"/>
      <c r="I1627" s="380"/>
      <c r="J1627" s="380"/>
      <c r="K1627" s="364"/>
      <c r="L1627" s="350"/>
      <c r="M1627" s="350"/>
      <c r="N1627" s="350"/>
      <c r="O1627" s="350"/>
    </row>
    <row r="1628" spans="1:15" s="248" customFormat="1" ht="29.1" customHeight="1" x14ac:dyDescent="0.25">
      <c r="A1628" s="351">
        <f>A1624+1</f>
        <v>443</v>
      </c>
      <c r="B1628" s="354" t="s">
        <v>1536</v>
      </c>
      <c r="C1628" s="351">
        <v>4</v>
      </c>
      <c r="D1628" s="253" t="s">
        <v>2217</v>
      </c>
      <c r="E1628" s="228" t="s">
        <v>3</v>
      </c>
      <c r="F1628" s="229"/>
      <c r="G1628" s="156"/>
      <c r="H1628" s="47"/>
      <c r="I1628" s="349"/>
      <c r="J1628" s="349"/>
      <c r="K1628" s="363">
        <v>96539</v>
      </c>
      <c r="L1628" s="350">
        <v>72</v>
      </c>
      <c r="M1628" s="350">
        <f>K1628*L1628</f>
        <v>6950808</v>
      </c>
      <c r="N1628" s="350">
        <f>M1628*35%</f>
        <v>2432782.7999999998</v>
      </c>
      <c r="O1628" s="350">
        <f>N1628/M1628*100</f>
        <v>35</v>
      </c>
    </row>
    <row r="1629" spans="1:15" s="248" customFormat="1" ht="43.15" customHeight="1" x14ac:dyDescent="0.25">
      <c r="A1629" s="352"/>
      <c r="B1629" s="355"/>
      <c r="C1629" s="352"/>
      <c r="D1629" s="253" t="s">
        <v>1533</v>
      </c>
      <c r="E1629" s="228" t="s">
        <v>4</v>
      </c>
      <c r="F1629" s="229"/>
      <c r="G1629" s="156"/>
      <c r="H1629" s="47"/>
      <c r="I1629" s="349"/>
      <c r="J1629" s="349"/>
      <c r="K1629" s="364"/>
      <c r="L1629" s="350"/>
      <c r="M1629" s="350"/>
      <c r="N1629" s="350"/>
      <c r="O1629" s="350"/>
    </row>
    <row r="1630" spans="1:15" s="248" customFormat="1" ht="43.9" customHeight="1" x14ac:dyDescent="0.25">
      <c r="A1630" s="352"/>
      <c r="B1630" s="355"/>
      <c r="C1630" s="352"/>
      <c r="D1630" s="253" t="s">
        <v>1534</v>
      </c>
      <c r="E1630" s="228" t="s">
        <v>5</v>
      </c>
      <c r="F1630" s="229"/>
      <c r="G1630" s="228"/>
      <c r="H1630" s="47"/>
      <c r="I1630" s="349"/>
      <c r="J1630" s="349"/>
      <c r="K1630" s="364"/>
      <c r="L1630" s="350"/>
      <c r="M1630" s="350"/>
      <c r="N1630" s="350"/>
      <c r="O1630" s="350"/>
    </row>
    <row r="1631" spans="1:15" s="248" customFormat="1" ht="43.9" customHeight="1" x14ac:dyDescent="0.25">
      <c r="A1631" s="353"/>
      <c r="B1631" s="356"/>
      <c r="C1631" s="353"/>
      <c r="D1631" s="254" t="s">
        <v>1535</v>
      </c>
      <c r="E1631" s="231" t="s">
        <v>5</v>
      </c>
      <c r="F1631" s="233"/>
      <c r="G1631" s="231"/>
      <c r="H1631" s="234"/>
      <c r="I1631" s="349"/>
      <c r="J1631" s="349"/>
      <c r="K1631" s="365"/>
      <c r="L1631" s="350"/>
      <c r="M1631" s="350"/>
      <c r="N1631" s="350"/>
      <c r="O1631" s="350"/>
    </row>
    <row r="1632" spans="1:15" s="248" customFormat="1" ht="29.1" customHeight="1" x14ac:dyDescent="0.25">
      <c r="A1632" s="351">
        <f>A1628+1</f>
        <v>444</v>
      </c>
      <c r="B1632" s="354" t="s">
        <v>1548</v>
      </c>
      <c r="C1632" s="351">
        <v>2</v>
      </c>
      <c r="D1632" s="253" t="s">
        <v>2218</v>
      </c>
      <c r="E1632" s="228" t="s">
        <v>7</v>
      </c>
      <c r="F1632" s="229"/>
      <c r="G1632" s="156"/>
      <c r="H1632" s="228"/>
      <c r="I1632" s="351"/>
      <c r="J1632" s="351"/>
      <c r="K1632" s="369">
        <v>96539</v>
      </c>
      <c r="L1632" s="350">
        <v>42</v>
      </c>
      <c r="M1632" s="350">
        <f>K1632*L1632</f>
        <v>4054638</v>
      </c>
      <c r="N1632" s="350">
        <f>M1632*35%</f>
        <v>1419123.2999999998</v>
      </c>
      <c r="O1632" s="350">
        <f>N1632/M1632*100</f>
        <v>35</v>
      </c>
    </row>
    <row r="1633" spans="1:15" s="248" customFormat="1" ht="43.9" customHeight="1" x14ac:dyDescent="0.25">
      <c r="A1633" s="353"/>
      <c r="B1633" s="355"/>
      <c r="C1633" s="353"/>
      <c r="D1633" s="253" t="s">
        <v>1545</v>
      </c>
      <c r="E1633" s="228" t="s">
        <v>6</v>
      </c>
      <c r="F1633" s="229"/>
      <c r="G1633" s="228"/>
      <c r="H1633" s="228"/>
      <c r="I1633" s="353"/>
      <c r="J1633" s="353"/>
      <c r="K1633" s="370"/>
      <c r="L1633" s="350"/>
      <c r="M1633" s="350"/>
      <c r="N1633" s="350"/>
      <c r="O1633" s="350"/>
    </row>
    <row r="1634" spans="1:15" s="248" customFormat="1" ht="29.1" customHeight="1" x14ac:dyDescent="0.25">
      <c r="A1634" s="351">
        <f>A1632+1</f>
        <v>445</v>
      </c>
      <c r="B1634" s="354" t="s">
        <v>1549</v>
      </c>
      <c r="C1634" s="351">
        <v>3</v>
      </c>
      <c r="D1634" s="253" t="s">
        <v>2219</v>
      </c>
      <c r="E1634" s="228" t="s">
        <v>3</v>
      </c>
      <c r="F1634" s="229"/>
      <c r="G1634" s="156"/>
      <c r="H1634" s="47"/>
      <c r="I1634" s="349"/>
      <c r="J1634" s="349"/>
      <c r="K1634" s="363">
        <v>96539</v>
      </c>
      <c r="L1634" s="350">
        <v>54</v>
      </c>
      <c r="M1634" s="350">
        <f>K1634*L1634</f>
        <v>5213106</v>
      </c>
      <c r="N1634" s="350">
        <f>M1634*35%</f>
        <v>1824587.0999999999</v>
      </c>
      <c r="O1634" s="350">
        <f>N1634/M1634*100</f>
        <v>35</v>
      </c>
    </row>
    <row r="1635" spans="1:15" s="248" customFormat="1" ht="43.9" customHeight="1" x14ac:dyDescent="0.25">
      <c r="A1635" s="352"/>
      <c r="B1635" s="355"/>
      <c r="C1635" s="352"/>
      <c r="D1635" s="253" t="s">
        <v>1546</v>
      </c>
      <c r="E1635" s="228" t="s">
        <v>4</v>
      </c>
      <c r="F1635" s="229"/>
      <c r="G1635" s="156"/>
      <c r="H1635" s="47"/>
      <c r="I1635" s="349"/>
      <c r="J1635" s="349"/>
      <c r="K1635" s="364"/>
      <c r="L1635" s="350"/>
      <c r="M1635" s="350"/>
      <c r="N1635" s="350"/>
      <c r="O1635" s="350"/>
    </row>
    <row r="1636" spans="1:15" s="248" customFormat="1" ht="45" customHeight="1" x14ac:dyDescent="0.25">
      <c r="A1636" s="353"/>
      <c r="B1636" s="356"/>
      <c r="C1636" s="353"/>
      <c r="D1636" s="254" t="s">
        <v>1547</v>
      </c>
      <c r="E1636" s="231" t="s">
        <v>5</v>
      </c>
      <c r="F1636" s="233"/>
      <c r="G1636" s="231"/>
      <c r="H1636" s="234"/>
      <c r="I1636" s="349"/>
      <c r="J1636" s="349"/>
      <c r="K1636" s="365"/>
      <c r="L1636" s="350"/>
      <c r="M1636" s="350"/>
      <c r="N1636" s="350"/>
      <c r="O1636" s="350"/>
    </row>
    <row r="1637" spans="1:15" s="248" customFormat="1" ht="46.5" customHeight="1" x14ac:dyDescent="0.25">
      <c r="A1637" s="351">
        <f>A1634+1</f>
        <v>446</v>
      </c>
      <c r="B1637" s="354" t="s">
        <v>1555</v>
      </c>
      <c r="C1637" s="351">
        <v>2</v>
      </c>
      <c r="D1637" s="253" t="s">
        <v>2220</v>
      </c>
      <c r="E1637" s="228" t="s">
        <v>7</v>
      </c>
      <c r="F1637" s="229"/>
      <c r="G1637" s="156"/>
      <c r="H1637" s="228"/>
      <c r="I1637" s="351"/>
      <c r="J1637" s="351"/>
      <c r="K1637" s="369">
        <v>96539</v>
      </c>
      <c r="L1637" s="350">
        <v>42</v>
      </c>
      <c r="M1637" s="350">
        <f>K1637*L1637</f>
        <v>4054638</v>
      </c>
      <c r="N1637" s="350">
        <f>M1637*35%</f>
        <v>1419123.2999999998</v>
      </c>
      <c r="O1637" s="350">
        <f>N1637/M1637*100</f>
        <v>35</v>
      </c>
    </row>
    <row r="1638" spans="1:15" s="248" customFormat="1" ht="46.5" customHeight="1" x14ac:dyDescent="0.25">
      <c r="A1638" s="353"/>
      <c r="B1638" s="355"/>
      <c r="C1638" s="353"/>
      <c r="D1638" s="253" t="s">
        <v>1550</v>
      </c>
      <c r="E1638" s="228" t="s">
        <v>5</v>
      </c>
      <c r="F1638" s="229"/>
      <c r="G1638" s="228"/>
      <c r="H1638" s="228"/>
      <c r="I1638" s="353"/>
      <c r="J1638" s="353"/>
      <c r="K1638" s="370"/>
      <c r="L1638" s="350"/>
      <c r="M1638" s="350"/>
      <c r="N1638" s="350"/>
      <c r="O1638" s="350"/>
    </row>
    <row r="1639" spans="1:15" s="248" customFormat="1" ht="46.5" customHeight="1" x14ac:dyDescent="0.25">
      <c r="A1639" s="351">
        <f>A1637+1</f>
        <v>447</v>
      </c>
      <c r="B1639" s="354" t="s">
        <v>1555</v>
      </c>
      <c r="C1639" s="351">
        <v>3</v>
      </c>
      <c r="D1639" s="253" t="s">
        <v>2221</v>
      </c>
      <c r="E1639" s="228" t="s">
        <v>7</v>
      </c>
      <c r="F1639" s="229"/>
      <c r="G1639" s="156"/>
      <c r="H1639" s="228"/>
      <c r="I1639" s="351"/>
      <c r="J1639" s="351"/>
      <c r="K1639" s="363">
        <v>96539</v>
      </c>
      <c r="L1639" s="350">
        <v>54</v>
      </c>
      <c r="M1639" s="350">
        <f>K1639*L1639</f>
        <v>5213106</v>
      </c>
      <c r="N1639" s="350">
        <f>M1639*35%</f>
        <v>1824587.0999999999</v>
      </c>
      <c r="O1639" s="350">
        <f>N1639/M1639*100</f>
        <v>35</v>
      </c>
    </row>
    <row r="1640" spans="1:15" s="248" customFormat="1" ht="46.5" customHeight="1" x14ac:dyDescent="0.25">
      <c r="A1640" s="352"/>
      <c r="B1640" s="355"/>
      <c r="C1640" s="352"/>
      <c r="D1640" s="253" t="s">
        <v>482</v>
      </c>
      <c r="E1640" s="228" t="s">
        <v>6</v>
      </c>
      <c r="F1640" s="229"/>
      <c r="G1640" s="228"/>
      <c r="H1640" s="228"/>
      <c r="I1640" s="352"/>
      <c r="J1640" s="352"/>
      <c r="K1640" s="364"/>
      <c r="L1640" s="350"/>
      <c r="M1640" s="350"/>
      <c r="N1640" s="350"/>
      <c r="O1640" s="350"/>
    </row>
    <row r="1641" spans="1:15" s="248" customFormat="1" ht="46.5" customHeight="1" x14ac:dyDescent="0.25">
      <c r="A1641" s="353"/>
      <c r="B1641" s="356"/>
      <c r="C1641" s="353"/>
      <c r="D1641" s="253" t="s">
        <v>1551</v>
      </c>
      <c r="E1641" s="228" t="s">
        <v>5</v>
      </c>
      <c r="F1641" s="229"/>
      <c r="G1641" s="228"/>
      <c r="H1641" s="228"/>
      <c r="I1641" s="353"/>
      <c r="J1641" s="353"/>
      <c r="K1641" s="365"/>
      <c r="L1641" s="350"/>
      <c r="M1641" s="350"/>
      <c r="N1641" s="350"/>
      <c r="O1641" s="350"/>
    </row>
    <row r="1642" spans="1:15" s="248" customFormat="1" ht="30" x14ac:dyDescent="0.25">
      <c r="A1642" s="351">
        <f>A1639+1</f>
        <v>448</v>
      </c>
      <c r="B1642" s="354" t="s">
        <v>1556</v>
      </c>
      <c r="C1642" s="351">
        <v>4</v>
      </c>
      <c r="D1642" s="253" t="s">
        <v>2222</v>
      </c>
      <c r="E1642" s="228" t="s">
        <v>3</v>
      </c>
      <c r="F1642" s="229"/>
      <c r="G1642" s="156"/>
      <c r="H1642" s="47"/>
      <c r="I1642" s="349"/>
      <c r="J1642" s="349"/>
      <c r="K1642" s="363">
        <v>96539</v>
      </c>
      <c r="L1642" s="350">
        <v>72</v>
      </c>
      <c r="M1642" s="350">
        <f>K1642*L1642</f>
        <v>6950808</v>
      </c>
      <c r="N1642" s="350">
        <f>M1642*35%</f>
        <v>2432782.7999999998</v>
      </c>
      <c r="O1642" s="350">
        <f>N1642/M1642*100</f>
        <v>35</v>
      </c>
    </row>
    <row r="1643" spans="1:15" s="248" customFormat="1" ht="46.5" customHeight="1" x14ac:dyDescent="0.25">
      <c r="A1643" s="352"/>
      <c r="B1643" s="355"/>
      <c r="C1643" s="352"/>
      <c r="D1643" s="253" t="s">
        <v>1552</v>
      </c>
      <c r="E1643" s="228" t="s">
        <v>4</v>
      </c>
      <c r="F1643" s="229"/>
      <c r="G1643" s="156"/>
      <c r="H1643" s="47"/>
      <c r="I1643" s="349"/>
      <c r="J1643" s="349"/>
      <c r="K1643" s="364"/>
      <c r="L1643" s="350"/>
      <c r="M1643" s="350"/>
      <c r="N1643" s="350"/>
      <c r="O1643" s="350"/>
    </row>
    <row r="1644" spans="1:15" s="248" customFormat="1" ht="46.5" customHeight="1" x14ac:dyDescent="0.25">
      <c r="A1644" s="352"/>
      <c r="B1644" s="355"/>
      <c r="C1644" s="352"/>
      <c r="D1644" s="253" t="s">
        <v>1553</v>
      </c>
      <c r="E1644" s="228" t="s">
        <v>6</v>
      </c>
      <c r="F1644" s="229"/>
      <c r="G1644" s="228"/>
      <c r="H1644" s="47"/>
      <c r="I1644" s="349"/>
      <c r="J1644" s="349"/>
      <c r="K1644" s="364"/>
      <c r="L1644" s="350"/>
      <c r="M1644" s="350"/>
      <c r="N1644" s="350"/>
      <c r="O1644" s="350"/>
    </row>
    <row r="1645" spans="1:15" s="248" customFormat="1" ht="43.9" customHeight="1" x14ac:dyDescent="0.25">
      <c r="A1645" s="353"/>
      <c r="B1645" s="356"/>
      <c r="C1645" s="353"/>
      <c r="D1645" s="254" t="s">
        <v>1554</v>
      </c>
      <c r="E1645" s="231" t="s">
        <v>6</v>
      </c>
      <c r="F1645" s="233"/>
      <c r="G1645" s="231"/>
      <c r="H1645" s="234"/>
      <c r="I1645" s="380"/>
      <c r="J1645" s="380"/>
      <c r="K1645" s="364"/>
      <c r="L1645" s="350"/>
      <c r="M1645" s="350"/>
      <c r="N1645" s="350"/>
      <c r="O1645" s="350"/>
    </row>
    <row r="1646" spans="1:15" s="248" customFormat="1" ht="40.15" customHeight="1" x14ac:dyDescent="0.25">
      <c r="A1646" s="351">
        <f>A1642+1</f>
        <v>449</v>
      </c>
      <c r="B1646" s="354" t="s">
        <v>1564</v>
      </c>
      <c r="C1646" s="351">
        <v>2</v>
      </c>
      <c r="D1646" s="253" t="s">
        <v>2223</v>
      </c>
      <c r="E1646" s="228" t="s">
        <v>3</v>
      </c>
      <c r="F1646" s="229"/>
      <c r="G1646" s="156"/>
      <c r="H1646" s="47"/>
      <c r="I1646" s="349"/>
      <c r="J1646" s="349"/>
      <c r="K1646" s="363">
        <v>96539</v>
      </c>
      <c r="L1646" s="350">
        <v>42</v>
      </c>
      <c r="M1646" s="351">
        <f>K1646*L1646</f>
        <v>4054638</v>
      </c>
      <c r="N1646" s="372">
        <f>M1646*30%</f>
        <v>1216391.3999999999</v>
      </c>
      <c r="O1646" s="372">
        <f>N1646/M1646*100</f>
        <v>30</v>
      </c>
    </row>
    <row r="1647" spans="1:15" s="248" customFormat="1" ht="29.1" customHeight="1" x14ac:dyDescent="0.25">
      <c r="A1647" s="353"/>
      <c r="B1647" s="355"/>
      <c r="C1647" s="353"/>
      <c r="D1647" s="253" t="s">
        <v>1557</v>
      </c>
      <c r="E1647" s="228" t="s">
        <v>4</v>
      </c>
      <c r="F1647" s="229"/>
      <c r="G1647" s="156"/>
      <c r="H1647" s="47"/>
      <c r="I1647" s="349"/>
      <c r="J1647" s="349"/>
      <c r="K1647" s="364"/>
      <c r="L1647" s="350"/>
      <c r="M1647" s="353"/>
      <c r="N1647" s="374"/>
      <c r="O1647" s="374"/>
    </row>
    <row r="1648" spans="1:15" s="248" customFormat="1" ht="29.1" customHeight="1" x14ac:dyDescent="0.25">
      <c r="A1648" s="351">
        <f>A1646+1</f>
        <v>450</v>
      </c>
      <c r="B1648" s="354" t="s">
        <v>1565</v>
      </c>
      <c r="C1648" s="351">
        <v>3</v>
      </c>
      <c r="D1648" s="253" t="s">
        <v>2224</v>
      </c>
      <c r="E1648" s="228" t="s">
        <v>4</v>
      </c>
      <c r="F1648" s="229"/>
      <c r="G1648" s="156"/>
      <c r="H1648" s="47"/>
      <c r="I1648" s="349"/>
      <c r="J1648" s="349"/>
      <c r="K1648" s="363">
        <v>96539</v>
      </c>
      <c r="L1648" s="350">
        <v>54</v>
      </c>
      <c r="M1648" s="350">
        <f>K1648*L1648</f>
        <v>5213106</v>
      </c>
      <c r="N1648" s="350">
        <f>M1648*35%</f>
        <v>1824587.0999999999</v>
      </c>
      <c r="O1648" s="350">
        <f>N1648/M1648*100</f>
        <v>35</v>
      </c>
    </row>
    <row r="1649" spans="1:15" s="248" customFormat="1" ht="29.1" customHeight="1" x14ac:dyDescent="0.25">
      <c r="A1649" s="352"/>
      <c r="B1649" s="355"/>
      <c r="C1649" s="352"/>
      <c r="D1649" s="253" t="s">
        <v>1558</v>
      </c>
      <c r="E1649" s="228" t="s">
        <v>3</v>
      </c>
      <c r="F1649" s="229"/>
      <c r="G1649" s="156"/>
      <c r="H1649" s="47"/>
      <c r="I1649" s="349"/>
      <c r="J1649" s="349"/>
      <c r="K1649" s="364"/>
      <c r="L1649" s="350"/>
      <c r="M1649" s="350"/>
      <c r="N1649" s="350"/>
      <c r="O1649" s="350"/>
    </row>
    <row r="1650" spans="1:15" s="248" customFormat="1" ht="43.9" customHeight="1" x14ac:dyDescent="0.25">
      <c r="A1650" s="353"/>
      <c r="B1650" s="355"/>
      <c r="C1650" s="353"/>
      <c r="D1650" s="253" t="s">
        <v>1559</v>
      </c>
      <c r="E1650" s="228" t="s">
        <v>6</v>
      </c>
      <c r="F1650" s="229"/>
      <c r="G1650" s="228"/>
      <c r="H1650" s="47"/>
      <c r="I1650" s="349"/>
      <c r="J1650" s="349"/>
      <c r="K1650" s="365"/>
      <c r="L1650" s="350"/>
      <c r="M1650" s="350"/>
      <c r="N1650" s="350"/>
      <c r="O1650" s="350"/>
    </row>
    <row r="1651" spans="1:15" s="248" customFormat="1" ht="42.6" customHeight="1" x14ac:dyDescent="0.25">
      <c r="A1651" s="351">
        <f>A1648+1</f>
        <v>451</v>
      </c>
      <c r="B1651" s="354" t="s">
        <v>1563</v>
      </c>
      <c r="C1651" s="351">
        <v>4</v>
      </c>
      <c r="D1651" s="253" t="s">
        <v>2225</v>
      </c>
      <c r="E1651" s="228" t="s">
        <v>4</v>
      </c>
      <c r="F1651" s="229"/>
      <c r="G1651" s="156"/>
      <c r="H1651" s="47"/>
      <c r="I1651" s="349"/>
      <c r="J1651" s="349"/>
      <c r="K1651" s="363">
        <v>96539</v>
      </c>
      <c r="L1651" s="350">
        <v>72</v>
      </c>
      <c r="M1651" s="350">
        <f>K1651*L1651</f>
        <v>6950808</v>
      </c>
      <c r="N1651" s="350">
        <f>M1651*35%</f>
        <v>2432782.7999999998</v>
      </c>
      <c r="O1651" s="350">
        <f>N1651/M1651*100</f>
        <v>35</v>
      </c>
    </row>
    <row r="1652" spans="1:15" s="248" customFormat="1" ht="29.1" customHeight="1" x14ac:dyDescent="0.25">
      <c r="A1652" s="352"/>
      <c r="B1652" s="355"/>
      <c r="C1652" s="352"/>
      <c r="D1652" s="253" t="s">
        <v>1560</v>
      </c>
      <c r="E1652" s="228" t="s">
        <v>3</v>
      </c>
      <c r="F1652" s="229"/>
      <c r="G1652" s="156"/>
      <c r="H1652" s="47"/>
      <c r="I1652" s="349"/>
      <c r="J1652" s="349"/>
      <c r="K1652" s="364"/>
      <c r="L1652" s="350"/>
      <c r="M1652" s="350"/>
      <c r="N1652" s="350"/>
      <c r="O1652" s="350"/>
    </row>
    <row r="1653" spans="1:15" s="248" customFormat="1" ht="42" customHeight="1" x14ac:dyDescent="0.25">
      <c r="A1653" s="352"/>
      <c r="B1653" s="355"/>
      <c r="C1653" s="352"/>
      <c r="D1653" s="253" t="s">
        <v>1561</v>
      </c>
      <c r="E1653" s="228" t="s">
        <v>5</v>
      </c>
      <c r="F1653" s="229"/>
      <c r="G1653" s="228"/>
      <c r="H1653" s="47"/>
      <c r="I1653" s="349"/>
      <c r="J1653" s="349"/>
      <c r="K1653" s="364"/>
      <c r="L1653" s="350"/>
      <c r="M1653" s="350"/>
      <c r="N1653" s="350"/>
      <c r="O1653" s="350"/>
    </row>
    <row r="1654" spans="1:15" s="248" customFormat="1" ht="46.9" customHeight="1" x14ac:dyDescent="0.25">
      <c r="A1654" s="353"/>
      <c r="B1654" s="356"/>
      <c r="C1654" s="353"/>
      <c r="D1654" s="254" t="s">
        <v>1562</v>
      </c>
      <c r="E1654" s="231" t="s">
        <v>5</v>
      </c>
      <c r="F1654" s="233"/>
      <c r="G1654" s="231"/>
      <c r="H1654" s="234"/>
      <c r="I1654" s="380"/>
      <c r="J1654" s="380"/>
      <c r="K1654" s="364"/>
      <c r="L1654" s="350"/>
      <c r="M1654" s="350"/>
      <c r="N1654" s="350"/>
      <c r="O1654" s="350"/>
    </row>
    <row r="1655" spans="1:15" s="248" customFormat="1" ht="29.1" customHeight="1" x14ac:dyDescent="0.25">
      <c r="A1655" s="351">
        <f>A1651+1</f>
        <v>452</v>
      </c>
      <c r="B1655" s="354" t="s">
        <v>1596</v>
      </c>
      <c r="C1655" s="351">
        <v>3</v>
      </c>
      <c r="D1655" s="253" t="s">
        <v>2226</v>
      </c>
      <c r="E1655" s="228" t="s">
        <v>3</v>
      </c>
      <c r="F1655" s="229"/>
      <c r="G1655" s="156"/>
      <c r="H1655" s="47"/>
      <c r="I1655" s="349"/>
      <c r="J1655" s="349"/>
      <c r="K1655" s="363">
        <v>96539</v>
      </c>
      <c r="L1655" s="350">
        <v>54</v>
      </c>
      <c r="M1655" s="350">
        <f>K1655*L1655</f>
        <v>5213106</v>
      </c>
      <c r="N1655" s="350">
        <f>M1655*35%</f>
        <v>1824587.0999999999</v>
      </c>
      <c r="O1655" s="350">
        <f>N1655/M1655*100</f>
        <v>35</v>
      </c>
    </row>
    <row r="1656" spans="1:15" s="248" customFormat="1" ht="44.45" customHeight="1" x14ac:dyDescent="0.25">
      <c r="A1656" s="352"/>
      <c r="B1656" s="355"/>
      <c r="C1656" s="352"/>
      <c r="D1656" s="253" t="s">
        <v>1583</v>
      </c>
      <c r="E1656" s="228" t="s">
        <v>4</v>
      </c>
      <c r="F1656" s="229"/>
      <c r="G1656" s="156"/>
      <c r="H1656" s="47"/>
      <c r="I1656" s="349"/>
      <c r="J1656" s="349"/>
      <c r="K1656" s="364"/>
      <c r="L1656" s="350"/>
      <c r="M1656" s="350"/>
      <c r="N1656" s="350"/>
      <c r="O1656" s="350"/>
    </row>
    <row r="1657" spans="1:15" s="248" customFormat="1" ht="42.6" customHeight="1" x14ac:dyDescent="0.25">
      <c r="A1657" s="353"/>
      <c r="B1657" s="355"/>
      <c r="C1657" s="353"/>
      <c r="D1657" s="253" t="s">
        <v>1584</v>
      </c>
      <c r="E1657" s="228" t="s">
        <v>6</v>
      </c>
      <c r="F1657" s="229"/>
      <c r="G1657" s="228"/>
      <c r="H1657" s="47"/>
      <c r="I1657" s="349"/>
      <c r="J1657" s="349"/>
      <c r="K1657" s="365"/>
      <c r="L1657" s="350"/>
      <c r="M1657" s="350"/>
      <c r="N1657" s="350"/>
      <c r="O1657" s="350"/>
    </row>
    <row r="1658" spans="1:15" s="248" customFormat="1" ht="43.9" customHeight="1" x14ac:dyDescent="0.25">
      <c r="A1658" s="351">
        <f>A1655+1</f>
        <v>453</v>
      </c>
      <c r="B1658" s="354" t="s">
        <v>1595</v>
      </c>
      <c r="C1658" s="351">
        <v>2</v>
      </c>
      <c r="D1658" s="253" t="s">
        <v>2227</v>
      </c>
      <c r="E1658" s="228" t="s">
        <v>7</v>
      </c>
      <c r="F1658" s="229"/>
      <c r="G1658" s="156"/>
      <c r="H1658" s="228"/>
      <c r="I1658" s="351"/>
      <c r="J1658" s="351"/>
      <c r="K1658" s="369">
        <v>96539</v>
      </c>
      <c r="L1658" s="350">
        <v>42</v>
      </c>
      <c r="M1658" s="350">
        <f>K1658*L1658</f>
        <v>4054638</v>
      </c>
      <c r="N1658" s="350">
        <f>M1658*35%</f>
        <v>1419123.2999999998</v>
      </c>
      <c r="O1658" s="350">
        <f>N1658/M1658*100</f>
        <v>35</v>
      </c>
    </row>
    <row r="1659" spans="1:15" s="248" customFormat="1" ht="43.15" customHeight="1" x14ac:dyDescent="0.25">
      <c r="A1659" s="353"/>
      <c r="B1659" s="355"/>
      <c r="C1659" s="353"/>
      <c r="D1659" s="253" t="s">
        <v>1585</v>
      </c>
      <c r="E1659" s="228" t="s">
        <v>5</v>
      </c>
      <c r="F1659" s="229"/>
      <c r="G1659" s="228"/>
      <c r="H1659" s="228"/>
      <c r="I1659" s="353"/>
      <c r="J1659" s="353"/>
      <c r="K1659" s="370"/>
      <c r="L1659" s="350"/>
      <c r="M1659" s="350"/>
      <c r="N1659" s="350"/>
      <c r="O1659" s="350"/>
    </row>
    <row r="1660" spans="1:15" s="248" customFormat="1" ht="29.1" customHeight="1" x14ac:dyDescent="0.25">
      <c r="A1660" s="351">
        <f xml:space="preserve"> SUM(A1658+1)</f>
        <v>454</v>
      </c>
      <c r="B1660" s="354" t="s">
        <v>1593</v>
      </c>
      <c r="C1660" s="351">
        <v>4</v>
      </c>
      <c r="D1660" s="253" t="s">
        <v>2228</v>
      </c>
      <c r="E1660" s="228" t="s">
        <v>3</v>
      </c>
      <c r="F1660" s="229"/>
      <c r="G1660" s="156"/>
      <c r="H1660" s="47"/>
      <c r="I1660" s="349"/>
      <c r="J1660" s="349"/>
      <c r="K1660" s="363">
        <v>96539</v>
      </c>
      <c r="L1660" s="350">
        <v>72</v>
      </c>
      <c r="M1660" s="350">
        <f>K1660*L1660</f>
        <v>6950808</v>
      </c>
      <c r="N1660" s="350">
        <f>M1660*35%</f>
        <v>2432782.7999999998</v>
      </c>
      <c r="O1660" s="350">
        <f>N1660/M1660*100</f>
        <v>35</v>
      </c>
    </row>
    <row r="1661" spans="1:15" s="248" customFormat="1" ht="41.45" customHeight="1" x14ac:dyDescent="0.25">
      <c r="A1661" s="352"/>
      <c r="B1661" s="355"/>
      <c r="C1661" s="352"/>
      <c r="D1661" s="253" t="s">
        <v>1588</v>
      </c>
      <c r="E1661" s="228" t="s">
        <v>4</v>
      </c>
      <c r="F1661" s="229"/>
      <c r="G1661" s="156"/>
      <c r="H1661" s="47"/>
      <c r="I1661" s="349"/>
      <c r="J1661" s="349"/>
      <c r="K1661" s="364"/>
      <c r="L1661" s="350"/>
      <c r="M1661" s="350"/>
      <c r="N1661" s="350"/>
      <c r="O1661" s="350"/>
    </row>
    <row r="1662" spans="1:15" s="248" customFormat="1" ht="29.1" customHeight="1" x14ac:dyDescent="0.25">
      <c r="A1662" s="352"/>
      <c r="B1662" s="355"/>
      <c r="C1662" s="352"/>
      <c r="D1662" s="253" t="s">
        <v>1589</v>
      </c>
      <c r="E1662" s="228" t="s">
        <v>6</v>
      </c>
      <c r="F1662" s="229"/>
      <c r="G1662" s="228"/>
      <c r="H1662" s="47"/>
      <c r="I1662" s="349"/>
      <c r="J1662" s="349"/>
      <c r="K1662" s="364"/>
      <c r="L1662" s="350"/>
      <c r="M1662" s="350"/>
      <c r="N1662" s="350"/>
      <c r="O1662" s="350"/>
    </row>
    <row r="1663" spans="1:15" s="248" customFormat="1" ht="42.6" customHeight="1" x14ac:dyDescent="0.25">
      <c r="A1663" s="353"/>
      <c r="B1663" s="356"/>
      <c r="C1663" s="353"/>
      <c r="D1663" s="254" t="s">
        <v>1590</v>
      </c>
      <c r="E1663" s="231" t="s">
        <v>5</v>
      </c>
      <c r="F1663" s="233"/>
      <c r="G1663" s="231"/>
      <c r="H1663" s="234"/>
      <c r="I1663" s="349"/>
      <c r="J1663" s="349"/>
      <c r="K1663" s="365"/>
      <c r="L1663" s="350"/>
      <c r="M1663" s="350"/>
      <c r="N1663" s="350"/>
      <c r="O1663" s="350"/>
    </row>
    <row r="1664" spans="1:15" s="248" customFormat="1" ht="29.1" customHeight="1" x14ac:dyDescent="0.25">
      <c r="A1664" s="351">
        <f>A1660+1</f>
        <v>455</v>
      </c>
      <c r="B1664" s="354" t="s">
        <v>1601</v>
      </c>
      <c r="C1664" s="351">
        <v>3</v>
      </c>
      <c r="D1664" s="253" t="s">
        <v>2229</v>
      </c>
      <c r="E1664" s="228" t="s">
        <v>7</v>
      </c>
      <c r="F1664" s="229"/>
      <c r="G1664" s="156"/>
      <c r="H1664" s="228"/>
      <c r="I1664" s="351"/>
      <c r="J1664" s="351"/>
      <c r="K1664" s="363">
        <v>96539</v>
      </c>
      <c r="L1664" s="350">
        <v>54</v>
      </c>
      <c r="M1664" s="350">
        <f>K1664*L1664</f>
        <v>5213106</v>
      </c>
      <c r="N1664" s="350">
        <f>M1664*35%</f>
        <v>1824587.0999999999</v>
      </c>
      <c r="O1664" s="350">
        <f>N1664/M1664*100</f>
        <v>35</v>
      </c>
    </row>
    <row r="1665" spans="1:15" s="248" customFormat="1" ht="29.1" customHeight="1" x14ac:dyDescent="0.25">
      <c r="A1665" s="352"/>
      <c r="B1665" s="355"/>
      <c r="C1665" s="352"/>
      <c r="D1665" s="253" t="s">
        <v>1598</v>
      </c>
      <c r="E1665" s="228" t="s">
        <v>6</v>
      </c>
      <c r="F1665" s="229"/>
      <c r="G1665" s="228"/>
      <c r="H1665" s="228"/>
      <c r="I1665" s="352"/>
      <c r="J1665" s="352"/>
      <c r="K1665" s="364"/>
      <c r="L1665" s="350"/>
      <c r="M1665" s="350"/>
      <c r="N1665" s="350"/>
      <c r="O1665" s="350"/>
    </row>
    <row r="1666" spans="1:15" s="248" customFormat="1" ht="29.1" customHeight="1" x14ac:dyDescent="0.25">
      <c r="A1666" s="353"/>
      <c r="B1666" s="355"/>
      <c r="C1666" s="353"/>
      <c r="D1666" s="253" t="s">
        <v>1599</v>
      </c>
      <c r="E1666" s="228" t="s">
        <v>5</v>
      </c>
      <c r="F1666" s="229"/>
      <c r="G1666" s="228"/>
      <c r="H1666" s="228"/>
      <c r="I1666" s="353"/>
      <c r="J1666" s="353"/>
      <c r="K1666" s="365"/>
      <c r="L1666" s="350"/>
      <c r="M1666" s="350"/>
      <c r="N1666" s="350"/>
      <c r="O1666" s="350"/>
    </row>
    <row r="1667" spans="1:15" s="248" customFormat="1" ht="43.9" customHeight="1" x14ac:dyDescent="0.25">
      <c r="A1667" s="351">
        <f>A1664+1</f>
        <v>456</v>
      </c>
      <c r="B1667" s="354" t="s">
        <v>1602</v>
      </c>
      <c r="C1667" s="351">
        <v>2</v>
      </c>
      <c r="D1667" s="253" t="s">
        <v>2230</v>
      </c>
      <c r="E1667" s="228" t="s">
        <v>7</v>
      </c>
      <c r="F1667" s="229"/>
      <c r="G1667" s="156"/>
      <c r="H1667" s="228"/>
      <c r="I1667" s="351"/>
      <c r="J1667" s="351"/>
      <c r="K1667" s="363">
        <v>96539</v>
      </c>
      <c r="L1667" s="350">
        <v>42</v>
      </c>
      <c r="M1667" s="350">
        <f>K1667*L1667</f>
        <v>4054638</v>
      </c>
      <c r="N1667" s="350">
        <f>M1667*35%</f>
        <v>1419123.2999999998</v>
      </c>
      <c r="O1667" s="350">
        <f>N1667/M1667*100</f>
        <v>35</v>
      </c>
    </row>
    <row r="1668" spans="1:15" s="248" customFormat="1" ht="46.9" customHeight="1" x14ac:dyDescent="0.25">
      <c r="A1668" s="353"/>
      <c r="B1668" s="356"/>
      <c r="C1668" s="353"/>
      <c r="D1668" s="254" t="s">
        <v>1600</v>
      </c>
      <c r="E1668" s="231" t="s">
        <v>6</v>
      </c>
      <c r="F1668" s="233"/>
      <c r="G1668" s="231"/>
      <c r="H1668" s="231"/>
      <c r="I1668" s="352"/>
      <c r="J1668" s="352"/>
      <c r="K1668" s="364"/>
      <c r="L1668" s="350"/>
      <c r="M1668" s="350"/>
      <c r="N1668" s="350"/>
      <c r="O1668" s="350"/>
    </row>
    <row r="1669" spans="1:15" s="248" customFormat="1" ht="29.1" customHeight="1" x14ac:dyDescent="0.25">
      <c r="A1669" s="351">
        <f>A1667+1</f>
        <v>457</v>
      </c>
      <c r="B1669" s="354" t="s">
        <v>1613</v>
      </c>
      <c r="C1669" s="351">
        <v>2</v>
      </c>
      <c r="D1669" s="253" t="s">
        <v>2231</v>
      </c>
      <c r="E1669" s="228" t="s">
        <v>7</v>
      </c>
      <c r="F1669" s="229"/>
      <c r="G1669" s="156"/>
      <c r="H1669" s="47"/>
      <c r="I1669" s="349"/>
      <c r="J1669" s="349"/>
      <c r="K1669" s="363">
        <v>96539</v>
      </c>
      <c r="L1669" s="350">
        <v>42</v>
      </c>
      <c r="M1669" s="350">
        <f>K1669*L1669</f>
        <v>4054638</v>
      </c>
      <c r="N1669" s="350">
        <f>M1669*35%</f>
        <v>1419123.2999999998</v>
      </c>
      <c r="O1669" s="350">
        <f>N1669/M1669*100</f>
        <v>35</v>
      </c>
    </row>
    <row r="1670" spans="1:15" s="248" customFormat="1" ht="29.1" customHeight="1" x14ac:dyDescent="0.25">
      <c r="A1670" s="353"/>
      <c r="B1670" s="356"/>
      <c r="C1670" s="353"/>
      <c r="D1670" s="253" t="s">
        <v>1603</v>
      </c>
      <c r="E1670" s="228" t="s">
        <v>6</v>
      </c>
      <c r="F1670" s="229"/>
      <c r="G1670" s="228"/>
      <c r="H1670" s="47"/>
      <c r="I1670" s="349"/>
      <c r="J1670" s="349"/>
      <c r="K1670" s="364"/>
      <c r="L1670" s="350"/>
      <c r="M1670" s="350"/>
      <c r="N1670" s="350"/>
      <c r="O1670" s="350"/>
    </row>
    <row r="1671" spans="1:15" s="248" customFormat="1" ht="42.6" customHeight="1" x14ac:dyDescent="0.25">
      <c r="A1671" s="351">
        <f>A1669+1</f>
        <v>458</v>
      </c>
      <c r="B1671" s="354" t="s">
        <v>1614</v>
      </c>
      <c r="C1671" s="351">
        <v>4</v>
      </c>
      <c r="D1671" s="253" t="s">
        <v>2232</v>
      </c>
      <c r="E1671" s="228" t="s">
        <v>4</v>
      </c>
      <c r="F1671" s="229"/>
      <c r="G1671" s="156"/>
      <c r="H1671" s="47"/>
      <c r="I1671" s="349"/>
      <c r="J1671" s="349"/>
      <c r="K1671" s="363">
        <v>96539</v>
      </c>
      <c r="L1671" s="350">
        <v>72</v>
      </c>
      <c r="M1671" s="350">
        <f>K1671*L1671</f>
        <v>6950808</v>
      </c>
      <c r="N1671" s="350">
        <f>M1671*35%</f>
        <v>2432782.7999999998</v>
      </c>
      <c r="O1671" s="350">
        <f>N1671/M1671*100</f>
        <v>35</v>
      </c>
    </row>
    <row r="1672" spans="1:15" s="248" customFormat="1" ht="42" customHeight="1" x14ac:dyDescent="0.25">
      <c r="A1672" s="352"/>
      <c r="B1672" s="355"/>
      <c r="C1672" s="352"/>
      <c r="D1672" s="253" t="s">
        <v>1604</v>
      </c>
      <c r="E1672" s="228" t="s">
        <v>3</v>
      </c>
      <c r="F1672" s="229"/>
      <c r="G1672" s="156"/>
      <c r="H1672" s="47"/>
      <c r="I1672" s="349"/>
      <c r="J1672" s="349"/>
      <c r="K1672" s="364"/>
      <c r="L1672" s="350"/>
      <c r="M1672" s="350"/>
      <c r="N1672" s="350"/>
      <c r="O1672" s="350"/>
    </row>
    <row r="1673" spans="1:15" s="248" customFormat="1" ht="43.9" customHeight="1" x14ac:dyDescent="0.25">
      <c r="A1673" s="352"/>
      <c r="B1673" s="355"/>
      <c r="C1673" s="352"/>
      <c r="D1673" s="253" t="s">
        <v>1605</v>
      </c>
      <c r="E1673" s="228" t="s">
        <v>5</v>
      </c>
      <c r="F1673" s="229"/>
      <c r="G1673" s="228"/>
      <c r="H1673" s="47"/>
      <c r="I1673" s="349"/>
      <c r="J1673" s="349"/>
      <c r="K1673" s="364"/>
      <c r="L1673" s="350"/>
      <c r="M1673" s="350"/>
      <c r="N1673" s="350"/>
      <c r="O1673" s="350"/>
    </row>
    <row r="1674" spans="1:15" s="248" customFormat="1" ht="43.9" customHeight="1" x14ac:dyDescent="0.25">
      <c r="A1674" s="353"/>
      <c r="B1674" s="356"/>
      <c r="C1674" s="353"/>
      <c r="D1674" s="253" t="s">
        <v>1606</v>
      </c>
      <c r="E1674" s="228" t="s">
        <v>6</v>
      </c>
      <c r="F1674" s="229"/>
      <c r="G1674" s="228"/>
      <c r="H1674" s="47"/>
      <c r="I1674" s="349"/>
      <c r="J1674" s="349"/>
      <c r="K1674" s="365"/>
      <c r="L1674" s="350"/>
      <c r="M1674" s="350"/>
      <c r="N1674" s="350"/>
      <c r="O1674" s="350"/>
    </row>
    <row r="1675" spans="1:15" s="248" customFormat="1" ht="41.45" customHeight="1" x14ac:dyDescent="0.25">
      <c r="A1675" s="351">
        <f>A1671+1</f>
        <v>459</v>
      </c>
      <c r="B1675" s="354" t="s">
        <v>1615</v>
      </c>
      <c r="C1675" s="351">
        <v>3</v>
      </c>
      <c r="D1675" s="253" t="s">
        <v>2233</v>
      </c>
      <c r="E1675" s="228" t="s">
        <v>4</v>
      </c>
      <c r="F1675" s="229"/>
      <c r="G1675" s="156"/>
      <c r="H1675" s="47"/>
      <c r="I1675" s="349"/>
      <c r="J1675" s="349"/>
      <c r="K1675" s="363">
        <v>96539</v>
      </c>
      <c r="L1675" s="350">
        <v>54</v>
      </c>
      <c r="M1675" s="350">
        <f>K1675*L1675</f>
        <v>5213106</v>
      </c>
      <c r="N1675" s="350">
        <f>M1675*35%</f>
        <v>1824587.0999999999</v>
      </c>
      <c r="O1675" s="350">
        <f>N1675/M1675*100</f>
        <v>35</v>
      </c>
    </row>
    <row r="1676" spans="1:15" s="248" customFormat="1" ht="29.1" customHeight="1" x14ac:dyDescent="0.25">
      <c r="A1676" s="352"/>
      <c r="B1676" s="355"/>
      <c r="C1676" s="352"/>
      <c r="D1676" s="253" t="s">
        <v>1607</v>
      </c>
      <c r="E1676" s="228" t="s">
        <v>3</v>
      </c>
      <c r="F1676" s="229"/>
      <c r="G1676" s="156"/>
      <c r="H1676" s="47"/>
      <c r="I1676" s="349"/>
      <c r="J1676" s="349"/>
      <c r="K1676" s="364"/>
      <c r="L1676" s="350"/>
      <c r="M1676" s="350"/>
      <c r="N1676" s="350"/>
      <c r="O1676" s="350"/>
    </row>
    <row r="1677" spans="1:15" s="248" customFormat="1" ht="43.15" customHeight="1" x14ac:dyDescent="0.25">
      <c r="A1677" s="353"/>
      <c r="B1677" s="355"/>
      <c r="C1677" s="353"/>
      <c r="D1677" s="253" t="s">
        <v>1608</v>
      </c>
      <c r="E1677" s="228" t="s">
        <v>5</v>
      </c>
      <c r="F1677" s="229"/>
      <c r="G1677" s="228"/>
      <c r="H1677" s="47"/>
      <c r="I1677" s="349"/>
      <c r="J1677" s="349"/>
      <c r="K1677" s="365"/>
      <c r="L1677" s="350"/>
      <c r="M1677" s="350"/>
      <c r="N1677" s="350"/>
      <c r="O1677" s="350"/>
    </row>
    <row r="1678" spans="1:15" s="248" customFormat="1" ht="29.1" customHeight="1" x14ac:dyDescent="0.25">
      <c r="A1678" s="351">
        <f>A1675+1</f>
        <v>460</v>
      </c>
      <c r="B1678" s="354" t="s">
        <v>1616</v>
      </c>
      <c r="C1678" s="351">
        <v>3</v>
      </c>
      <c r="D1678" s="253" t="s">
        <v>2234</v>
      </c>
      <c r="E1678" s="228" t="s">
        <v>3</v>
      </c>
      <c r="F1678" s="229"/>
      <c r="G1678" s="156"/>
      <c r="H1678" s="47"/>
      <c r="I1678" s="349"/>
      <c r="J1678" s="349"/>
      <c r="K1678" s="363">
        <v>96539</v>
      </c>
      <c r="L1678" s="350">
        <v>54</v>
      </c>
      <c r="M1678" s="350">
        <f>K1678*L1678</f>
        <v>5213106</v>
      </c>
      <c r="N1678" s="350">
        <f>M1678*35%</f>
        <v>1824587.0999999999</v>
      </c>
      <c r="O1678" s="350">
        <f>N1678/M1678*100</f>
        <v>35</v>
      </c>
    </row>
    <row r="1679" spans="1:15" s="248" customFormat="1" ht="42.6" customHeight="1" x14ac:dyDescent="0.25">
      <c r="A1679" s="352"/>
      <c r="B1679" s="355"/>
      <c r="C1679" s="352"/>
      <c r="D1679" s="253" t="s">
        <v>1609</v>
      </c>
      <c r="E1679" s="228" t="s">
        <v>4</v>
      </c>
      <c r="F1679" s="229"/>
      <c r="G1679" s="156"/>
      <c r="H1679" s="47"/>
      <c r="I1679" s="349"/>
      <c r="J1679" s="349"/>
      <c r="K1679" s="364"/>
      <c r="L1679" s="350"/>
      <c r="M1679" s="350"/>
      <c r="N1679" s="350"/>
      <c r="O1679" s="350"/>
    </row>
    <row r="1680" spans="1:15" s="248" customFormat="1" ht="42.6" customHeight="1" x14ac:dyDescent="0.25">
      <c r="A1680" s="353"/>
      <c r="B1680" s="355"/>
      <c r="C1680" s="353"/>
      <c r="D1680" s="253" t="s">
        <v>1610</v>
      </c>
      <c r="E1680" s="228" t="s">
        <v>6</v>
      </c>
      <c r="F1680" s="229"/>
      <c r="G1680" s="228"/>
      <c r="H1680" s="47"/>
      <c r="I1680" s="349"/>
      <c r="J1680" s="349"/>
      <c r="K1680" s="365"/>
      <c r="L1680" s="350"/>
      <c r="M1680" s="350"/>
      <c r="N1680" s="350"/>
      <c r="O1680" s="350"/>
    </row>
    <row r="1681" spans="1:15" s="248" customFormat="1" ht="41.45" customHeight="1" x14ac:dyDescent="0.25">
      <c r="A1681" s="351">
        <f>A1678+1</f>
        <v>461</v>
      </c>
      <c r="B1681" s="354" t="s">
        <v>1617</v>
      </c>
      <c r="C1681" s="351">
        <v>3</v>
      </c>
      <c r="D1681" s="253" t="s">
        <v>2235</v>
      </c>
      <c r="E1681" s="228" t="s">
        <v>4</v>
      </c>
      <c r="F1681" s="229"/>
      <c r="G1681" s="156"/>
      <c r="H1681" s="47"/>
      <c r="I1681" s="349"/>
      <c r="J1681" s="349"/>
      <c r="K1681" s="363">
        <v>96539</v>
      </c>
      <c r="L1681" s="350">
        <v>54</v>
      </c>
      <c r="M1681" s="350">
        <f>K1681*L1681</f>
        <v>5213106</v>
      </c>
      <c r="N1681" s="350">
        <f>M1681*35%</f>
        <v>1824587.0999999999</v>
      </c>
      <c r="O1681" s="350">
        <f>N1681/M1681*100</f>
        <v>35</v>
      </c>
    </row>
    <row r="1682" spans="1:15" s="248" customFormat="1" ht="29.1" customHeight="1" x14ac:dyDescent="0.25">
      <c r="A1682" s="352"/>
      <c r="B1682" s="355"/>
      <c r="C1682" s="352"/>
      <c r="D1682" s="253" t="s">
        <v>1611</v>
      </c>
      <c r="E1682" s="228" t="s">
        <v>3</v>
      </c>
      <c r="F1682" s="229"/>
      <c r="G1682" s="156"/>
      <c r="H1682" s="47"/>
      <c r="I1682" s="349"/>
      <c r="J1682" s="349"/>
      <c r="K1682" s="364"/>
      <c r="L1682" s="350"/>
      <c r="M1682" s="350"/>
      <c r="N1682" s="350"/>
      <c r="O1682" s="350"/>
    </row>
    <row r="1683" spans="1:15" s="248" customFormat="1" ht="43.15" customHeight="1" x14ac:dyDescent="0.25">
      <c r="A1683" s="353"/>
      <c r="B1683" s="356"/>
      <c r="C1683" s="353"/>
      <c r="D1683" s="254" t="s">
        <v>1612</v>
      </c>
      <c r="E1683" s="231" t="s">
        <v>5</v>
      </c>
      <c r="F1683" s="233"/>
      <c r="G1683" s="231"/>
      <c r="H1683" s="234"/>
      <c r="I1683" s="349"/>
      <c r="J1683" s="349"/>
      <c r="K1683" s="365"/>
      <c r="L1683" s="350"/>
      <c r="M1683" s="350"/>
      <c r="N1683" s="350"/>
      <c r="O1683" s="350"/>
    </row>
    <row r="1684" spans="1:15" s="248" customFormat="1" ht="29.1" customHeight="1" x14ac:dyDescent="0.25">
      <c r="A1684" s="351">
        <f>A1681+1</f>
        <v>462</v>
      </c>
      <c r="B1684" s="354" t="s">
        <v>1624</v>
      </c>
      <c r="C1684" s="351">
        <v>2</v>
      </c>
      <c r="D1684" s="253" t="s">
        <v>2236</v>
      </c>
      <c r="E1684" s="228" t="s">
        <v>1619</v>
      </c>
      <c r="F1684" s="229"/>
      <c r="G1684" s="156"/>
      <c r="H1684" s="228"/>
      <c r="I1684" s="351"/>
      <c r="J1684" s="351"/>
      <c r="K1684" s="363">
        <v>96539</v>
      </c>
      <c r="L1684" s="350">
        <v>42</v>
      </c>
      <c r="M1684" s="350">
        <f>K1684*L1684</f>
        <v>4054638</v>
      </c>
      <c r="N1684" s="350">
        <f>M1684*35%</f>
        <v>1419123.2999999998</v>
      </c>
      <c r="O1684" s="350">
        <f>N1684/M1684*100</f>
        <v>35</v>
      </c>
    </row>
    <row r="1685" spans="1:15" s="248" customFormat="1" ht="45.6" customHeight="1" x14ac:dyDescent="0.25">
      <c r="A1685" s="353"/>
      <c r="B1685" s="355"/>
      <c r="C1685" s="353"/>
      <c r="D1685" s="253" t="s">
        <v>1620</v>
      </c>
      <c r="E1685" s="228" t="s">
        <v>5</v>
      </c>
      <c r="F1685" s="229"/>
      <c r="G1685" s="228"/>
      <c r="H1685" s="228"/>
      <c r="I1685" s="353"/>
      <c r="J1685" s="353"/>
      <c r="K1685" s="364"/>
      <c r="L1685" s="350"/>
      <c r="M1685" s="350"/>
      <c r="N1685" s="350"/>
      <c r="O1685" s="350"/>
    </row>
    <row r="1686" spans="1:15" s="248" customFormat="1" ht="33" customHeight="1" x14ac:dyDescent="0.25">
      <c r="A1686" s="351">
        <f>A1684+1</f>
        <v>463</v>
      </c>
      <c r="B1686" s="354" t="s">
        <v>1625</v>
      </c>
      <c r="C1686" s="351">
        <v>2</v>
      </c>
      <c r="D1686" s="253" t="s">
        <v>2237</v>
      </c>
      <c r="E1686" s="228" t="s">
        <v>3</v>
      </c>
      <c r="F1686" s="229"/>
      <c r="G1686" s="156"/>
      <c r="H1686" s="47"/>
      <c r="I1686" s="349"/>
      <c r="J1686" s="349"/>
      <c r="K1686" s="363">
        <v>96539</v>
      </c>
      <c r="L1686" s="350">
        <v>42</v>
      </c>
      <c r="M1686" s="351">
        <f>K1686*L1686</f>
        <v>4054638</v>
      </c>
      <c r="N1686" s="372">
        <f>M1686*30%</f>
        <v>1216391.3999999999</v>
      </c>
      <c r="O1686" s="372">
        <f>N1686/M1686*100</f>
        <v>30</v>
      </c>
    </row>
    <row r="1687" spans="1:15" s="248" customFormat="1" ht="40.9" customHeight="1" x14ac:dyDescent="0.25">
      <c r="A1687" s="353"/>
      <c r="B1687" s="355"/>
      <c r="C1687" s="353"/>
      <c r="D1687" s="253" t="s">
        <v>1621</v>
      </c>
      <c r="E1687" s="228" t="s">
        <v>4</v>
      </c>
      <c r="F1687" s="229"/>
      <c r="G1687" s="156"/>
      <c r="H1687" s="47"/>
      <c r="I1687" s="349"/>
      <c r="J1687" s="349"/>
      <c r="K1687" s="364"/>
      <c r="L1687" s="350"/>
      <c r="M1687" s="353"/>
      <c r="N1687" s="374"/>
      <c r="O1687" s="374"/>
    </row>
    <row r="1688" spans="1:15" s="248" customFormat="1" ht="42.6" customHeight="1" x14ac:dyDescent="0.25">
      <c r="A1688" s="351">
        <f>A1686+1</f>
        <v>464</v>
      </c>
      <c r="B1688" s="354" t="s">
        <v>1626</v>
      </c>
      <c r="C1688" s="351">
        <v>3</v>
      </c>
      <c r="D1688" s="253" t="s">
        <v>2238</v>
      </c>
      <c r="E1688" s="228" t="s">
        <v>4</v>
      </c>
      <c r="F1688" s="229"/>
      <c r="G1688" s="156"/>
      <c r="H1688" s="47"/>
      <c r="I1688" s="349"/>
      <c r="J1688" s="349"/>
      <c r="K1688" s="363">
        <v>96539</v>
      </c>
      <c r="L1688" s="350">
        <v>54</v>
      </c>
      <c r="M1688" s="350">
        <f>K1688*L1688</f>
        <v>5213106</v>
      </c>
      <c r="N1688" s="350">
        <f>M1688*35%</f>
        <v>1824587.0999999999</v>
      </c>
      <c r="O1688" s="350">
        <f>N1688/M1688*100</f>
        <v>35</v>
      </c>
    </row>
    <row r="1689" spans="1:15" s="248" customFormat="1" ht="29.1" customHeight="1" x14ac:dyDescent="0.25">
      <c r="A1689" s="352"/>
      <c r="B1689" s="355"/>
      <c r="C1689" s="352"/>
      <c r="D1689" s="253" t="s">
        <v>1622</v>
      </c>
      <c r="E1689" s="228" t="s">
        <v>3</v>
      </c>
      <c r="F1689" s="229"/>
      <c r="G1689" s="156"/>
      <c r="H1689" s="47"/>
      <c r="I1689" s="349"/>
      <c r="J1689" s="349"/>
      <c r="K1689" s="364"/>
      <c r="L1689" s="350"/>
      <c r="M1689" s="350"/>
      <c r="N1689" s="350"/>
      <c r="O1689" s="350"/>
    </row>
    <row r="1690" spans="1:15" s="248" customFormat="1" ht="29.1" customHeight="1" x14ac:dyDescent="0.25">
      <c r="A1690" s="353"/>
      <c r="B1690" s="356"/>
      <c r="C1690" s="353"/>
      <c r="D1690" s="254" t="s">
        <v>1623</v>
      </c>
      <c r="E1690" s="231" t="s">
        <v>6</v>
      </c>
      <c r="F1690" s="233"/>
      <c r="G1690" s="231"/>
      <c r="H1690" s="234"/>
      <c r="I1690" s="380"/>
      <c r="J1690" s="380"/>
      <c r="K1690" s="364"/>
      <c r="L1690" s="350"/>
      <c r="M1690" s="350"/>
      <c r="N1690" s="350"/>
      <c r="O1690" s="350"/>
    </row>
    <row r="1691" spans="1:15" s="248" customFormat="1" ht="36" customHeight="1" x14ac:dyDescent="0.25">
      <c r="A1691" s="351">
        <f>A1688+1</f>
        <v>465</v>
      </c>
      <c r="B1691" s="354" t="s">
        <v>1631</v>
      </c>
      <c r="C1691" s="351">
        <v>2</v>
      </c>
      <c r="D1691" s="253" t="s">
        <v>1629</v>
      </c>
      <c r="E1691" s="228" t="s">
        <v>3</v>
      </c>
      <c r="F1691" s="229"/>
      <c r="G1691" s="156"/>
      <c r="H1691" s="47"/>
      <c r="I1691" s="349"/>
      <c r="J1691" s="349"/>
      <c r="K1691" s="363">
        <v>96539</v>
      </c>
      <c r="L1691" s="350">
        <v>42</v>
      </c>
      <c r="M1691" s="351">
        <f>K1691*L1691</f>
        <v>4054638</v>
      </c>
      <c r="N1691" s="372">
        <f>M1691*30%</f>
        <v>1216391.3999999999</v>
      </c>
      <c r="O1691" s="372">
        <f>N1691/M1691*100</f>
        <v>30</v>
      </c>
    </row>
    <row r="1692" spans="1:15" s="248" customFormat="1" ht="40.9" customHeight="1" x14ac:dyDescent="0.25">
      <c r="A1692" s="353"/>
      <c r="B1692" s="356"/>
      <c r="C1692" s="353"/>
      <c r="D1692" s="254" t="s">
        <v>1630</v>
      </c>
      <c r="E1692" s="231" t="s">
        <v>4</v>
      </c>
      <c r="F1692" s="233"/>
      <c r="G1692" s="237"/>
      <c r="H1692" s="234"/>
      <c r="I1692" s="380"/>
      <c r="J1692" s="380"/>
      <c r="K1692" s="364"/>
      <c r="L1692" s="350"/>
      <c r="M1692" s="353"/>
      <c r="N1692" s="374"/>
      <c r="O1692" s="374"/>
    </row>
    <row r="1693" spans="1:15" s="248" customFormat="1" ht="42.6" customHeight="1" x14ac:dyDescent="0.25">
      <c r="A1693" s="351">
        <f>A1691+1</f>
        <v>466</v>
      </c>
      <c r="B1693" s="354" t="s">
        <v>1644</v>
      </c>
      <c r="C1693" s="351">
        <v>4</v>
      </c>
      <c r="D1693" s="253" t="s">
        <v>1633</v>
      </c>
      <c r="E1693" s="228" t="s">
        <v>3</v>
      </c>
      <c r="F1693" s="229"/>
      <c r="G1693" s="156"/>
      <c r="H1693" s="47"/>
      <c r="I1693" s="349"/>
      <c r="J1693" s="349"/>
      <c r="K1693" s="363">
        <v>96539</v>
      </c>
      <c r="L1693" s="350">
        <v>72</v>
      </c>
      <c r="M1693" s="350">
        <f>K1693*L1693</f>
        <v>6950808</v>
      </c>
      <c r="N1693" s="350">
        <f>M1693*35%</f>
        <v>2432782.7999999998</v>
      </c>
      <c r="O1693" s="350">
        <f>N1693/M1693*100</f>
        <v>35</v>
      </c>
    </row>
    <row r="1694" spans="1:15" s="248" customFormat="1" ht="30" x14ac:dyDescent="0.25">
      <c r="A1694" s="352"/>
      <c r="B1694" s="355"/>
      <c r="C1694" s="352"/>
      <c r="D1694" s="253" t="s">
        <v>1634</v>
      </c>
      <c r="E1694" s="228" t="s">
        <v>4</v>
      </c>
      <c r="F1694" s="229"/>
      <c r="G1694" s="156"/>
      <c r="H1694" s="47"/>
      <c r="I1694" s="349"/>
      <c r="J1694" s="349"/>
      <c r="K1694" s="364"/>
      <c r="L1694" s="350"/>
      <c r="M1694" s="350"/>
      <c r="N1694" s="350"/>
      <c r="O1694" s="350"/>
    </row>
    <row r="1695" spans="1:15" s="248" customFormat="1" ht="42.6" customHeight="1" x14ac:dyDescent="0.25">
      <c r="A1695" s="352"/>
      <c r="B1695" s="355"/>
      <c r="C1695" s="352"/>
      <c r="D1695" s="253" t="s">
        <v>1635</v>
      </c>
      <c r="E1695" s="228" t="s">
        <v>5</v>
      </c>
      <c r="F1695" s="229"/>
      <c r="G1695" s="228"/>
      <c r="H1695" s="47"/>
      <c r="I1695" s="349"/>
      <c r="J1695" s="349"/>
      <c r="K1695" s="364"/>
      <c r="L1695" s="350"/>
      <c r="M1695" s="350"/>
      <c r="N1695" s="350"/>
      <c r="O1695" s="350"/>
    </row>
    <row r="1696" spans="1:15" s="248" customFormat="1" ht="43.9" customHeight="1" x14ac:dyDescent="0.25">
      <c r="A1696" s="353"/>
      <c r="B1696" s="356"/>
      <c r="C1696" s="353"/>
      <c r="D1696" s="253" t="s">
        <v>1636</v>
      </c>
      <c r="E1696" s="228" t="s">
        <v>6</v>
      </c>
      <c r="F1696" s="229"/>
      <c r="G1696" s="228"/>
      <c r="H1696" s="47"/>
      <c r="I1696" s="349"/>
      <c r="J1696" s="349"/>
      <c r="K1696" s="365"/>
      <c r="L1696" s="350"/>
      <c r="M1696" s="350"/>
      <c r="N1696" s="350"/>
      <c r="O1696" s="350"/>
    </row>
    <row r="1697" spans="1:15" s="248" customFormat="1" ht="41.45" customHeight="1" x14ac:dyDescent="0.25">
      <c r="A1697" s="351">
        <f>A1693+1</f>
        <v>467</v>
      </c>
      <c r="B1697" s="354" t="s">
        <v>1645</v>
      </c>
      <c r="C1697" s="351">
        <v>4</v>
      </c>
      <c r="D1697" s="253" t="s">
        <v>1637</v>
      </c>
      <c r="E1697" s="228" t="s">
        <v>4</v>
      </c>
      <c r="F1697" s="229"/>
      <c r="G1697" s="156"/>
      <c r="H1697" s="47"/>
      <c r="I1697" s="349"/>
      <c r="J1697" s="349"/>
      <c r="K1697" s="363">
        <v>96539</v>
      </c>
      <c r="L1697" s="350">
        <v>72</v>
      </c>
      <c r="M1697" s="350">
        <f>K1697*L1697</f>
        <v>6950808</v>
      </c>
      <c r="N1697" s="350">
        <f>M1697*35%</f>
        <v>2432782.7999999998</v>
      </c>
      <c r="O1697" s="350">
        <f>N1697/M1697*100</f>
        <v>35</v>
      </c>
    </row>
    <row r="1698" spans="1:15" s="248" customFormat="1" ht="29.1" customHeight="1" x14ac:dyDescent="0.25">
      <c r="A1698" s="352"/>
      <c r="B1698" s="355"/>
      <c r="C1698" s="352"/>
      <c r="D1698" s="253" t="s">
        <v>308</v>
      </c>
      <c r="E1698" s="228" t="s">
        <v>3</v>
      </c>
      <c r="F1698" s="229"/>
      <c r="G1698" s="156"/>
      <c r="H1698" s="47"/>
      <c r="I1698" s="349"/>
      <c r="J1698" s="349"/>
      <c r="K1698" s="364"/>
      <c r="L1698" s="350"/>
      <c r="M1698" s="350"/>
      <c r="N1698" s="350"/>
      <c r="O1698" s="350"/>
    </row>
    <row r="1699" spans="1:15" s="248" customFormat="1" ht="29.1" customHeight="1" x14ac:dyDescent="0.25">
      <c r="A1699" s="352"/>
      <c r="B1699" s="355"/>
      <c r="C1699" s="352"/>
      <c r="D1699" s="253" t="s">
        <v>1638</v>
      </c>
      <c r="E1699" s="228" t="s">
        <v>1580</v>
      </c>
      <c r="F1699" s="229"/>
      <c r="G1699" s="228"/>
      <c r="H1699" s="47"/>
      <c r="I1699" s="349"/>
      <c r="J1699" s="349"/>
      <c r="K1699" s="364"/>
      <c r="L1699" s="350"/>
      <c r="M1699" s="350"/>
      <c r="N1699" s="350"/>
      <c r="O1699" s="350"/>
    </row>
    <row r="1700" spans="1:15" s="248" customFormat="1" ht="45" customHeight="1" x14ac:dyDescent="0.25">
      <c r="A1700" s="353"/>
      <c r="B1700" s="356"/>
      <c r="C1700" s="353"/>
      <c r="D1700" s="253" t="s">
        <v>1639</v>
      </c>
      <c r="E1700" s="228" t="s">
        <v>6</v>
      </c>
      <c r="F1700" s="229"/>
      <c r="G1700" s="228"/>
      <c r="H1700" s="47"/>
      <c r="I1700" s="349"/>
      <c r="J1700" s="349"/>
      <c r="K1700" s="365"/>
      <c r="L1700" s="350"/>
      <c r="M1700" s="350"/>
      <c r="N1700" s="350"/>
      <c r="O1700" s="350"/>
    </row>
    <row r="1701" spans="1:15" s="248" customFormat="1" ht="42.6" customHeight="1" x14ac:dyDescent="0.25">
      <c r="A1701" s="351">
        <f>A1697+1</f>
        <v>468</v>
      </c>
      <c r="B1701" s="354" t="s">
        <v>1646</v>
      </c>
      <c r="C1701" s="351">
        <v>4</v>
      </c>
      <c r="D1701" s="253" t="s">
        <v>1640</v>
      </c>
      <c r="E1701" s="228" t="s">
        <v>3</v>
      </c>
      <c r="F1701" s="229"/>
      <c r="G1701" s="156"/>
      <c r="H1701" s="47"/>
      <c r="I1701" s="349"/>
      <c r="J1701" s="349"/>
      <c r="K1701" s="363">
        <v>96539</v>
      </c>
      <c r="L1701" s="350">
        <v>72</v>
      </c>
      <c r="M1701" s="350">
        <f>K1701*L1701</f>
        <v>6950808</v>
      </c>
      <c r="N1701" s="350">
        <f>M1701*35%</f>
        <v>2432782.7999999998</v>
      </c>
      <c r="O1701" s="350">
        <f>N1701/M1701*100</f>
        <v>35</v>
      </c>
    </row>
    <row r="1702" spans="1:15" s="248" customFormat="1" ht="45" customHeight="1" x14ac:dyDescent="0.25">
      <c r="A1702" s="352"/>
      <c r="B1702" s="355"/>
      <c r="C1702" s="352"/>
      <c r="D1702" s="253" t="s">
        <v>1641</v>
      </c>
      <c r="E1702" s="228" t="s">
        <v>4</v>
      </c>
      <c r="F1702" s="229"/>
      <c r="G1702" s="156"/>
      <c r="H1702" s="47"/>
      <c r="I1702" s="349"/>
      <c r="J1702" s="349"/>
      <c r="K1702" s="364"/>
      <c r="L1702" s="350"/>
      <c r="M1702" s="350"/>
      <c r="N1702" s="350"/>
      <c r="O1702" s="350"/>
    </row>
    <row r="1703" spans="1:15" s="248" customFormat="1" ht="46.9" customHeight="1" x14ac:dyDescent="0.25">
      <c r="A1703" s="352"/>
      <c r="B1703" s="355"/>
      <c r="C1703" s="352"/>
      <c r="D1703" s="253" t="s">
        <v>1642</v>
      </c>
      <c r="E1703" s="228" t="s">
        <v>6</v>
      </c>
      <c r="F1703" s="229"/>
      <c r="G1703" s="228"/>
      <c r="H1703" s="47"/>
      <c r="I1703" s="349"/>
      <c r="J1703" s="349"/>
      <c r="K1703" s="364"/>
      <c r="L1703" s="350"/>
      <c r="M1703" s="350"/>
      <c r="N1703" s="350"/>
      <c r="O1703" s="350"/>
    </row>
    <row r="1704" spans="1:15" s="248" customFormat="1" ht="42.6" customHeight="1" x14ac:dyDescent="0.25">
      <c r="A1704" s="353"/>
      <c r="B1704" s="356"/>
      <c r="C1704" s="353"/>
      <c r="D1704" s="254" t="s">
        <v>1643</v>
      </c>
      <c r="E1704" s="231" t="s">
        <v>6</v>
      </c>
      <c r="F1704" s="233"/>
      <c r="G1704" s="231"/>
      <c r="H1704" s="234"/>
      <c r="I1704" s="380"/>
      <c r="J1704" s="380"/>
      <c r="K1704" s="364"/>
      <c r="L1704" s="350"/>
      <c r="M1704" s="350"/>
      <c r="N1704" s="350"/>
      <c r="O1704" s="350"/>
    </row>
    <row r="1705" spans="1:15" s="248" customFormat="1" ht="37.5" customHeight="1" x14ac:dyDescent="0.25">
      <c r="A1705" s="351">
        <f xml:space="preserve"> SUM(A1701+1)</f>
        <v>469</v>
      </c>
      <c r="B1705" s="378" t="s">
        <v>1662</v>
      </c>
      <c r="C1705" s="351">
        <v>2</v>
      </c>
      <c r="D1705" s="253" t="s">
        <v>1647</v>
      </c>
      <c r="E1705" s="228" t="s">
        <v>3</v>
      </c>
      <c r="F1705" s="229"/>
      <c r="G1705" s="156"/>
      <c r="H1705" s="47"/>
      <c r="I1705" s="349"/>
      <c r="J1705" s="349"/>
      <c r="K1705" s="363">
        <v>96539</v>
      </c>
      <c r="L1705" s="350">
        <v>42</v>
      </c>
      <c r="M1705" s="351">
        <f>K1705*L1705</f>
        <v>4054638</v>
      </c>
      <c r="N1705" s="372">
        <f>M1705*30%</f>
        <v>1216391.3999999999</v>
      </c>
      <c r="O1705" s="372">
        <f>N1705/M1705*100</f>
        <v>30</v>
      </c>
    </row>
    <row r="1706" spans="1:15" s="248" customFormat="1" ht="76.5" customHeight="1" x14ac:dyDescent="0.25">
      <c r="A1706" s="353"/>
      <c r="B1706" s="356"/>
      <c r="C1706" s="353"/>
      <c r="D1706" s="254" t="s">
        <v>1648</v>
      </c>
      <c r="E1706" s="231" t="s">
        <v>4</v>
      </c>
      <c r="F1706" s="233"/>
      <c r="G1706" s="237"/>
      <c r="H1706" s="234"/>
      <c r="I1706" s="349"/>
      <c r="J1706" s="349"/>
      <c r="K1706" s="365"/>
      <c r="L1706" s="350"/>
      <c r="M1706" s="353"/>
      <c r="N1706" s="374"/>
      <c r="O1706" s="374"/>
    </row>
    <row r="1707" spans="1:15" s="248" customFormat="1" ht="33.75" customHeight="1" x14ac:dyDescent="0.25">
      <c r="A1707" s="351">
        <f xml:space="preserve"> SUM(A1705+1)</f>
        <v>470</v>
      </c>
      <c r="B1707" s="378" t="s">
        <v>1663</v>
      </c>
      <c r="C1707" s="357">
        <v>3</v>
      </c>
      <c r="D1707" s="258" t="s">
        <v>1664</v>
      </c>
      <c r="E1707" s="8" t="s">
        <v>7</v>
      </c>
      <c r="F1707" s="259"/>
      <c r="G1707" s="262"/>
      <c r="H1707" s="8"/>
      <c r="I1707" s="377"/>
      <c r="J1707" s="349"/>
      <c r="K1707" s="363">
        <v>96539</v>
      </c>
      <c r="L1707" s="350">
        <v>54</v>
      </c>
      <c r="M1707" s="351">
        <f>K1707*L1707</f>
        <v>5213106</v>
      </c>
      <c r="N1707" s="372">
        <f>M1707*35%</f>
        <v>1824587.0999999999</v>
      </c>
      <c r="O1707" s="372">
        <f>N1707/M1707*100</f>
        <v>35</v>
      </c>
    </row>
    <row r="1708" spans="1:15" s="248" customFormat="1" ht="33" customHeight="1" x14ac:dyDescent="0.25">
      <c r="A1708" s="352"/>
      <c r="B1708" s="379"/>
      <c r="C1708" s="358"/>
      <c r="D1708" s="258" t="s">
        <v>1665</v>
      </c>
      <c r="E1708" s="8" t="s">
        <v>6</v>
      </c>
      <c r="F1708" s="259"/>
      <c r="G1708" s="8"/>
      <c r="H1708" s="8"/>
      <c r="I1708" s="377"/>
      <c r="J1708" s="349"/>
      <c r="K1708" s="364"/>
      <c r="L1708" s="350"/>
      <c r="M1708" s="352"/>
      <c r="N1708" s="373"/>
      <c r="O1708" s="373"/>
    </row>
    <row r="1709" spans="1:15" s="248" customFormat="1" ht="41.25" customHeight="1" x14ac:dyDescent="0.25">
      <c r="A1709" s="353"/>
      <c r="B1709" s="356"/>
      <c r="C1709" s="359"/>
      <c r="D1709" s="263" t="s">
        <v>1666</v>
      </c>
      <c r="E1709" s="261" t="s">
        <v>6</v>
      </c>
      <c r="F1709" s="260"/>
      <c r="G1709" s="261"/>
      <c r="H1709" s="261"/>
      <c r="I1709" s="377"/>
      <c r="J1709" s="349"/>
      <c r="K1709" s="365"/>
      <c r="L1709" s="350"/>
      <c r="M1709" s="353"/>
      <c r="N1709" s="374"/>
      <c r="O1709" s="374"/>
    </row>
    <row r="1710" spans="1:15" s="248" customFormat="1" ht="57.75" customHeight="1" x14ac:dyDescent="0.25">
      <c r="A1710" s="351">
        <f xml:space="preserve"> SUM(A1707+1)</f>
        <v>471</v>
      </c>
      <c r="B1710" s="378" t="s">
        <v>1670</v>
      </c>
      <c r="C1710" s="357">
        <v>3</v>
      </c>
      <c r="D1710" s="264" t="s">
        <v>2239</v>
      </c>
      <c r="E1710" s="8" t="s">
        <v>3</v>
      </c>
      <c r="F1710" s="259"/>
      <c r="G1710" s="262"/>
      <c r="H1710" s="8"/>
      <c r="I1710" s="377"/>
      <c r="J1710" s="349"/>
      <c r="K1710" s="363">
        <v>96539</v>
      </c>
      <c r="L1710" s="350">
        <v>54</v>
      </c>
      <c r="M1710" s="351">
        <f>K1710*L1710</f>
        <v>5213106</v>
      </c>
      <c r="N1710" s="372">
        <f>M1710*35%</f>
        <v>1824587.0999999999</v>
      </c>
      <c r="O1710" s="372">
        <f>N1710/M1710*100</f>
        <v>35</v>
      </c>
    </row>
    <row r="1711" spans="1:15" s="248" customFormat="1" ht="57" customHeight="1" x14ac:dyDescent="0.25">
      <c r="A1711" s="352"/>
      <c r="B1711" s="379"/>
      <c r="C1711" s="358"/>
      <c r="D1711" s="264" t="s">
        <v>2240</v>
      </c>
      <c r="E1711" s="8" t="s">
        <v>4</v>
      </c>
      <c r="F1711" s="259"/>
      <c r="G1711" s="8"/>
      <c r="H1711" s="8"/>
      <c r="I1711" s="377"/>
      <c r="J1711" s="349"/>
      <c r="K1711" s="364"/>
      <c r="L1711" s="350"/>
      <c r="M1711" s="352"/>
      <c r="N1711" s="373"/>
      <c r="O1711" s="373"/>
    </row>
    <row r="1712" spans="1:15" s="248" customFormat="1" ht="76.5" customHeight="1" x14ac:dyDescent="0.25">
      <c r="A1712" s="353"/>
      <c r="B1712" s="356"/>
      <c r="C1712" s="359"/>
      <c r="D1712" s="265" t="s">
        <v>2241</v>
      </c>
      <c r="E1712" s="261" t="s">
        <v>5</v>
      </c>
      <c r="F1712" s="260"/>
      <c r="G1712" s="261"/>
      <c r="H1712" s="261"/>
      <c r="I1712" s="377"/>
      <c r="J1712" s="349"/>
      <c r="K1712" s="365"/>
      <c r="L1712" s="350"/>
      <c r="M1712" s="353"/>
      <c r="N1712" s="374"/>
      <c r="O1712" s="374"/>
    </row>
    <row r="1713" spans="1:15" s="248" customFormat="1" ht="61.5" customHeight="1" x14ac:dyDescent="0.25">
      <c r="A1713" s="351">
        <f xml:space="preserve"> SUM(A1710+1)</f>
        <v>472</v>
      </c>
      <c r="B1713" s="378" t="s">
        <v>1671</v>
      </c>
      <c r="C1713" s="357">
        <v>3</v>
      </c>
      <c r="D1713" s="258" t="s">
        <v>2242</v>
      </c>
      <c r="E1713" s="8" t="s">
        <v>7</v>
      </c>
      <c r="F1713" s="259"/>
      <c r="G1713" s="262"/>
      <c r="H1713" s="8"/>
      <c r="I1713" s="377"/>
      <c r="J1713" s="349"/>
      <c r="K1713" s="363">
        <v>96539</v>
      </c>
      <c r="L1713" s="350">
        <v>54</v>
      </c>
      <c r="M1713" s="351">
        <f>K1713*L1713</f>
        <v>5213106</v>
      </c>
      <c r="N1713" s="372">
        <f>M1713*35%</f>
        <v>1824587.0999999999</v>
      </c>
      <c r="O1713" s="372">
        <f>N1713/M1713*100</f>
        <v>35</v>
      </c>
    </row>
    <row r="1714" spans="1:15" s="248" customFormat="1" ht="43.15" customHeight="1" x14ac:dyDescent="0.25">
      <c r="A1714" s="352"/>
      <c r="B1714" s="379"/>
      <c r="C1714" s="358"/>
      <c r="D1714" s="258" t="s">
        <v>1672</v>
      </c>
      <c r="E1714" s="8" t="s">
        <v>5</v>
      </c>
      <c r="F1714" s="259"/>
      <c r="G1714" s="8"/>
      <c r="H1714" s="8"/>
      <c r="I1714" s="377"/>
      <c r="J1714" s="349"/>
      <c r="K1714" s="364"/>
      <c r="L1714" s="350"/>
      <c r="M1714" s="352"/>
      <c r="N1714" s="373"/>
      <c r="O1714" s="373"/>
    </row>
    <row r="1715" spans="1:15" s="248" customFormat="1" ht="46.5" customHeight="1" x14ac:dyDescent="0.25">
      <c r="A1715" s="353"/>
      <c r="B1715" s="356"/>
      <c r="C1715" s="359"/>
      <c r="D1715" s="258" t="s">
        <v>1673</v>
      </c>
      <c r="E1715" s="8" t="s">
        <v>6</v>
      </c>
      <c r="F1715" s="259"/>
      <c r="G1715" s="8"/>
      <c r="H1715" s="8"/>
      <c r="I1715" s="377"/>
      <c r="J1715" s="349"/>
      <c r="K1715" s="365"/>
      <c r="L1715" s="350"/>
      <c r="M1715" s="353"/>
      <c r="N1715" s="374"/>
      <c r="O1715" s="374"/>
    </row>
    <row r="1716" spans="1:15" s="248" customFormat="1" ht="52.5" customHeight="1" x14ac:dyDescent="0.25">
      <c r="A1716" s="351">
        <f xml:space="preserve"> SUM(A1713+1)</f>
        <v>473</v>
      </c>
      <c r="B1716" s="378" t="s">
        <v>1667</v>
      </c>
      <c r="C1716" s="357">
        <v>3</v>
      </c>
      <c r="D1716" s="266" t="s">
        <v>2243</v>
      </c>
      <c r="E1716" s="267" t="s">
        <v>7</v>
      </c>
      <c r="F1716" s="268"/>
      <c r="G1716" s="269"/>
      <c r="H1716" s="270"/>
      <c r="I1716" s="377"/>
      <c r="J1716" s="349"/>
      <c r="K1716" s="363">
        <v>96539</v>
      </c>
      <c r="L1716" s="350">
        <v>54</v>
      </c>
      <c r="M1716" s="351">
        <f>K1716*L1716</f>
        <v>5213106</v>
      </c>
      <c r="N1716" s="372">
        <f>M1716*35%</f>
        <v>1824587.0999999999</v>
      </c>
      <c r="O1716" s="372">
        <f>N1716/M1716*100</f>
        <v>35</v>
      </c>
    </row>
    <row r="1717" spans="1:15" s="248" customFormat="1" ht="43.15" customHeight="1" x14ac:dyDescent="0.25">
      <c r="A1717" s="352"/>
      <c r="B1717" s="379"/>
      <c r="C1717" s="358"/>
      <c r="D1717" s="258" t="s">
        <v>1668</v>
      </c>
      <c r="E1717" s="244" t="s">
        <v>6</v>
      </c>
      <c r="F1717" s="259"/>
      <c r="G1717" s="8"/>
      <c r="H1717" s="8"/>
      <c r="I1717" s="377"/>
      <c r="J1717" s="349"/>
      <c r="K1717" s="364"/>
      <c r="L1717" s="350"/>
      <c r="M1717" s="352"/>
      <c r="N1717" s="373"/>
      <c r="O1717" s="373"/>
    </row>
    <row r="1718" spans="1:15" s="248" customFormat="1" ht="30" x14ac:dyDescent="0.25">
      <c r="A1718" s="353"/>
      <c r="B1718" s="356"/>
      <c r="C1718" s="359"/>
      <c r="D1718" s="258" t="s">
        <v>1669</v>
      </c>
      <c r="E1718" s="244" t="s">
        <v>5</v>
      </c>
      <c r="F1718" s="259"/>
      <c r="G1718" s="8"/>
      <c r="H1718" s="8"/>
      <c r="I1718" s="377"/>
      <c r="J1718" s="349"/>
      <c r="K1718" s="365"/>
      <c r="L1718" s="350"/>
      <c r="M1718" s="353"/>
      <c r="N1718" s="374"/>
      <c r="O1718" s="374"/>
    </row>
    <row r="1719" spans="1:15" s="248" customFormat="1" ht="51" customHeight="1" x14ac:dyDescent="0.25">
      <c r="A1719" s="351">
        <f xml:space="preserve"> SUM(A1716+1)</f>
        <v>474</v>
      </c>
      <c r="B1719" s="378" t="s">
        <v>1674</v>
      </c>
      <c r="C1719" s="357">
        <v>3</v>
      </c>
      <c r="D1719" s="271" t="s">
        <v>2244</v>
      </c>
      <c r="E1719" s="267" t="s">
        <v>4</v>
      </c>
      <c r="F1719" s="272"/>
      <c r="G1719" s="273"/>
      <c r="H1719" s="274"/>
      <c r="I1719" s="377"/>
      <c r="J1719" s="349"/>
      <c r="K1719" s="363">
        <v>96539</v>
      </c>
      <c r="L1719" s="350">
        <v>54</v>
      </c>
      <c r="M1719" s="351">
        <f>K1719*L1719</f>
        <v>5213106</v>
      </c>
      <c r="N1719" s="372">
        <f>M1719*35%</f>
        <v>1824587.0999999999</v>
      </c>
      <c r="O1719" s="372">
        <f>N1719/M1719*100</f>
        <v>35</v>
      </c>
    </row>
    <row r="1720" spans="1:15" s="248" customFormat="1" ht="29.1" customHeight="1" x14ac:dyDescent="0.25">
      <c r="A1720" s="352"/>
      <c r="B1720" s="379"/>
      <c r="C1720" s="358"/>
      <c r="D1720" s="275" t="s">
        <v>1675</v>
      </c>
      <c r="E1720" s="244" t="s">
        <v>3</v>
      </c>
      <c r="F1720" s="259"/>
      <c r="G1720" s="8"/>
      <c r="H1720" s="8"/>
      <c r="I1720" s="377"/>
      <c r="J1720" s="349"/>
      <c r="K1720" s="364"/>
      <c r="L1720" s="350"/>
      <c r="M1720" s="352"/>
      <c r="N1720" s="373"/>
      <c r="O1720" s="373"/>
    </row>
    <row r="1721" spans="1:15" s="248" customFormat="1" ht="48.6" customHeight="1" x14ac:dyDescent="0.25">
      <c r="A1721" s="353"/>
      <c r="B1721" s="356"/>
      <c r="C1721" s="359"/>
      <c r="D1721" s="271" t="s">
        <v>1676</v>
      </c>
      <c r="E1721" s="244" t="s">
        <v>6</v>
      </c>
      <c r="F1721" s="259"/>
      <c r="G1721" s="8"/>
      <c r="H1721" s="8"/>
      <c r="I1721" s="377"/>
      <c r="J1721" s="349"/>
      <c r="K1721" s="365"/>
      <c r="L1721" s="350"/>
      <c r="M1721" s="353"/>
      <c r="N1721" s="374"/>
      <c r="O1721" s="374"/>
    </row>
    <row r="1722" spans="1:15" s="248" customFormat="1" ht="41.45" customHeight="1" x14ac:dyDescent="0.25">
      <c r="A1722" s="351">
        <f xml:space="preserve"> SUM(A1719+1)</f>
        <v>475</v>
      </c>
      <c r="B1722" s="378" t="s">
        <v>1677</v>
      </c>
      <c r="C1722" s="357">
        <v>2</v>
      </c>
      <c r="D1722" s="258" t="s">
        <v>2245</v>
      </c>
      <c r="E1722" s="267" t="s">
        <v>3</v>
      </c>
      <c r="F1722" s="268"/>
      <c r="G1722" s="269"/>
      <c r="H1722" s="275"/>
      <c r="I1722" s="377"/>
      <c r="J1722" s="349"/>
      <c r="K1722" s="363">
        <v>96539</v>
      </c>
      <c r="L1722" s="350">
        <v>42</v>
      </c>
      <c r="M1722" s="351">
        <f>K1722*L1722</f>
        <v>4054638</v>
      </c>
      <c r="N1722" s="351">
        <f>SUM(M1722*30%)</f>
        <v>1216391.3999999999</v>
      </c>
      <c r="O1722" s="351">
        <f xml:space="preserve"> N1722/M1722*100</f>
        <v>30</v>
      </c>
    </row>
    <row r="1723" spans="1:15" s="248" customFormat="1" ht="47.45" customHeight="1" x14ac:dyDescent="0.25">
      <c r="A1723" s="353"/>
      <c r="B1723" s="356"/>
      <c r="C1723" s="359"/>
      <c r="D1723" s="276" t="s">
        <v>1678</v>
      </c>
      <c r="E1723" s="244" t="s">
        <v>4</v>
      </c>
      <c r="F1723" s="259"/>
      <c r="G1723" s="8"/>
      <c r="H1723" s="277"/>
      <c r="I1723" s="360"/>
      <c r="J1723" s="380"/>
      <c r="K1723" s="365"/>
      <c r="L1723" s="350"/>
      <c r="M1723" s="353"/>
      <c r="N1723" s="353"/>
      <c r="O1723" s="353"/>
    </row>
    <row r="1724" spans="1:15" s="248" customFormat="1" ht="41.45" customHeight="1" x14ac:dyDescent="0.25">
      <c r="A1724" s="351">
        <f>A1722+1</f>
        <v>476</v>
      </c>
      <c r="B1724" s="354" t="s">
        <v>1681</v>
      </c>
      <c r="C1724" s="357">
        <v>4</v>
      </c>
      <c r="D1724" s="258" t="s">
        <v>2246</v>
      </c>
      <c r="E1724" s="230" t="s">
        <v>4</v>
      </c>
      <c r="F1724" s="229"/>
      <c r="G1724" s="156"/>
      <c r="H1724" s="47"/>
      <c r="I1724" s="366"/>
      <c r="J1724" s="366"/>
      <c r="K1724" s="369">
        <v>96539</v>
      </c>
      <c r="L1724" s="350">
        <v>72</v>
      </c>
      <c r="M1724" s="350">
        <f>K1724*L1724</f>
        <v>6950808</v>
      </c>
      <c r="N1724" s="350">
        <f>M1724*35%</f>
        <v>2432782.7999999998</v>
      </c>
      <c r="O1724" s="350">
        <f>N1724/M1724*100</f>
        <v>35</v>
      </c>
    </row>
    <row r="1725" spans="1:15" s="248" customFormat="1" ht="29.1" customHeight="1" x14ac:dyDescent="0.25">
      <c r="A1725" s="352"/>
      <c r="B1725" s="355"/>
      <c r="C1725" s="352"/>
      <c r="D1725" s="280" t="s">
        <v>1730</v>
      </c>
      <c r="E1725" s="228" t="s">
        <v>3</v>
      </c>
      <c r="F1725" s="233"/>
      <c r="G1725" s="237"/>
      <c r="H1725" s="47"/>
      <c r="I1725" s="367"/>
      <c r="J1725" s="367"/>
      <c r="K1725" s="370"/>
      <c r="L1725" s="350"/>
      <c r="M1725" s="350"/>
      <c r="N1725" s="350"/>
      <c r="O1725" s="350"/>
    </row>
    <row r="1726" spans="1:15" s="248" customFormat="1" ht="29.1" customHeight="1" x14ac:dyDescent="0.25">
      <c r="A1726" s="352"/>
      <c r="B1726" s="355"/>
      <c r="C1726" s="358"/>
      <c r="D1726" s="258" t="s">
        <v>1682</v>
      </c>
      <c r="E1726" s="9" t="s">
        <v>5</v>
      </c>
      <c r="F1726" s="259"/>
      <c r="G1726" s="8"/>
      <c r="H1726" s="242"/>
      <c r="I1726" s="367"/>
      <c r="J1726" s="367"/>
      <c r="K1726" s="370"/>
      <c r="L1726" s="350"/>
      <c r="M1726" s="350"/>
      <c r="N1726" s="350"/>
      <c r="O1726" s="350"/>
    </row>
    <row r="1727" spans="1:15" s="248" customFormat="1" ht="45" customHeight="1" x14ac:dyDescent="0.25">
      <c r="A1727" s="353"/>
      <c r="B1727" s="356"/>
      <c r="C1727" s="359"/>
      <c r="D1727" s="258" t="s">
        <v>1683</v>
      </c>
      <c r="E1727" s="9" t="s">
        <v>5</v>
      </c>
      <c r="F1727" s="259"/>
      <c r="G1727" s="8"/>
      <c r="H1727" s="8"/>
      <c r="I1727" s="368"/>
      <c r="J1727" s="368"/>
      <c r="K1727" s="371"/>
      <c r="L1727" s="350"/>
      <c r="M1727" s="350"/>
      <c r="N1727" s="350"/>
      <c r="O1727" s="350"/>
    </row>
    <row r="1728" spans="1:15" s="248" customFormat="1" ht="51" customHeight="1" x14ac:dyDescent="0.25">
      <c r="A1728" s="351">
        <f xml:space="preserve"> SUM(A1724+1)</f>
        <v>477</v>
      </c>
      <c r="B1728" s="378" t="s">
        <v>1688</v>
      </c>
      <c r="C1728" s="357">
        <v>3</v>
      </c>
      <c r="D1728" s="281" t="s">
        <v>2247</v>
      </c>
      <c r="E1728" s="267" t="s">
        <v>3</v>
      </c>
      <c r="F1728" s="272"/>
      <c r="G1728" s="282"/>
      <c r="H1728" s="283"/>
      <c r="I1728" s="362"/>
      <c r="J1728" s="382"/>
      <c r="K1728" s="363">
        <v>96539</v>
      </c>
      <c r="L1728" s="350">
        <v>54</v>
      </c>
      <c r="M1728" s="351">
        <f>K1728*L1728</f>
        <v>5213106</v>
      </c>
      <c r="N1728" s="372">
        <f>M1728*35%</f>
        <v>1824587.0999999999</v>
      </c>
      <c r="O1728" s="372">
        <f>N1728/M1728*100</f>
        <v>35</v>
      </c>
    </row>
    <row r="1729" spans="1:15" s="248" customFormat="1" ht="42.6" customHeight="1" x14ac:dyDescent="0.25">
      <c r="A1729" s="352"/>
      <c r="B1729" s="379"/>
      <c r="C1729" s="358"/>
      <c r="D1729" s="284" t="s">
        <v>2248</v>
      </c>
      <c r="E1729" s="244" t="s">
        <v>4</v>
      </c>
      <c r="F1729" s="259"/>
      <c r="G1729" s="285"/>
      <c r="H1729" s="8"/>
      <c r="I1729" s="377"/>
      <c r="J1729" s="349"/>
      <c r="K1729" s="364"/>
      <c r="L1729" s="350"/>
      <c r="M1729" s="352"/>
      <c r="N1729" s="373"/>
      <c r="O1729" s="373"/>
    </row>
    <row r="1730" spans="1:15" s="248" customFormat="1" ht="48.6" customHeight="1" x14ac:dyDescent="0.25">
      <c r="A1730" s="353"/>
      <c r="B1730" s="356"/>
      <c r="C1730" s="359"/>
      <c r="D1730" s="271" t="s">
        <v>1689</v>
      </c>
      <c r="E1730" s="244" t="s">
        <v>6</v>
      </c>
      <c r="F1730" s="260"/>
      <c r="G1730" s="261"/>
      <c r="H1730" s="8"/>
      <c r="I1730" s="377"/>
      <c r="J1730" s="349"/>
      <c r="K1730" s="365"/>
      <c r="L1730" s="350"/>
      <c r="M1730" s="353"/>
      <c r="N1730" s="374"/>
      <c r="O1730" s="374"/>
    </row>
    <row r="1731" spans="1:15" s="248" customFormat="1" ht="29.1" customHeight="1" x14ac:dyDescent="0.25">
      <c r="A1731" s="351">
        <f xml:space="preserve"> SUM(A1728+1)</f>
        <v>478</v>
      </c>
      <c r="B1731" s="354" t="s">
        <v>1704</v>
      </c>
      <c r="C1731" s="351">
        <v>4</v>
      </c>
      <c r="D1731" s="253" t="s">
        <v>2249</v>
      </c>
      <c r="E1731" s="47" t="s">
        <v>4</v>
      </c>
      <c r="F1731" s="259"/>
      <c r="G1731" s="286"/>
      <c r="H1731" s="242"/>
      <c r="I1731" s="349"/>
      <c r="J1731" s="349"/>
      <c r="K1731" s="363">
        <v>96539</v>
      </c>
      <c r="L1731" s="350">
        <v>72</v>
      </c>
      <c r="M1731" s="350">
        <f>K1731*L1731</f>
        <v>6950808</v>
      </c>
      <c r="N1731" s="350">
        <f>M1731*35%</f>
        <v>2432782.7999999998</v>
      </c>
      <c r="O1731" s="350">
        <f>N1731/M1731*100</f>
        <v>35</v>
      </c>
    </row>
    <row r="1732" spans="1:15" s="248" customFormat="1" ht="41.45" customHeight="1" x14ac:dyDescent="0.25">
      <c r="A1732" s="352"/>
      <c r="B1732" s="355"/>
      <c r="C1732" s="352"/>
      <c r="D1732" s="284" t="s">
        <v>2250</v>
      </c>
      <c r="E1732" s="47" t="s">
        <v>3</v>
      </c>
      <c r="F1732" s="259"/>
      <c r="G1732" s="287"/>
      <c r="H1732" s="8"/>
      <c r="I1732" s="377"/>
      <c r="J1732" s="349"/>
      <c r="K1732" s="364"/>
      <c r="L1732" s="350"/>
      <c r="M1732" s="350"/>
      <c r="N1732" s="350"/>
      <c r="O1732" s="350"/>
    </row>
    <row r="1733" spans="1:15" s="248" customFormat="1" ht="41.45" customHeight="1" x14ac:dyDescent="0.25">
      <c r="A1733" s="352"/>
      <c r="B1733" s="355"/>
      <c r="C1733" s="352"/>
      <c r="D1733" s="288" t="s">
        <v>1691</v>
      </c>
      <c r="E1733" s="228" t="s">
        <v>5</v>
      </c>
      <c r="F1733" s="259"/>
      <c r="G1733" s="8"/>
      <c r="H1733" s="15"/>
      <c r="I1733" s="349"/>
      <c r="J1733" s="349"/>
      <c r="K1733" s="364"/>
      <c r="L1733" s="350"/>
      <c r="M1733" s="350"/>
      <c r="N1733" s="350"/>
      <c r="O1733" s="350"/>
    </row>
    <row r="1734" spans="1:15" s="248" customFormat="1" ht="41.45" customHeight="1" x14ac:dyDescent="0.25">
      <c r="A1734" s="353"/>
      <c r="B1734" s="356"/>
      <c r="C1734" s="353"/>
      <c r="D1734" s="289" t="s">
        <v>1691</v>
      </c>
      <c r="E1734" s="8" t="s">
        <v>568</v>
      </c>
      <c r="F1734" s="290"/>
      <c r="G1734" s="291"/>
      <c r="H1734" s="289"/>
      <c r="I1734" s="349"/>
      <c r="J1734" s="349"/>
      <c r="K1734" s="365"/>
      <c r="L1734" s="350"/>
      <c r="M1734" s="350"/>
      <c r="N1734" s="350"/>
      <c r="O1734" s="350"/>
    </row>
    <row r="1735" spans="1:15" s="248" customFormat="1" ht="42.6" customHeight="1" x14ac:dyDescent="0.25">
      <c r="A1735" s="351">
        <f>A1731+1</f>
        <v>479</v>
      </c>
      <c r="B1735" s="354" t="s">
        <v>1705</v>
      </c>
      <c r="C1735" s="357">
        <v>4</v>
      </c>
      <c r="D1735" s="263" t="s">
        <v>2251</v>
      </c>
      <c r="E1735" s="9" t="s">
        <v>3</v>
      </c>
      <c r="F1735" s="259"/>
      <c r="G1735" s="262"/>
      <c r="H1735" s="8"/>
      <c r="I1735" s="377"/>
      <c r="J1735" s="349"/>
      <c r="K1735" s="363">
        <v>96539</v>
      </c>
      <c r="L1735" s="350">
        <v>72</v>
      </c>
      <c r="M1735" s="350">
        <f>K1735*L1735</f>
        <v>6950808</v>
      </c>
      <c r="N1735" s="350">
        <f>M1735*35%</f>
        <v>2432782.7999999998</v>
      </c>
      <c r="O1735" s="350">
        <f>N1735/M1735*100</f>
        <v>35</v>
      </c>
    </row>
    <row r="1736" spans="1:15" s="248" customFormat="1" ht="30" x14ac:dyDescent="0.25">
      <c r="A1736" s="352"/>
      <c r="B1736" s="355"/>
      <c r="C1736" s="358"/>
      <c r="D1736" s="258" t="s">
        <v>1693</v>
      </c>
      <c r="E1736" s="9" t="s">
        <v>4</v>
      </c>
      <c r="F1736" s="259"/>
      <c r="G1736" s="262"/>
      <c r="H1736" s="259"/>
      <c r="I1736" s="377"/>
      <c r="J1736" s="349"/>
      <c r="K1736" s="364"/>
      <c r="L1736" s="350"/>
      <c r="M1736" s="350"/>
      <c r="N1736" s="350"/>
      <c r="O1736" s="350"/>
    </row>
    <row r="1737" spans="1:15" s="248" customFormat="1" ht="69" customHeight="1" x14ac:dyDescent="0.25">
      <c r="A1737" s="352"/>
      <c r="B1737" s="355"/>
      <c r="C1737" s="358"/>
      <c r="D1737" s="258" t="s">
        <v>1694</v>
      </c>
      <c r="E1737" s="9" t="s">
        <v>5</v>
      </c>
      <c r="F1737" s="259"/>
      <c r="G1737" s="8"/>
      <c r="H1737" s="8"/>
      <c r="I1737" s="377"/>
      <c r="J1737" s="349"/>
      <c r="K1737" s="364"/>
      <c r="L1737" s="350"/>
      <c r="M1737" s="350"/>
      <c r="N1737" s="350"/>
      <c r="O1737" s="350"/>
    </row>
    <row r="1738" spans="1:15" s="248" customFormat="1" ht="43.9" customHeight="1" x14ac:dyDescent="0.25">
      <c r="A1738" s="353"/>
      <c r="B1738" s="356"/>
      <c r="C1738" s="359"/>
      <c r="D1738" s="279" t="s">
        <v>1695</v>
      </c>
      <c r="E1738" s="9" t="s">
        <v>6</v>
      </c>
      <c r="F1738" s="259"/>
      <c r="G1738" s="8"/>
      <c r="H1738" s="8"/>
      <c r="I1738" s="377"/>
      <c r="J1738" s="349"/>
      <c r="K1738" s="365"/>
      <c r="L1738" s="350"/>
      <c r="M1738" s="350"/>
      <c r="N1738" s="350"/>
      <c r="O1738" s="350"/>
    </row>
    <row r="1739" spans="1:15" s="248" customFormat="1" ht="51" customHeight="1" x14ac:dyDescent="0.25">
      <c r="A1739" s="351">
        <f xml:space="preserve"> SUM(A1735+1)</f>
        <v>480</v>
      </c>
      <c r="B1739" s="378" t="s">
        <v>1706</v>
      </c>
      <c r="C1739" s="357">
        <v>3</v>
      </c>
      <c r="D1739" s="258" t="s">
        <v>2252</v>
      </c>
      <c r="E1739" s="292" t="s">
        <v>4</v>
      </c>
      <c r="F1739" s="259"/>
      <c r="G1739" s="262"/>
      <c r="H1739" s="8"/>
      <c r="I1739" s="377"/>
      <c r="J1739" s="349"/>
      <c r="K1739" s="363">
        <v>96539</v>
      </c>
      <c r="L1739" s="350">
        <v>54</v>
      </c>
      <c r="M1739" s="351">
        <f>K1739*L1739</f>
        <v>5213106</v>
      </c>
      <c r="N1739" s="372">
        <f>M1739*35%</f>
        <v>1824587.0999999999</v>
      </c>
      <c r="O1739" s="372">
        <f>N1739/M1739*100</f>
        <v>35</v>
      </c>
    </row>
    <row r="1740" spans="1:15" s="248" customFormat="1" ht="42" customHeight="1" x14ac:dyDescent="0.25">
      <c r="A1740" s="352"/>
      <c r="B1740" s="379"/>
      <c r="C1740" s="358"/>
      <c r="D1740" s="258" t="s">
        <v>1701</v>
      </c>
      <c r="E1740" s="245" t="s">
        <v>3</v>
      </c>
      <c r="F1740" s="259"/>
      <c r="G1740" s="262"/>
      <c r="H1740" s="259"/>
      <c r="I1740" s="377"/>
      <c r="J1740" s="349"/>
      <c r="K1740" s="364"/>
      <c r="L1740" s="350"/>
      <c r="M1740" s="352"/>
      <c r="N1740" s="373"/>
      <c r="O1740" s="373"/>
    </row>
    <row r="1741" spans="1:15" s="248" customFormat="1" ht="48.6" customHeight="1" x14ac:dyDescent="0.25">
      <c r="A1741" s="353"/>
      <c r="B1741" s="356"/>
      <c r="C1741" s="359"/>
      <c r="D1741" s="258" t="s">
        <v>1702</v>
      </c>
      <c r="E1741" s="227" t="s">
        <v>5</v>
      </c>
      <c r="F1741" s="260"/>
      <c r="G1741" s="261"/>
      <c r="H1741" s="261"/>
      <c r="I1741" s="377"/>
      <c r="J1741" s="349"/>
      <c r="K1741" s="365"/>
      <c r="L1741" s="350"/>
      <c r="M1741" s="353"/>
      <c r="N1741" s="374"/>
      <c r="O1741" s="374"/>
    </row>
    <row r="1742" spans="1:15" s="248" customFormat="1" ht="49.9" customHeight="1" x14ac:dyDescent="0.25">
      <c r="A1742" s="351">
        <f>A1739+1</f>
        <v>481</v>
      </c>
      <c r="B1742" s="354" t="s">
        <v>1707</v>
      </c>
      <c r="C1742" s="351">
        <v>2</v>
      </c>
      <c r="D1742" s="293" t="s">
        <v>2253</v>
      </c>
      <c r="E1742" s="8" t="s">
        <v>4</v>
      </c>
      <c r="F1742" s="259"/>
      <c r="G1742" s="262"/>
      <c r="H1742" s="8"/>
      <c r="I1742" s="360"/>
      <c r="J1742" s="354"/>
      <c r="K1742" s="363">
        <v>96539</v>
      </c>
      <c r="L1742" s="350">
        <v>42</v>
      </c>
      <c r="M1742" s="350">
        <f>K1742*L1742</f>
        <v>4054638</v>
      </c>
      <c r="N1742" s="350">
        <f>M1742*35%</f>
        <v>1419123.2999999998</v>
      </c>
      <c r="O1742" s="350">
        <f>N1742/M1742*100</f>
        <v>35</v>
      </c>
    </row>
    <row r="1743" spans="1:15" s="248" customFormat="1" ht="45.6" customHeight="1" x14ac:dyDescent="0.25">
      <c r="A1743" s="353"/>
      <c r="B1743" s="356"/>
      <c r="C1743" s="353"/>
      <c r="D1743" s="305" t="s">
        <v>1703</v>
      </c>
      <c r="E1743" s="261" t="s">
        <v>3</v>
      </c>
      <c r="F1743" s="260"/>
      <c r="G1743" s="306"/>
      <c r="H1743" s="260"/>
      <c r="I1743" s="362"/>
      <c r="J1743" s="356"/>
      <c r="K1743" s="365"/>
      <c r="L1743" s="350"/>
      <c r="M1743" s="350"/>
      <c r="N1743" s="350"/>
      <c r="O1743" s="350"/>
    </row>
    <row r="1744" spans="1:15" s="248" customFormat="1" ht="47.25" customHeight="1" x14ac:dyDescent="0.25">
      <c r="A1744" s="351">
        <f>A1742+1</f>
        <v>482</v>
      </c>
      <c r="B1744" s="354" t="s">
        <v>1735</v>
      </c>
      <c r="C1744" s="357">
        <v>3</v>
      </c>
      <c r="D1744" s="256" t="s">
        <v>2254</v>
      </c>
      <c r="E1744" s="202" t="s">
        <v>3</v>
      </c>
      <c r="F1744" s="257"/>
      <c r="G1744" s="201"/>
      <c r="H1744" s="202"/>
      <c r="I1744" s="360"/>
      <c r="J1744" s="354"/>
      <c r="K1744" s="363">
        <v>96539</v>
      </c>
      <c r="L1744" s="350">
        <v>54</v>
      </c>
      <c r="M1744" s="350">
        <f>K1744*L1744</f>
        <v>5213106</v>
      </c>
      <c r="N1744" s="350">
        <f>M1744*35%</f>
        <v>1824587.0999999999</v>
      </c>
      <c r="O1744" s="350">
        <f>N1744/M1744*100</f>
        <v>35</v>
      </c>
    </row>
    <row r="1745" spans="1:15" s="248" customFormat="1" ht="47.25" customHeight="1" x14ac:dyDescent="0.25">
      <c r="A1745" s="352"/>
      <c r="B1745" s="355"/>
      <c r="C1745" s="358"/>
      <c r="D1745" s="256" t="s">
        <v>1731</v>
      </c>
      <c r="E1745" s="202" t="s">
        <v>4</v>
      </c>
      <c r="F1745" s="257"/>
      <c r="G1745" s="307"/>
      <c r="H1745" s="202"/>
      <c r="I1745" s="361"/>
      <c r="J1745" s="355"/>
      <c r="K1745" s="364"/>
      <c r="L1745" s="350"/>
      <c r="M1745" s="350"/>
      <c r="N1745" s="350"/>
      <c r="O1745" s="350"/>
    </row>
    <row r="1746" spans="1:15" s="248" customFormat="1" ht="45.6" customHeight="1" x14ac:dyDescent="0.25">
      <c r="A1746" s="353"/>
      <c r="B1746" s="356"/>
      <c r="C1746" s="359"/>
      <c r="D1746" s="323" t="s">
        <v>1732</v>
      </c>
      <c r="E1746" s="324" t="s">
        <v>5</v>
      </c>
      <c r="F1746" s="325"/>
      <c r="G1746" s="324"/>
      <c r="H1746" s="324"/>
      <c r="I1746" s="362"/>
      <c r="J1746" s="356"/>
      <c r="K1746" s="365"/>
      <c r="L1746" s="350"/>
      <c r="M1746" s="350"/>
      <c r="N1746" s="350"/>
      <c r="O1746" s="350"/>
    </row>
    <row r="1747" spans="1:15" s="248" customFormat="1" ht="47.25" customHeight="1" x14ac:dyDescent="0.25">
      <c r="A1747" s="351">
        <f>A1744+1</f>
        <v>483</v>
      </c>
      <c r="B1747" s="354" t="s">
        <v>1736</v>
      </c>
      <c r="C1747" s="357">
        <v>3</v>
      </c>
      <c r="D1747" s="256" t="s">
        <v>1737</v>
      </c>
      <c r="E1747" s="202" t="s">
        <v>4</v>
      </c>
      <c r="F1747" s="257"/>
      <c r="G1747" s="201"/>
      <c r="H1747" s="202"/>
      <c r="I1747" s="360"/>
      <c r="J1747" s="354"/>
      <c r="K1747" s="363">
        <v>96539</v>
      </c>
      <c r="L1747" s="350">
        <v>54</v>
      </c>
      <c r="M1747" s="350">
        <f>K1747*L1747</f>
        <v>5213106</v>
      </c>
      <c r="N1747" s="350">
        <f>M1747*35%</f>
        <v>1824587.0999999999</v>
      </c>
      <c r="O1747" s="350">
        <f>N1747/M1747*100</f>
        <v>35</v>
      </c>
    </row>
    <row r="1748" spans="1:15" s="248" customFormat="1" ht="47.25" customHeight="1" x14ac:dyDescent="0.25">
      <c r="A1748" s="352"/>
      <c r="B1748" s="355"/>
      <c r="C1748" s="358"/>
      <c r="D1748" s="256" t="s">
        <v>1738</v>
      </c>
      <c r="E1748" s="202" t="s">
        <v>3</v>
      </c>
      <c r="F1748" s="257"/>
      <c r="G1748" s="202"/>
      <c r="H1748" s="202"/>
      <c r="I1748" s="361"/>
      <c r="J1748" s="355"/>
      <c r="K1748" s="364"/>
      <c r="L1748" s="350"/>
      <c r="M1748" s="350"/>
      <c r="N1748" s="350"/>
      <c r="O1748" s="350"/>
    </row>
    <row r="1749" spans="1:15" s="248" customFormat="1" ht="45.6" customHeight="1" x14ac:dyDescent="0.25">
      <c r="A1749" s="353"/>
      <c r="B1749" s="356"/>
      <c r="C1749" s="359"/>
      <c r="D1749" s="327" t="s">
        <v>1739</v>
      </c>
      <c r="E1749" s="324" t="s">
        <v>6</v>
      </c>
      <c r="F1749" s="325"/>
      <c r="G1749" s="324"/>
      <c r="H1749" s="324"/>
      <c r="I1749" s="362"/>
      <c r="J1749" s="356"/>
      <c r="K1749" s="365"/>
      <c r="L1749" s="350"/>
      <c r="M1749" s="350"/>
      <c r="N1749" s="350"/>
      <c r="O1749" s="350"/>
    </row>
    <row r="1750" spans="1:15" s="248" customFormat="1" ht="47.25" customHeight="1" x14ac:dyDescent="0.25">
      <c r="A1750" s="351">
        <f>A1747+1</f>
        <v>484</v>
      </c>
      <c r="B1750" s="354" t="s">
        <v>1747</v>
      </c>
      <c r="C1750" s="357">
        <v>4</v>
      </c>
      <c r="D1750" s="256" t="s">
        <v>2255</v>
      </c>
      <c r="E1750" s="202" t="s">
        <v>3</v>
      </c>
      <c r="F1750" s="257"/>
      <c r="G1750" s="201"/>
      <c r="H1750" s="202"/>
      <c r="I1750" s="360"/>
      <c r="J1750" s="354"/>
      <c r="K1750" s="363">
        <v>96539</v>
      </c>
      <c r="L1750" s="350">
        <v>72</v>
      </c>
      <c r="M1750" s="350">
        <f>K1750*L1750</f>
        <v>6950808</v>
      </c>
      <c r="N1750" s="350">
        <f>M1750*35%</f>
        <v>2432782.7999999998</v>
      </c>
      <c r="O1750" s="350">
        <f>N1750/M1750*100</f>
        <v>35</v>
      </c>
    </row>
    <row r="1751" spans="1:15" s="248" customFormat="1" ht="47.25" customHeight="1" x14ac:dyDescent="0.25">
      <c r="A1751" s="352"/>
      <c r="B1751" s="355"/>
      <c r="C1751" s="358"/>
      <c r="D1751" s="256" t="s">
        <v>2256</v>
      </c>
      <c r="E1751" s="202" t="s">
        <v>4</v>
      </c>
      <c r="F1751" s="257"/>
      <c r="G1751" s="201"/>
      <c r="H1751" s="202"/>
      <c r="I1751" s="361"/>
      <c r="J1751" s="355"/>
      <c r="K1751" s="364"/>
      <c r="L1751" s="350"/>
      <c r="M1751" s="350"/>
      <c r="N1751" s="350"/>
      <c r="O1751" s="350"/>
    </row>
    <row r="1752" spans="1:15" s="248" customFormat="1" ht="47.25" customHeight="1" x14ac:dyDescent="0.25">
      <c r="A1752" s="352"/>
      <c r="B1752" s="355"/>
      <c r="C1752" s="358"/>
      <c r="D1752" s="256" t="s">
        <v>1745</v>
      </c>
      <c r="E1752" s="202" t="s">
        <v>6</v>
      </c>
      <c r="F1752" s="257"/>
      <c r="G1752" s="202"/>
      <c r="H1752" s="202"/>
      <c r="I1752" s="361"/>
      <c r="J1752" s="355"/>
      <c r="K1752" s="364"/>
      <c r="L1752" s="350"/>
      <c r="M1752" s="350"/>
      <c r="N1752" s="350"/>
      <c r="O1752" s="350"/>
    </row>
    <row r="1753" spans="1:15" s="248" customFormat="1" ht="45.6" customHeight="1" x14ac:dyDescent="0.25">
      <c r="A1753" s="353"/>
      <c r="B1753" s="356"/>
      <c r="C1753" s="359"/>
      <c r="D1753" s="327" t="s">
        <v>1746</v>
      </c>
      <c r="E1753" s="324" t="s">
        <v>6</v>
      </c>
      <c r="F1753" s="325"/>
      <c r="G1753" s="324"/>
      <c r="H1753" s="324"/>
      <c r="I1753" s="362"/>
      <c r="J1753" s="356"/>
      <c r="K1753" s="365"/>
      <c r="L1753" s="350"/>
      <c r="M1753" s="350"/>
      <c r="N1753" s="350"/>
      <c r="O1753" s="350"/>
    </row>
    <row r="1754" spans="1:15" s="248" customFormat="1" ht="47.25" customHeight="1" x14ac:dyDescent="0.25">
      <c r="A1754" s="351">
        <f>A1750+1</f>
        <v>485</v>
      </c>
      <c r="B1754" s="354" t="s">
        <v>1750</v>
      </c>
      <c r="C1754" s="357">
        <v>3</v>
      </c>
      <c r="D1754" s="256" t="s">
        <v>2257</v>
      </c>
      <c r="E1754" s="202" t="s">
        <v>7</v>
      </c>
      <c r="F1754" s="257"/>
      <c r="G1754" s="201"/>
      <c r="H1754" s="202"/>
      <c r="I1754" s="360"/>
      <c r="J1754" s="354"/>
      <c r="K1754" s="363">
        <v>96539</v>
      </c>
      <c r="L1754" s="350">
        <v>54</v>
      </c>
      <c r="M1754" s="350">
        <f>K1754*L1754</f>
        <v>5213106</v>
      </c>
      <c r="N1754" s="350">
        <f>M1754*35%</f>
        <v>1824587.0999999999</v>
      </c>
      <c r="O1754" s="350">
        <f>N1754/M1754*100</f>
        <v>35</v>
      </c>
    </row>
    <row r="1755" spans="1:15" s="248" customFormat="1" ht="47.25" customHeight="1" x14ac:dyDescent="0.25">
      <c r="A1755" s="352"/>
      <c r="B1755" s="355"/>
      <c r="C1755" s="358"/>
      <c r="D1755" s="256" t="s">
        <v>2258</v>
      </c>
      <c r="E1755" s="202" t="s">
        <v>6</v>
      </c>
      <c r="F1755" s="257"/>
      <c r="G1755" s="202"/>
      <c r="H1755" s="202"/>
      <c r="I1755" s="361"/>
      <c r="J1755" s="355"/>
      <c r="K1755" s="364"/>
      <c r="L1755" s="350"/>
      <c r="M1755" s="350"/>
      <c r="N1755" s="350"/>
      <c r="O1755" s="350"/>
    </row>
    <row r="1756" spans="1:15" s="248" customFormat="1" ht="45.6" customHeight="1" x14ac:dyDescent="0.25">
      <c r="A1756" s="353"/>
      <c r="B1756" s="356"/>
      <c r="C1756" s="359"/>
      <c r="D1756" s="256" t="s">
        <v>2259</v>
      </c>
      <c r="E1756" s="202" t="s">
        <v>5</v>
      </c>
      <c r="F1756" s="257"/>
      <c r="G1756" s="202"/>
      <c r="H1756" s="202"/>
      <c r="I1756" s="362"/>
      <c r="J1756" s="356"/>
      <c r="K1756" s="365"/>
      <c r="L1756" s="350"/>
      <c r="M1756" s="350"/>
      <c r="N1756" s="350"/>
      <c r="O1756" s="350"/>
    </row>
    <row r="1757" spans="1:15" x14ac:dyDescent="0.25">
      <c r="A1757" s="33"/>
      <c r="B1757" s="2"/>
      <c r="C1757" s="2"/>
      <c r="D1757" s="34"/>
      <c r="E1757" s="34"/>
      <c r="F1757" s="34"/>
      <c r="G1757" s="34"/>
      <c r="H1757" s="34"/>
      <c r="I1757" s="33"/>
      <c r="J1757" s="33"/>
      <c r="N1757" s="326" t="s">
        <v>0</v>
      </c>
    </row>
    <row r="1758" spans="1:15" x14ac:dyDescent="0.25">
      <c r="A1758" s="33"/>
      <c r="B1758" s="2"/>
      <c r="C1758" s="2"/>
      <c r="D1758" s="34"/>
      <c r="E1758" s="34"/>
      <c r="F1758" s="34"/>
      <c r="G1758" s="34"/>
      <c r="H1758" s="34"/>
      <c r="I1758" s="33"/>
      <c r="J1758" s="33"/>
    </row>
    <row r="1759" spans="1:15" ht="26.25" customHeight="1" x14ac:dyDescent="0.25">
      <c r="A1759" s="33"/>
      <c r="B1759" s="2"/>
      <c r="C1759" s="347" t="s">
        <v>1752</v>
      </c>
      <c r="D1759" s="347"/>
      <c r="E1759" s="337"/>
      <c r="F1759" s="338"/>
      <c r="G1759" s="337"/>
      <c r="H1759" s="338"/>
      <c r="I1759" s="33"/>
      <c r="J1759" s="33"/>
    </row>
    <row r="1760" spans="1:15" ht="23.25" customHeight="1" x14ac:dyDescent="0.4">
      <c r="A1760" s="33"/>
      <c r="B1760" s="2"/>
      <c r="C1760" s="339" t="s">
        <v>1753</v>
      </c>
      <c r="D1760" s="340"/>
      <c r="E1760" s="340"/>
      <c r="F1760" s="340"/>
      <c r="G1760" s="341" t="s">
        <v>1754</v>
      </c>
      <c r="H1760" s="342"/>
      <c r="I1760" s="33"/>
      <c r="J1760" s="33"/>
    </row>
    <row r="1761" spans="1:12" ht="24.75" customHeight="1" x14ac:dyDescent="0.4">
      <c r="A1761" s="33"/>
      <c r="B1761" s="2"/>
      <c r="C1761" s="348" t="s">
        <v>1756</v>
      </c>
      <c r="D1761" s="348"/>
      <c r="E1761" s="348"/>
      <c r="F1761" s="348"/>
      <c r="G1761" s="348"/>
      <c r="H1761" s="34"/>
      <c r="I1761" s="33"/>
      <c r="J1761" s="341" t="s">
        <v>1755</v>
      </c>
      <c r="K1761" s="34"/>
    </row>
    <row r="1762" spans="1:12" hidden="1" x14ac:dyDescent="0.25">
      <c r="A1762" s="33"/>
      <c r="B1762" s="2"/>
      <c r="C1762" s="2"/>
      <c r="D1762" s="34"/>
      <c r="E1762" s="34"/>
      <c r="F1762" s="34"/>
      <c r="G1762" s="34"/>
      <c r="H1762" s="34"/>
      <c r="I1762" s="33"/>
      <c r="J1762" s="33"/>
    </row>
    <row r="1763" spans="1:12" hidden="1" x14ac:dyDescent="0.25">
      <c r="A1763" s="33"/>
      <c r="B1763" s="2"/>
      <c r="C1763" s="2"/>
      <c r="D1763" s="34"/>
      <c r="E1763" s="34"/>
      <c r="F1763" s="34"/>
      <c r="G1763" s="34"/>
      <c r="H1763" s="34"/>
      <c r="I1763" s="33"/>
      <c r="J1763" s="33"/>
    </row>
    <row r="1764" spans="1:12" hidden="1" x14ac:dyDescent="0.25">
      <c r="A1764" s="33"/>
      <c r="B1764" s="2"/>
      <c r="C1764" s="2"/>
      <c r="D1764" s="34"/>
      <c r="E1764" s="34"/>
      <c r="F1764" s="34"/>
      <c r="G1764" s="34"/>
      <c r="H1764" s="34"/>
      <c r="I1764" s="33"/>
      <c r="J1764" s="33"/>
    </row>
    <row r="1765" spans="1:12" hidden="1" x14ac:dyDescent="0.25">
      <c r="A1765" s="33"/>
      <c r="B1765" s="2"/>
      <c r="C1765" s="2"/>
      <c r="D1765" s="34"/>
      <c r="E1765" s="34"/>
      <c r="F1765" s="34"/>
      <c r="G1765" s="34"/>
      <c r="H1765" s="34"/>
      <c r="I1765" s="33"/>
      <c r="J1765" s="33"/>
    </row>
    <row r="1766" spans="1:12" hidden="1" x14ac:dyDescent="0.25">
      <c r="A1766" s="33"/>
      <c r="B1766" s="2"/>
      <c r="C1766" s="2"/>
      <c r="D1766" s="34"/>
      <c r="E1766" s="34"/>
      <c r="F1766" s="34"/>
      <c r="G1766" s="34"/>
      <c r="H1766" s="34"/>
      <c r="I1766" s="33"/>
      <c r="J1766" s="33"/>
    </row>
    <row r="1767" spans="1:12" x14ac:dyDescent="0.25">
      <c r="A1767" s="33"/>
      <c r="B1767" s="2"/>
      <c r="C1767" s="2"/>
      <c r="D1767" s="34"/>
      <c r="E1767" s="34"/>
      <c r="F1767" s="34"/>
      <c r="G1767" s="34"/>
      <c r="H1767" s="34"/>
      <c r="I1767" s="33"/>
      <c r="J1767" s="33"/>
    </row>
    <row r="1768" spans="1:12" x14ac:dyDescent="0.25">
      <c r="A1768" s="33"/>
      <c r="B1768" s="2"/>
      <c r="C1768" s="2"/>
      <c r="D1768" s="34"/>
      <c r="E1768" s="34"/>
      <c r="F1768" s="34"/>
      <c r="G1768" s="34"/>
      <c r="H1768" s="34"/>
      <c r="I1768" s="33"/>
      <c r="J1768" s="33"/>
    </row>
    <row r="1769" spans="1:12" ht="43.5" customHeight="1" x14ac:dyDescent="0.25">
      <c r="A1769" s="431" t="s">
        <v>1717</v>
      </c>
      <c r="B1769" s="431"/>
      <c r="C1769" s="431"/>
      <c r="D1769" s="431"/>
      <c r="E1769" s="431"/>
      <c r="F1769" s="431"/>
      <c r="G1769" s="431"/>
      <c r="H1769" s="32" t="s">
        <v>725</v>
      </c>
      <c r="I1769" s="2"/>
      <c r="J1769" s="2"/>
      <c r="L1769" s="32"/>
    </row>
    <row r="1770" spans="1:12" x14ac:dyDescent="0.25">
      <c r="A1770" s="432" t="s">
        <v>1751</v>
      </c>
      <c r="B1770" s="432"/>
      <c r="C1770" s="432"/>
      <c r="D1770" s="432"/>
      <c r="E1770" s="432"/>
      <c r="F1770" s="432"/>
      <c r="G1770" s="432"/>
      <c r="H1770" s="336"/>
      <c r="I1770" s="2"/>
      <c r="J1770" s="2"/>
      <c r="K1770" s="32"/>
      <c r="L1770" s="32"/>
    </row>
    <row r="1771" spans="1:12" x14ac:dyDescent="0.25">
      <c r="A1771" s="345">
        <v>45443</v>
      </c>
      <c r="B1771" s="346"/>
      <c r="C1771" s="346"/>
      <c r="D1771" s="346"/>
      <c r="E1771" s="346"/>
      <c r="F1771" s="346"/>
      <c r="G1771" s="346"/>
      <c r="H1771" s="346"/>
      <c r="I1771" s="33"/>
      <c r="J1771" s="33"/>
    </row>
    <row r="1772" spans="1:12" x14ac:dyDescent="0.25">
      <c r="A1772" s="33"/>
      <c r="B1772" s="2"/>
      <c r="C1772" s="2"/>
      <c r="D1772" s="34"/>
      <c r="E1772" s="34"/>
      <c r="F1772" s="34"/>
      <c r="G1772" s="34"/>
      <c r="H1772" s="34"/>
      <c r="I1772" s="33"/>
      <c r="J1772" s="33"/>
    </row>
    <row r="1773" spans="1:12" x14ac:dyDescent="0.25">
      <c r="A1773" s="33"/>
      <c r="B1773" s="2"/>
      <c r="C1773" s="2"/>
      <c r="D1773" s="34"/>
      <c r="E1773" s="34"/>
      <c r="F1773" s="34"/>
      <c r="G1773" s="34"/>
      <c r="H1773" s="34"/>
      <c r="I1773" s="33"/>
      <c r="J1773" s="33"/>
    </row>
    <row r="1774" spans="1:12" x14ac:dyDescent="0.25">
      <c r="A1774" s="33"/>
      <c r="B1774" s="2"/>
      <c r="C1774" s="2"/>
      <c r="D1774" s="34"/>
      <c r="E1774" s="34"/>
      <c r="F1774" s="34"/>
      <c r="G1774" s="34"/>
      <c r="H1774" s="34"/>
      <c r="I1774" s="33"/>
      <c r="J1774" s="33"/>
    </row>
    <row r="1775" spans="1:12" x14ac:dyDescent="0.25">
      <c r="A1775" s="33"/>
      <c r="B1775" s="2"/>
      <c r="C1775" s="2"/>
      <c r="D1775" s="34"/>
      <c r="E1775" s="34"/>
      <c r="F1775" s="34"/>
      <c r="G1775" s="34"/>
      <c r="H1775" s="34"/>
      <c r="I1775" s="33"/>
      <c r="J1775" s="33"/>
    </row>
    <row r="1776" spans="1:12" x14ac:dyDescent="0.25">
      <c r="A1776" s="33"/>
      <c r="B1776" s="2"/>
      <c r="C1776" s="2"/>
      <c r="D1776" s="34"/>
      <c r="E1776" s="34"/>
      <c r="F1776" s="34"/>
      <c r="G1776" s="34"/>
      <c r="H1776" s="34"/>
      <c r="I1776" s="33"/>
      <c r="J1776" s="33"/>
    </row>
    <row r="1777" spans="1:10" x14ac:dyDescent="0.25">
      <c r="A1777" s="33"/>
      <c r="B1777" s="2"/>
      <c r="C1777" s="2"/>
      <c r="D1777" s="34"/>
      <c r="E1777" s="34"/>
      <c r="F1777" s="34"/>
      <c r="G1777" s="34"/>
      <c r="H1777" s="34"/>
      <c r="I1777" s="33"/>
      <c r="J1777" s="33"/>
    </row>
    <row r="1778" spans="1:10" x14ac:dyDescent="0.25">
      <c r="A1778" s="33"/>
      <c r="B1778" s="2"/>
      <c r="C1778" s="2"/>
      <c r="D1778" s="34"/>
      <c r="E1778" s="34"/>
      <c r="F1778" s="34"/>
      <c r="G1778" s="34"/>
      <c r="H1778" s="34"/>
      <c r="I1778" s="33"/>
      <c r="J1778" s="33"/>
    </row>
    <row r="1779" spans="1:10" x14ac:dyDescent="0.25">
      <c r="A1779" s="33"/>
      <c r="B1779" s="2"/>
      <c r="C1779" s="2"/>
      <c r="D1779" s="34"/>
      <c r="E1779" s="34"/>
      <c r="F1779" s="34"/>
      <c r="G1779" s="34"/>
      <c r="H1779" s="34"/>
      <c r="I1779" s="33"/>
      <c r="J1779" s="33"/>
    </row>
    <row r="1780" spans="1:10" x14ac:dyDescent="0.25">
      <c r="A1780" s="33"/>
      <c r="B1780" s="2"/>
      <c r="C1780" s="2"/>
      <c r="D1780" s="34"/>
      <c r="E1780" s="34"/>
      <c r="F1780" s="34"/>
      <c r="G1780" s="34"/>
      <c r="H1780" s="34"/>
      <c r="I1780" s="33"/>
      <c r="J1780" s="33"/>
    </row>
    <row r="1781" spans="1:10" x14ac:dyDescent="0.25">
      <c r="A1781" s="33"/>
      <c r="B1781" s="2"/>
      <c r="C1781" s="2"/>
      <c r="D1781" s="34"/>
      <c r="E1781" s="34"/>
      <c r="F1781" s="34"/>
      <c r="G1781" s="34"/>
      <c r="H1781" s="34"/>
      <c r="I1781" s="33"/>
      <c r="J1781" s="33"/>
    </row>
    <row r="1782" spans="1:10" x14ac:dyDescent="0.25">
      <c r="A1782" s="33"/>
      <c r="B1782" s="2"/>
      <c r="C1782" s="2"/>
      <c r="D1782" s="34"/>
      <c r="E1782" s="34"/>
      <c r="F1782" s="34"/>
      <c r="G1782" s="34"/>
      <c r="H1782" s="34"/>
      <c r="I1782" s="33"/>
      <c r="J1782" s="33"/>
    </row>
    <row r="1783" spans="1:10" x14ac:dyDescent="0.25">
      <c r="A1783" s="33"/>
      <c r="B1783" s="2"/>
      <c r="C1783" s="2"/>
      <c r="D1783" s="34"/>
      <c r="E1783" s="34"/>
      <c r="F1783" s="34"/>
      <c r="G1783" s="34"/>
      <c r="H1783" s="34"/>
      <c r="I1783" s="33"/>
      <c r="J1783" s="33"/>
    </row>
    <row r="1784" spans="1:10" x14ac:dyDescent="0.25">
      <c r="A1784" s="33"/>
      <c r="B1784" s="2"/>
      <c r="C1784" s="2"/>
      <c r="D1784" s="34"/>
      <c r="E1784" s="34"/>
      <c r="F1784" s="34"/>
      <c r="G1784" s="34"/>
      <c r="H1784" s="34"/>
      <c r="I1784" s="33"/>
      <c r="J1784" s="33"/>
    </row>
    <row r="1785" spans="1:10" x14ac:dyDescent="0.25">
      <c r="A1785" s="33"/>
      <c r="B1785" s="2"/>
      <c r="C1785" s="2"/>
      <c r="D1785" s="34"/>
      <c r="E1785" s="34"/>
      <c r="F1785" s="34"/>
      <c r="G1785" s="34"/>
      <c r="H1785" s="34"/>
      <c r="I1785" s="33"/>
      <c r="J1785" s="33"/>
    </row>
    <row r="1786" spans="1:10" x14ac:dyDescent="0.25">
      <c r="A1786" s="33"/>
      <c r="B1786" s="2"/>
      <c r="C1786" s="2"/>
      <c r="D1786" s="34"/>
      <c r="E1786" s="34"/>
      <c r="F1786" s="34"/>
      <c r="G1786" s="34"/>
      <c r="H1786" s="34"/>
      <c r="I1786" s="33"/>
      <c r="J1786" s="33"/>
    </row>
    <row r="1787" spans="1:10" x14ac:dyDescent="0.25">
      <c r="A1787" s="33"/>
      <c r="B1787" s="2"/>
      <c r="C1787" s="2"/>
      <c r="D1787" s="34"/>
      <c r="E1787" s="34"/>
      <c r="F1787" s="34"/>
      <c r="G1787" s="34"/>
      <c r="H1787" s="34"/>
      <c r="I1787" s="33"/>
      <c r="J1787" s="33"/>
    </row>
    <row r="1788" spans="1:10" x14ac:dyDescent="0.25">
      <c r="A1788" s="33"/>
      <c r="B1788" s="2"/>
      <c r="C1788" s="2"/>
      <c r="D1788" s="34"/>
      <c r="E1788" s="34"/>
      <c r="F1788" s="34"/>
      <c r="G1788" s="34"/>
      <c r="H1788" s="34"/>
      <c r="I1788" s="33"/>
      <c r="J1788" s="33"/>
    </row>
    <row r="1789" spans="1:10" x14ac:dyDescent="0.25">
      <c r="A1789" s="33"/>
      <c r="B1789" s="2"/>
      <c r="C1789" s="2"/>
      <c r="D1789" s="34"/>
      <c r="E1789" s="34"/>
      <c r="F1789" s="34"/>
      <c r="G1789" s="34"/>
      <c r="H1789" s="34"/>
      <c r="I1789" s="33"/>
      <c r="J1789" s="33"/>
    </row>
    <row r="1790" spans="1:10" x14ac:dyDescent="0.25">
      <c r="A1790" s="33"/>
      <c r="B1790" s="2"/>
      <c r="C1790" s="2"/>
      <c r="D1790" s="34"/>
      <c r="E1790" s="34"/>
      <c r="F1790" s="34"/>
      <c r="G1790" s="34"/>
      <c r="H1790" s="34"/>
      <c r="I1790" s="33"/>
      <c r="J1790" s="33"/>
    </row>
    <row r="1791" spans="1:10" x14ac:dyDescent="0.25">
      <c r="A1791" s="33"/>
      <c r="B1791" s="2"/>
      <c r="C1791" s="2"/>
      <c r="D1791" s="34"/>
      <c r="E1791" s="34"/>
      <c r="F1791" s="34"/>
      <c r="G1791" s="34"/>
      <c r="H1791" s="34"/>
      <c r="I1791" s="33"/>
      <c r="J1791" s="33"/>
    </row>
    <row r="1792" spans="1:10" x14ac:dyDescent="0.25">
      <c r="A1792" s="33"/>
      <c r="B1792" s="2"/>
      <c r="C1792" s="2"/>
      <c r="D1792" s="34"/>
      <c r="E1792" s="34"/>
      <c r="F1792" s="34"/>
      <c r="G1792" s="34"/>
      <c r="H1792" s="34"/>
      <c r="I1792" s="33"/>
      <c r="J1792" s="33"/>
    </row>
    <row r="1793" spans="1:10" x14ac:dyDescent="0.25">
      <c r="A1793" s="33"/>
      <c r="B1793" s="2"/>
      <c r="C1793" s="2"/>
      <c r="D1793" s="34"/>
      <c r="E1793" s="34"/>
      <c r="F1793" s="34"/>
      <c r="G1793" s="34"/>
      <c r="H1793" s="34"/>
      <c r="I1793" s="33"/>
      <c r="J1793" s="33"/>
    </row>
    <row r="1794" spans="1:10" x14ac:dyDescent="0.25">
      <c r="A1794" s="33"/>
      <c r="B1794" s="2"/>
      <c r="C1794" s="2"/>
      <c r="D1794" s="34"/>
      <c r="E1794" s="34"/>
      <c r="F1794" s="34"/>
      <c r="G1794" s="34"/>
      <c r="H1794" s="34"/>
      <c r="I1794" s="33"/>
      <c r="J1794" s="33"/>
    </row>
    <row r="1795" spans="1:10" x14ac:dyDescent="0.25">
      <c r="A1795" s="33"/>
      <c r="B1795" s="2"/>
      <c r="C1795" s="2"/>
      <c r="D1795" s="34"/>
      <c r="E1795" s="34"/>
      <c r="F1795" s="34"/>
      <c r="G1795" s="34"/>
      <c r="H1795" s="34"/>
      <c r="I1795" s="33"/>
      <c r="J1795" s="33"/>
    </row>
    <row r="1796" spans="1:10" x14ac:dyDescent="0.25">
      <c r="A1796" s="33"/>
      <c r="B1796" s="2"/>
      <c r="C1796" s="2"/>
      <c r="D1796" s="34"/>
      <c r="E1796" s="34"/>
      <c r="F1796" s="34"/>
      <c r="G1796" s="34"/>
      <c r="H1796" s="34"/>
      <c r="I1796" s="33"/>
      <c r="J1796" s="33"/>
    </row>
    <row r="1797" spans="1:10" x14ac:dyDescent="0.25">
      <c r="A1797" s="33"/>
      <c r="B1797" s="2"/>
      <c r="C1797" s="2"/>
      <c r="D1797" s="34"/>
      <c r="E1797" s="34"/>
      <c r="F1797" s="34"/>
      <c r="G1797" s="34"/>
      <c r="H1797" s="34"/>
      <c r="I1797" s="33"/>
      <c r="J1797" s="33"/>
    </row>
    <row r="1798" spans="1:10" x14ac:dyDescent="0.25">
      <c r="A1798" s="33"/>
      <c r="B1798" s="2"/>
      <c r="C1798" s="2"/>
      <c r="D1798" s="34"/>
      <c r="E1798" s="34"/>
      <c r="F1798" s="34"/>
      <c r="G1798" s="34"/>
      <c r="H1798" s="34"/>
      <c r="I1798" s="33"/>
      <c r="J1798" s="33"/>
    </row>
    <row r="1799" spans="1:10" x14ac:dyDescent="0.25">
      <c r="A1799" s="33"/>
      <c r="B1799" s="2"/>
      <c r="C1799" s="2"/>
      <c r="D1799" s="34"/>
      <c r="E1799" s="34"/>
      <c r="F1799" s="34"/>
      <c r="G1799" s="34"/>
      <c r="H1799" s="34"/>
      <c r="I1799" s="33"/>
      <c r="J1799" s="33"/>
    </row>
    <row r="1800" spans="1:10" x14ac:dyDescent="0.25">
      <c r="A1800" s="33"/>
      <c r="B1800" s="2"/>
      <c r="C1800" s="2"/>
      <c r="D1800" s="34"/>
      <c r="E1800" s="34"/>
      <c r="F1800" s="34"/>
      <c r="G1800" s="34"/>
      <c r="H1800" s="34"/>
      <c r="I1800" s="33"/>
      <c r="J1800" s="33"/>
    </row>
    <row r="1801" spans="1:10" x14ac:dyDescent="0.25">
      <c r="A1801" s="33"/>
      <c r="B1801" s="2"/>
      <c r="C1801" s="2"/>
      <c r="D1801" s="34"/>
      <c r="E1801" s="34"/>
      <c r="F1801" s="34"/>
      <c r="G1801" s="34"/>
      <c r="H1801" s="34"/>
      <c r="I1801" s="33"/>
      <c r="J1801" s="33"/>
    </row>
    <row r="1802" spans="1:10" x14ac:dyDescent="0.25">
      <c r="A1802" s="33"/>
      <c r="B1802" s="2"/>
      <c r="C1802" s="2"/>
      <c r="D1802" s="34"/>
      <c r="E1802" s="34"/>
      <c r="F1802" s="34"/>
      <c r="G1802" s="34"/>
      <c r="H1802" s="34"/>
      <c r="I1802" s="33"/>
      <c r="J1802" s="33"/>
    </row>
    <row r="1803" spans="1:10" x14ac:dyDescent="0.25">
      <c r="A1803" s="33"/>
      <c r="B1803" s="2"/>
      <c r="C1803" s="2"/>
      <c r="D1803" s="34"/>
      <c r="E1803" s="34"/>
      <c r="F1803" s="34"/>
      <c r="G1803" s="34"/>
      <c r="H1803" s="34"/>
      <c r="I1803" s="33"/>
      <c r="J1803" s="33"/>
    </row>
    <row r="1804" spans="1:10" x14ac:dyDescent="0.25">
      <c r="A1804" s="33"/>
      <c r="B1804" s="2"/>
      <c r="C1804" s="2"/>
      <c r="D1804" s="34"/>
      <c r="E1804" s="34"/>
      <c r="F1804" s="34"/>
      <c r="G1804" s="34"/>
      <c r="H1804" s="34"/>
      <c r="I1804" s="33"/>
      <c r="J1804" s="33"/>
    </row>
    <row r="1805" spans="1:10" x14ac:dyDescent="0.25">
      <c r="A1805" s="33"/>
      <c r="B1805" s="2"/>
      <c r="C1805" s="2"/>
      <c r="D1805" s="34"/>
      <c r="E1805" s="34"/>
      <c r="F1805" s="34"/>
      <c r="G1805" s="34"/>
      <c r="H1805" s="34"/>
      <c r="I1805" s="33"/>
      <c r="J1805" s="33"/>
    </row>
    <row r="1806" spans="1:10" x14ac:dyDescent="0.25">
      <c r="A1806" s="33"/>
      <c r="B1806" s="2"/>
      <c r="C1806" s="2"/>
      <c r="D1806" s="34"/>
      <c r="E1806" s="34"/>
      <c r="F1806" s="34"/>
      <c r="G1806" s="34"/>
      <c r="H1806" s="34"/>
      <c r="I1806" s="33"/>
      <c r="J1806" s="33"/>
    </row>
    <row r="1807" spans="1:10" x14ac:dyDescent="0.25">
      <c r="A1807" s="33"/>
      <c r="B1807" s="2"/>
      <c r="C1807" s="2"/>
      <c r="D1807" s="34"/>
      <c r="E1807" s="34"/>
      <c r="F1807" s="34"/>
      <c r="G1807" s="34"/>
      <c r="H1807" s="34"/>
      <c r="I1807" s="33"/>
      <c r="J1807" s="33"/>
    </row>
    <row r="1808" spans="1:10" x14ac:dyDescent="0.25">
      <c r="A1808" s="33"/>
      <c r="B1808" s="2"/>
      <c r="C1808" s="2"/>
      <c r="D1808" s="34"/>
      <c r="E1808" s="34"/>
      <c r="F1808" s="34"/>
      <c r="G1808" s="34"/>
      <c r="H1808" s="34"/>
      <c r="I1808" s="33"/>
      <c r="J1808" s="33"/>
    </row>
    <row r="1809" spans="1:10" x14ac:dyDescent="0.25">
      <c r="A1809" s="33"/>
      <c r="B1809" s="2"/>
      <c r="C1809" s="2"/>
      <c r="D1809" s="34"/>
      <c r="E1809" s="34"/>
      <c r="F1809" s="34"/>
      <c r="G1809" s="34"/>
      <c r="H1809" s="34"/>
      <c r="I1809" s="33"/>
      <c r="J1809" s="33"/>
    </row>
    <row r="1810" spans="1:10" x14ac:dyDescent="0.25">
      <c r="A1810" s="33"/>
      <c r="B1810" s="2"/>
      <c r="C1810" s="2"/>
      <c r="D1810" s="34"/>
      <c r="E1810" s="34"/>
      <c r="F1810" s="34"/>
      <c r="G1810" s="34"/>
      <c r="H1810" s="34"/>
      <c r="I1810" s="33"/>
      <c r="J1810" s="33"/>
    </row>
    <row r="1811" spans="1:10" x14ac:dyDescent="0.25">
      <c r="A1811" s="33"/>
      <c r="B1811" s="2"/>
      <c r="C1811" s="2"/>
      <c r="D1811" s="34"/>
      <c r="E1811" s="34"/>
      <c r="F1811" s="34"/>
      <c r="G1811" s="34"/>
      <c r="H1811" s="34"/>
      <c r="I1811" s="33"/>
      <c r="J1811" s="33"/>
    </row>
    <row r="1812" spans="1:10" x14ac:dyDescent="0.25">
      <c r="A1812" s="33"/>
      <c r="B1812" s="2"/>
      <c r="C1812" s="2"/>
      <c r="D1812" s="34"/>
      <c r="E1812" s="34"/>
      <c r="F1812" s="34"/>
      <c r="G1812" s="34"/>
      <c r="H1812" s="34"/>
      <c r="I1812" s="33"/>
      <c r="J1812" s="33"/>
    </row>
    <row r="1813" spans="1:10" x14ac:dyDescent="0.25">
      <c r="A1813" s="33"/>
      <c r="B1813" s="2"/>
      <c r="C1813" s="2"/>
      <c r="D1813" s="34"/>
      <c r="E1813" s="34"/>
      <c r="F1813" s="34"/>
      <c r="G1813" s="34"/>
      <c r="H1813" s="34"/>
      <c r="I1813" s="33"/>
      <c r="J1813" s="33"/>
    </row>
    <row r="1814" spans="1:10" x14ac:dyDescent="0.25">
      <c r="A1814" s="33"/>
      <c r="B1814" s="2"/>
      <c r="C1814" s="2"/>
      <c r="D1814" s="34"/>
      <c r="E1814" s="34"/>
      <c r="F1814" s="34"/>
      <c r="G1814" s="34"/>
      <c r="H1814" s="34"/>
      <c r="I1814" s="33"/>
      <c r="J1814" s="33"/>
    </row>
    <row r="1815" spans="1:10" x14ac:dyDescent="0.25">
      <c r="A1815" s="33"/>
      <c r="B1815" s="2"/>
      <c r="C1815" s="2"/>
      <c r="D1815" s="34"/>
      <c r="E1815" s="34"/>
      <c r="F1815" s="34"/>
      <c r="G1815" s="34"/>
      <c r="H1815" s="34"/>
      <c r="I1815" s="33"/>
      <c r="J1815" s="33"/>
    </row>
    <row r="1816" spans="1:10" x14ac:dyDescent="0.25">
      <c r="A1816" s="33"/>
      <c r="B1816" s="2"/>
      <c r="C1816" s="2"/>
      <c r="D1816" s="34"/>
      <c r="E1816" s="34"/>
      <c r="F1816" s="34"/>
      <c r="G1816" s="34"/>
      <c r="H1816" s="34"/>
      <c r="I1816" s="33"/>
      <c r="J1816" s="33"/>
    </row>
    <row r="1817" spans="1:10" x14ac:dyDescent="0.25">
      <c r="A1817" s="33"/>
      <c r="B1817" s="2"/>
      <c r="C1817" s="2"/>
      <c r="D1817" s="34"/>
      <c r="E1817" s="34"/>
      <c r="F1817" s="34"/>
      <c r="G1817" s="34"/>
      <c r="H1817" s="34"/>
      <c r="I1817" s="33"/>
      <c r="J1817" s="33"/>
    </row>
    <row r="1818" spans="1:10" x14ac:dyDescent="0.25">
      <c r="A1818" s="33"/>
      <c r="B1818" s="2"/>
      <c r="C1818" s="2"/>
      <c r="D1818" s="34"/>
      <c r="E1818" s="34"/>
      <c r="F1818" s="34"/>
      <c r="G1818" s="34"/>
      <c r="H1818" s="34"/>
      <c r="I1818" s="33"/>
      <c r="J1818" s="33"/>
    </row>
    <row r="1819" spans="1:10" x14ac:dyDescent="0.25">
      <c r="A1819" s="33"/>
      <c r="B1819" s="2"/>
      <c r="C1819" s="2"/>
      <c r="D1819" s="34"/>
      <c r="E1819" s="34"/>
      <c r="F1819" s="34"/>
      <c r="G1819" s="34"/>
      <c r="H1819" s="34"/>
      <c r="I1819" s="33"/>
      <c r="J1819" s="33"/>
    </row>
    <row r="1820" spans="1:10" x14ac:dyDescent="0.25">
      <c r="A1820" s="33"/>
      <c r="B1820" s="2"/>
      <c r="C1820" s="2"/>
      <c r="D1820" s="34"/>
      <c r="E1820" s="34"/>
      <c r="F1820" s="34"/>
      <c r="G1820" s="34"/>
      <c r="H1820" s="34"/>
      <c r="I1820" s="33"/>
      <c r="J1820" s="33"/>
    </row>
    <row r="1821" spans="1:10" x14ac:dyDescent="0.25">
      <c r="A1821" s="33"/>
      <c r="B1821" s="2"/>
      <c r="C1821" s="2"/>
      <c r="D1821" s="34"/>
      <c r="E1821" s="34"/>
      <c r="F1821" s="34"/>
      <c r="G1821" s="34"/>
      <c r="H1821" s="34"/>
      <c r="I1821" s="33"/>
      <c r="J1821" s="33"/>
    </row>
    <row r="1822" spans="1:10" x14ac:dyDescent="0.25">
      <c r="A1822" s="33"/>
      <c r="B1822" s="2"/>
      <c r="C1822" s="2"/>
      <c r="D1822" s="34"/>
      <c r="E1822" s="34"/>
      <c r="F1822" s="34"/>
      <c r="G1822" s="34"/>
      <c r="H1822" s="34"/>
      <c r="I1822" s="33"/>
      <c r="J1822" s="33"/>
    </row>
    <row r="1823" spans="1:10" x14ac:dyDescent="0.25">
      <c r="A1823" s="33"/>
      <c r="B1823" s="2"/>
      <c r="C1823" s="2"/>
      <c r="D1823" s="34"/>
      <c r="E1823" s="34"/>
      <c r="F1823" s="34"/>
      <c r="G1823" s="34"/>
      <c r="H1823" s="34"/>
      <c r="I1823" s="33"/>
      <c r="J1823" s="33"/>
    </row>
    <row r="1824" spans="1:10" x14ac:dyDescent="0.25">
      <c r="A1824" s="33"/>
      <c r="B1824" s="2"/>
      <c r="C1824" s="2"/>
      <c r="D1824" s="34"/>
      <c r="E1824" s="34"/>
      <c r="F1824" s="34"/>
      <c r="G1824" s="34"/>
      <c r="H1824" s="34"/>
      <c r="I1824" s="33"/>
      <c r="J1824" s="33"/>
    </row>
    <row r="1825" spans="1:10" x14ac:dyDescent="0.25">
      <c r="A1825" s="33"/>
      <c r="B1825" s="2"/>
      <c r="C1825" s="2"/>
      <c r="D1825" s="34"/>
      <c r="E1825" s="34"/>
      <c r="F1825" s="34"/>
      <c r="G1825" s="34"/>
      <c r="H1825" s="34"/>
      <c r="I1825" s="33"/>
      <c r="J1825" s="33"/>
    </row>
    <row r="1826" spans="1:10" x14ac:dyDescent="0.25">
      <c r="A1826" s="33"/>
      <c r="B1826" s="2"/>
      <c r="C1826" s="2"/>
      <c r="D1826" s="34"/>
      <c r="E1826" s="34"/>
      <c r="F1826" s="34"/>
      <c r="G1826" s="34"/>
      <c r="H1826" s="34"/>
      <c r="I1826" s="33"/>
      <c r="J1826" s="33"/>
    </row>
    <row r="1827" spans="1:10" x14ac:dyDescent="0.25">
      <c r="A1827" s="33"/>
      <c r="B1827" s="2"/>
      <c r="C1827" s="2"/>
      <c r="D1827" s="34"/>
      <c r="E1827" s="34"/>
      <c r="F1827" s="34"/>
      <c r="G1827" s="34"/>
      <c r="H1827" s="34"/>
      <c r="I1827" s="33"/>
      <c r="J1827" s="33"/>
    </row>
    <row r="1828" spans="1:10" x14ac:dyDescent="0.25">
      <c r="A1828" s="33"/>
      <c r="B1828" s="2"/>
      <c r="C1828" s="2"/>
      <c r="D1828" s="34"/>
      <c r="E1828" s="34"/>
      <c r="F1828" s="34"/>
      <c r="G1828" s="34"/>
      <c r="H1828" s="34"/>
      <c r="I1828" s="33"/>
      <c r="J1828" s="33"/>
    </row>
    <row r="1829" spans="1:10" x14ac:dyDescent="0.25">
      <c r="A1829" s="33"/>
      <c r="B1829" s="2"/>
      <c r="C1829" s="2"/>
      <c r="D1829" s="34"/>
      <c r="E1829" s="34"/>
      <c r="F1829" s="34"/>
      <c r="G1829" s="34"/>
      <c r="H1829" s="34"/>
      <c r="I1829" s="33"/>
      <c r="J1829" s="33"/>
    </row>
    <row r="1830" spans="1:10" x14ac:dyDescent="0.25">
      <c r="A1830" s="33"/>
      <c r="B1830" s="2"/>
      <c r="C1830" s="2"/>
      <c r="D1830" s="34"/>
      <c r="E1830" s="34"/>
      <c r="F1830" s="34"/>
      <c r="G1830" s="34"/>
      <c r="H1830" s="34"/>
      <c r="I1830" s="33"/>
      <c r="J1830" s="33"/>
    </row>
    <row r="1831" spans="1:10" x14ac:dyDescent="0.25">
      <c r="A1831" s="33"/>
      <c r="B1831" s="2"/>
      <c r="C1831" s="2"/>
      <c r="D1831" s="34"/>
      <c r="E1831" s="34"/>
      <c r="F1831" s="34"/>
      <c r="G1831" s="34"/>
      <c r="H1831" s="34"/>
      <c r="I1831" s="33"/>
      <c r="J1831" s="33"/>
    </row>
    <row r="1832" spans="1:10" x14ac:dyDescent="0.25">
      <c r="A1832" s="33"/>
      <c r="B1832" s="2"/>
      <c r="C1832" s="2"/>
      <c r="D1832" s="34"/>
      <c r="E1832" s="34"/>
      <c r="F1832" s="34"/>
      <c r="G1832" s="34"/>
      <c r="H1832" s="34"/>
      <c r="I1832" s="33"/>
      <c r="J1832" s="33"/>
    </row>
    <row r="1833" spans="1:10" x14ac:dyDescent="0.25">
      <c r="A1833" s="33"/>
      <c r="B1833" s="2"/>
      <c r="C1833" s="2"/>
      <c r="D1833" s="34"/>
      <c r="E1833" s="34"/>
      <c r="F1833" s="34"/>
      <c r="G1833" s="34"/>
      <c r="H1833" s="34"/>
      <c r="I1833" s="33"/>
      <c r="J1833" s="33"/>
    </row>
    <row r="1834" spans="1:10" x14ac:dyDescent="0.25">
      <c r="A1834" s="33"/>
      <c r="B1834" s="2"/>
      <c r="C1834" s="2"/>
      <c r="D1834" s="34"/>
      <c r="E1834" s="34"/>
      <c r="F1834" s="34"/>
      <c r="G1834" s="34"/>
      <c r="H1834" s="34"/>
      <c r="I1834" s="33"/>
      <c r="J1834" s="33"/>
    </row>
    <row r="1835" spans="1:10" x14ac:dyDescent="0.25">
      <c r="A1835" s="33"/>
      <c r="B1835" s="2"/>
      <c r="C1835" s="2"/>
      <c r="D1835" s="34"/>
      <c r="E1835" s="34"/>
      <c r="F1835" s="34"/>
      <c r="G1835" s="34"/>
      <c r="H1835" s="34"/>
      <c r="I1835" s="33"/>
      <c r="J1835" s="33"/>
    </row>
    <row r="1836" spans="1:10" x14ac:dyDescent="0.25">
      <c r="A1836" s="33"/>
      <c r="B1836" s="2"/>
      <c r="C1836" s="2"/>
      <c r="D1836" s="34"/>
      <c r="E1836" s="34"/>
      <c r="F1836" s="34"/>
      <c r="G1836" s="34"/>
      <c r="H1836" s="34"/>
      <c r="I1836" s="33"/>
      <c r="J1836" s="33"/>
    </row>
    <row r="1837" spans="1:10" x14ac:dyDescent="0.25">
      <c r="A1837" s="33"/>
      <c r="B1837" s="2"/>
      <c r="C1837" s="2"/>
      <c r="D1837" s="34"/>
      <c r="E1837" s="34"/>
      <c r="F1837" s="34"/>
      <c r="G1837" s="34"/>
      <c r="H1837" s="34"/>
      <c r="I1837" s="33"/>
      <c r="J1837" s="33"/>
    </row>
    <row r="1838" spans="1:10" x14ac:dyDescent="0.25">
      <c r="A1838" s="33"/>
      <c r="B1838" s="2"/>
      <c r="C1838" s="2"/>
      <c r="D1838" s="34"/>
      <c r="E1838" s="34"/>
      <c r="F1838" s="34"/>
      <c r="G1838" s="34"/>
      <c r="H1838" s="34"/>
      <c r="I1838" s="33"/>
      <c r="J1838" s="33"/>
    </row>
    <row r="1839" spans="1:10" x14ac:dyDescent="0.25">
      <c r="A1839" s="33"/>
      <c r="B1839" s="2"/>
      <c r="C1839" s="2"/>
      <c r="D1839" s="34"/>
      <c r="E1839" s="34"/>
      <c r="F1839" s="34"/>
      <c r="G1839" s="34"/>
      <c r="H1839" s="34"/>
      <c r="I1839" s="33"/>
      <c r="J1839" s="33"/>
    </row>
    <row r="1840" spans="1:10" x14ac:dyDescent="0.25">
      <c r="A1840" s="33"/>
      <c r="B1840" s="2"/>
      <c r="C1840" s="2"/>
      <c r="D1840" s="34"/>
      <c r="E1840" s="34"/>
      <c r="F1840" s="34"/>
      <c r="G1840" s="34"/>
      <c r="H1840" s="34"/>
      <c r="I1840" s="33"/>
      <c r="J1840" s="33"/>
    </row>
    <row r="1841" spans="1:10" x14ac:dyDescent="0.25">
      <c r="A1841" s="33"/>
      <c r="B1841" s="2"/>
      <c r="C1841" s="2"/>
      <c r="D1841" s="34"/>
      <c r="E1841" s="34"/>
      <c r="F1841" s="34"/>
      <c r="G1841" s="34"/>
      <c r="H1841" s="34"/>
      <c r="I1841" s="33"/>
      <c r="J1841" s="33"/>
    </row>
    <row r="1842" spans="1:10" x14ac:dyDescent="0.25">
      <c r="A1842" s="33"/>
      <c r="B1842" s="2"/>
      <c r="C1842" s="2"/>
      <c r="D1842" s="34"/>
      <c r="E1842" s="34"/>
      <c r="F1842" s="34"/>
      <c r="G1842" s="34"/>
      <c r="H1842" s="34"/>
      <c r="I1842" s="33"/>
      <c r="J1842" s="33"/>
    </row>
    <row r="1843" spans="1:10" x14ac:dyDescent="0.25">
      <c r="A1843" s="33"/>
      <c r="B1843" s="2"/>
      <c r="C1843" s="2"/>
      <c r="D1843" s="34"/>
      <c r="E1843" s="34"/>
      <c r="F1843" s="34"/>
      <c r="G1843" s="34"/>
      <c r="H1843" s="34"/>
      <c r="I1843" s="33"/>
      <c r="J1843" s="33"/>
    </row>
    <row r="1844" spans="1:10" x14ac:dyDescent="0.25">
      <c r="A1844" s="33"/>
      <c r="B1844" s="2"/>
      <c r="C1844" s="2"/>
      <c r="D1844" s="34"/>
      <c r="E1844" s="34"/>
      <c r="F1844" s="34"/>
      <c r="G1844" s="34"/>
      <c r="H1844" s="34"/>
      <c r="I1844" s="33"/>
      <c r="J1844" s="33"/>
    </row>
    <row r="1845" spans="1:10" x14ac:dyDescent="0.25">
      <c r="A1845" s="33"/>
      <c r="B1845" s="2"/>
      <c r="C1845" s="2"/>
      <c r="D1845" s="34"/>
      <c r="E1845" s="34"/>
      <c r="F1845" s="34"/>
      <c r="G1845" s="34"/>
      <c r="H1845" s="34"/>
      <c r="I1845" s="33"/>
      <c r="J1845" s="33"/>
    </row>
    <row r="1846" spans="1:10" x14ac:dyDescent="0.25">
      <c r="A1846" s="33"/>
      <c r="B1846" s="2"/>
      <c r="C1846" s="2"/>
      <c r="D1846" s="34"/>
      <c r="E1846" s="34"/>
      <c r="F1846" s="34"/>
      <c r="G1846" s="34"/>
      <c r="H1846" s="34"/>
      <c r="I1846" s="33"/>
      <c r="J1846" s="33"/>
    </row>
    <row r="1847" spans="1:10" x14ac:dyDescent="0.25">
      <c r="A1847" s="33"/>
      <c r="B1847" s="2"/>
      <c r="C1847" s="2"/>
      <c r="D1847" s="34"/>
      <c r="E1847" s="34"/>
      <c r="F1847" s="34"/>
      <c r="G1847" s="34"/>
      <c r="H1847" s="34"/>
      <c r="I1847" s="33"/>
      <c r="J1847" s="33"/>
    </row>
    <row r="1848" spans="1:10" x14ac:dyDescent="0.25">
      <c r="A1848" s="33"/>
      <c r="B1848" s="2"/>
      <c r="C1848" s="2"/>
      <c r="D1848" s="34"/>
      <c r="E1848" s="34"/>
      <c r="F1848" s="34"/>
      <c r="G1848" s="34"/>
      <c r="H1848" s="34"/>
      <c r="I1848" s="33"/>
      <c r="J1848" s="33"/>
    </row>
    <row r="1849" spans="1:10" x14ac:dyDescent="0.25">
      <c r="A1849" s="33"/>
      <c r="B1849" s="2"/>
      <c r="C1849" s="2"/>
      <c r="D1849" s="34"/>
      <c r="E1849" s="34"/>
      <c r="F1849" s="34"/>
      <c r="G1849" s="34"/>
      <c r="H1849" s="34"/>
      <c r="I1849" s="33"/>
      <c r="J1849" s="33"/>
    </row>
    <row r="1850" spans="1:10" x14ac:dyDescent="0.25">
      <c r="A1850" s="33"/>
      <c r="B1850" s="2"/>
      <c r="C1850" s="2"/>
      <c r="D1850" s="34"/>
      <c r="E1850" s="34"/>
      <c r="F1850" s="34"/>
      <c r="G1850" s="34"/>
      <c r="H1850" s="34"/>
      <c r="I1850" s="33"/>
      <c r="J1850" s="33"/>
    </row>
    <row r="1851" spans="1:10" x14ac:dyDescent="0.25">
      <c r="A1851" s="33"/>
      <c r="B1851" s="2"/>
      <c r="C1851" s="2"/>
      <c r="D1851" s="34"/>
      <c r="E1851" s="34"/>
      <c r="F1851" s="34"/>
      <c r="G1851" s="34"/>
      <c r="H1851" s="34"/>
      <c r="I1851" s="33"/>
      <c r="J1851" s="33"/>
    </row>
    <row r="1852" spans="1:10" x14ac:dyDescent="0.25">
      <c r="A1852" s="33"/>
      <c r="B1852" s="2"/>
      <c r="C1852" s="2"/>
      <c r="D1852" s="34"/>
      <c r="E1852" s="34"/>
      <c r="F1852" s="34"/>
      <c r="G1852" s="34"/>
      <c r="H1852" s="34"/>
      <c r="I1852" s="33"/>
      <c r="J1852" s="33"/>
    </row>
    <row r="1853" spans="1:10" x14ac:dyDescent="0.25">
      <c r="A1853" s="33"/>
      <c r="B1853" s="2"/>
      <c r="C1853" s="2"/>
      <c r="D1853" s="34"/>
      <c r="E1853" s="34"/>
      <c r="F1853" s="34"/>
      <c r="G1853" s="34"/>
      <c r="H1853" s="34"/>
      <c r="I1853" s="33"/>
      <c r="J1853" s="33"/>
    </row>
    <row r="1854" spans="1:10" x14ac:dyDescent="0.25">
      <c r="A1854" s="33"/>
      <c r="B1854" s="2"/>
      <c r="C1854" s="2"/>
      <c r="D1854" s="34"/>
      <c r="E1854" s="34"/>
      <c r="F1854" s="34"/>
      <c r="G1854" s="34"/>
      <c r="H1854" s="34"/>
      <c r="I1854" s="33"/>
      <c r="J1854" s="33"/>
    </row>
    <row r="1855" spans="1:10" x14ac:dyDescent="0.25">
      <c r="A1855" s="33"/>
      <c r="B1855" s="2"/>
      <c r="C1855" s="2"/>
      <c r="D1855" s="34"/>
      <c r="E1855" s="34"/>
      <c r="F1855" s="34"/>
      <c r="G1855" s="34"/>
      <c r="H1855" s="34"/>
      <c r="I1855" s="33"/>
      <c r="J1855" s="33"/>
    </row>
    <row r="1856" spans="1:10" x14ac:dyDescent="0.25">
      <c r="A1856" s="33"/>
      <c r="B1856" s="2"/>
      <c r="C1856" s="2"/>
      <c r="D1856" s="34"/>
      <c r="E1856" s="34"/>
      <c r="F1856" s="34"/>
      <c r="G1856" s="34"/>
      <c r="H1856" s="34"/>
      <c r="I1856" s="33"/>
      <c r="J1856" s="33"/>
    </row>
    <row r="1857" spans="1:10" x14ac:dyDescent="0.25">
      <c r="A1857" s="33"/>
      <c r="B1857" s="2"/>
      <c r="C1857" s="2"/>
      <c r="D1857" s="34"/>
      <c r="E1857" s="34"/>
      <c r="F1857" s="34"/>
      <c r="G1857" s="34"/>
      <c r="H1857" s="34"/>
      <c r="I1857" s="33"/>
      <c r="J1857" s="33"/>
    </row>
    <row r="1858" spans="1:10" x14ac:dyDescent="0.25">
      <c r="A1858" s="33"/>
      <c r="B1858" s="2"/>
      <c r="C1858" s="2"/>
      <c r="D1858" s="34"/>
      <c r="E1858" s="34"/>
      <c r="F1858" s="34"/>
      <c r="G1858" s="34"/>
      <c r="H1858" s="34"/>
      <c r="I1858" s="33"/>
      <c r="J1858" s="33"/>
    </row>
    <row r="1859" spans="1:10" x14ac:dyDescent="0.25">
      <c r="A1859" s="33"/>
      <c r="B1859" s="2"/>
      <c r="C1859" s="2"/>
      <c r="D1859" s="34"/>
      <c r="E1859" s="34"/>
      <c r="F1859" s="34"/>
      <c r="G1859" s="34"/>
      <c r="H1859" s="34"/>
      <c r="I1859" s="33"/>
      <c r="J1859" s="33"/>
    </row>
    <row r="1860" spans="1:10" x14ac:dyDescent="0.25">
      <c r="A1860" s="33"/>
      <c r="B1860" s="2"/>
      <c r="C1860" s="2"/>
      <c r="D1860" s="34"/>
      <c r="E1860" s="34"/>
      <c r="F1860" s="34"/>
      <c r="G1860" s="34"/>
      <c r="H1860" s="34"/>
      <c r="I1860" s="33"/>
      <c r="J1860" s="33"/>
    </row>
    <row r="1861" spans="1:10" x14ac:dyDescent="0.25">
      <c r="A1861" s="33"/>
      <c r="B1861" s="2"/>
      <c r="C1861" s="2"/>
      <c r="D1861" s="34"/>
      <c r="E1861" s="34"/>
      <c r="F1861" s="34"/>
      <c r="G1861" s="34"/>
      <c r="H1861" s="34"/>
      <c r="I1861" s="33"/>
      <c r="J1861" s="33"/>
    </row>
    <row r="1862" spans="1:10" x14ac:dyDescent="0.25">
      <c r="A1862" s="33"/>
      <c r="B1862" s="2"/>
      <c r="C1862" s="2"/>
      <c r="D1862" s="34"/>
      <c r="E1862" s="34"/>
      <c r="F1862" s="34"/>
      <c r="G1862" s="34"/>
      <c r="H1862" s="34"/>
      <c r="I1862" s="33"/>
      <c r="J1862" s="33"/>
    </row>
    <row r="1863" spans="1:10" x14ac:dyDescent="0.25">
      <c r="A1863" s="33"/>
      <c r="B1863" s="2"/>
      <c r="C1863" s="2"/>
      <c r="D1863" s="34"/>
      <c r="E1863" s="34"/>
      <c r="F1863" s="34"/>
      <c r="G1863" s="34"/>
      <c r="H1863" s="34"/>
      <c r="I1863" s="33"/>
      <c r="J1863" s="33"/>
    </row>
    <row r="1864" spans="1:10" x14ac:dyDescent="0.25">
      <c r="A1864" s="33"/>
      <c r="B1864" s="2"/>
      <c r="C1864" s="2"/>
      <c r="D1864" s="34"/>
      <c r="E1864" s="34"/>
      <c r="F1864" s="34"/>
      <c r="G1864" s="34"/>
      <c r="H1864" s="34"/>
      <c r="I1864" s="33"/>
      <c r="J1864" s="33"/>
    </row>
    <row r="1865" spans="1:10" x14ac:dyDescent="0.25">
      <c r="A1865" s="33"/>
      <c r="B1865" s="2"/>
      <c r="C1865" s="2"/>
      <c r="D1865" s="34"/>
      <c r="E1865" s="34"/>
      <c r="F1865" s="34"/>
      <c r="G1865" s="34"/>
      <c r="H1865" s="34"/>
      <c r="I1865" s="33"/>
      <c r="J1865" s="33"/>
    </row>
    <row r="1866" spans="1:10" x14ac:dyDescent="0.25">
      <c r="A1866" s="33"/>
      <c r="B1866" s="2"/>
      <c r="C1866" s="2"/>
      <c r="D1866" s="34"/>
      <c r="E1866" s="34"/>
      <c r="F1866" s="34"/>
      <c r="G1866" s="34"/>
      <c r="H1866" s="34"/>
      <c r="I1866" s="33"/>
      <c r="J1866" s="33"/>
    </row>
    <row r="1867" spans="1:10" x14ac:dyDescent="0.25">
      <c r="A1867" s="33"/>
      <c r="B1867" s="2"/>
      <c r="C1867" s="2"/>
      <c r="D1867" s="34"/>
      <c r="E1867" s="34"/>
      <c r="F1867" s="34"/>
      <c r="G1867" s="34"/>
      <c r="H1867" s="34"/>
      <c r="I1867" s="33"/>
      <c r="J1867" s="33"/>
    </row>
    <row r="1868" spans="1:10" x14ac:dyDescent="0.25">
      <c r="A1868" s="33"/>
      <c r="B1868" s="2"/>
      <c r="C1868" s="2"/>
      <c r="D1868" s="34"/>
      <c r="E1868" s="34"/>
      <c r="F1868" s="34"/>
      <c r="G1868" s="34"/>
      <c r="H1868" s="34"/>
      <c r="I1868" s="33"/>
      <c r="J1868" s="33"/>
    </row>
    <row r="1869" spans="1:10" x14ac:dyDescent="0.25">
      <c r="A1869" s="33"/>
      <c r="B1869" s="2"/>
      <c r="C1869" s="2"/>
      <c r="D1869" s="34"/>
      <c r="E1869" s="34"/>
      <c r="F1869" s="34"/>
      <c r="G1869" s="34"/>
      <c r="H1869" s="34"/>
      <c r="I1869" s="33"/>
      <c r="J1869" s="33"/>
    </row>
    <row r="1870" spans="1:10" x14ac:dyDescent="0.25">
      <c r="A1870" s="33"/>
      <c r="B1870" s="2"/>
      <c r="C1870" s="2"/>
      <c r="D1870" s="34"/>
      <c r="E1870" s="34"/>
      <c r="F1870" s="34"/>
      <c r="G1870" s="34"/>
      <c r="H1870" s="34"/>
      <c r="I1870" s="33"/>
      <c r="J1870" s="33"/>
    </row>
    <row r="1871" spans="1:10" x14ac:dyDescent="0.25">
      <c r="A1871" s="33"/>
      <c r="B1871" s="2"/>
      <c r="C1871" s="2"/>
      <c r="D1871" s="34"/>
      <c r="E1871" s="34"/>
      <c r="F1871" s="34"/>
      <c r="G1871" s="34"/>
      <c r="H1871" s="34"/>
      <c r="I1871" s="33"/>
      <c r="J1871" s="33"/>
    </row>
    <row r="1872" spans="1:10" x14ac:dyDescent="0.25">
      <c r="A1872" s="33"/>
      <c r="B1872" s="2"/>
      <c r="C1872" s="2"/>
      <c r="D1872" s="34"/>
      <c r="E1872" s="34"/>
      <c r="F1872" s="34"/>
      <c r="G1872" s="34"/>
      <c r="H1872" s="34"/>
      <c r="I1872" s="33"/>
      <c r="J1872" s="33"/>
    </row>
    <row r="1873" spans="1:10" x14ac:dyDescent="0.25">
      <c r="A1873" s="33"/>
      <c r="B1873" s="2"/>
      <c r="C1873" s="2"/>
      <c r="D1873" s="34"/>
      <c r="E1873" s="34"/>
      <c r="F1873" s="34"/>
      <c r="G1873" s="34"/>
      <c r="H1873" s="34"/>
      <c r="I1873" s="33"/>
      <c r="J1873" s="33"/>
    </row>
    <row r="1874" spans="1:10" x14ac:dyDescent="0.25">
      <c r="A1874" s="33"/>
      <c r="B1874" s="2"/>
      <c r="C1874" s="2"/>
      <c r="D1874" s="34"/>
      <c r="E1874" s="34"/>
      <c r="F1874" s="34"/>
      <c r="G1874" s="34"/>
      <c r="H1874" s="34"/>
      <c r="I1874" s="33"/>
      <c r="J1874" s="33"/>
    </row>
    <row r="1875" spans="1:10" x14ac:dyDescent="0.25">
      <c r="A1875" s="33"/>
      <c r="B1875" s="2"/>
      <c r="C1875" s="2"/>
      <c r="D1875" s="34"/>
      <c r="E1875" s="34"/>
      <c r="F1875" s="34"/>
      <c r="G1875" s="34"/>
      <c r="H1875" s="34"/>
      <c r="I1875" s="33"/>
      <c r="J1875" s="33"/>
    </row>
    <row r="1876" spans="1:10" x14ac:dyDescent="0.25">
      <c r="A1876" s="33"/>
      <c r="B1876" s="2"/>
      <c r="C1876" s="2"/>
      <c r="D1876" s="34"/>
      <c r="E1876" s="34"/>
      <c r="F1876" s="34"/>
      <c r="G1876" s="34"/>
      <c r="H1876" s="34"/>
      <c r="I1876" s="33"/>
      <c r="J1876" s="33"/>
    </row>
    <row r="1877" spans="1:10" x14ac:dyDescent="0.25">
      <c r="A1877" s="33"/>
      <c r="B1877" s="2"/>
      <c r="C1877" s="2"/>
      <c r="D1877" s="34"/>
      <c r="E1877" s="34"/>
      <c r="F1877" s="34"/>
      <c r="G1877" s="34"/>
      <c r="H1877" s="34"/>
      <c r="I1877" s="33"/>
      <c r="J1877" s="33"/>
    </row>
    <row r="1878" spans="1:10" x14ac:dyDescent="0.25">
      <c r="A1878" s="33"/>
      <c r="B1878" s="2"/>
      <c r="C1878" s="2"/>
      <c r="D1878" s="34"/>
      <c r="E1878" s="34"/>
      <c r="F1878" s="34"/>
      <c r="G1878" s="34"/>
      <c r="H1878" s="34"/>
      <c r="I1878" s="33"/>
      <c r="J1878" s="33"/>
    </row>
    <row r="1879" spans="1:10" x14ac:dyDescent="0.25">
      <c r="A1879" s="33"/>
      <c r="B1879" s="2"/>
      <c r="C1879" s="2"/>
      <c r="D1879" s="34"/>
      <c r="E1879" s="34"/>
      <c r="F1879" s="34"/>
      <c r="G1879" s="34"/>
      <c r="H1879" s="34"/>
      <c r="I1879" s="33"/>
      <c r="J1879" s="33"/>
    </row>
    <row r="1880" spans="1:10" x14ac:dyDescent="0.25">
      <c r="A1880" s="33"/>
      <c r="B1880" s="2"/>
      <c r="C1880" s="2"/>
      <c r="D1880" s="34"/>
      <c r="E1880" s="34"/>
      <c r="F1880" s="34"/>
      <c r="G1880" s="34"/>
      <c r="H1880" s="34"/>
      <c r="I1880" s="33"/>
      <c r="J1880" s="33"/>
    </row>
    <row r="1881" spans="1:10" x14ac:dyDescent="0.25">
      <c r="A1881" s="33"/>
      <c r="B1881" s="2"/>
      <c r="C1881" s="2"/>
      <c r="D1881" s="34"/>
      <c r="E1881" s="34"/>
      <c r="F1881" s="34"/>
      <c r="G1881" s="34"/>
      <c r="H1881" s="34"/>
      <c r="I1881" s="33"/>
      <c r="J1881" s="33"/>
    </row>
    <row r="1882" spans="1:10" x14ac:dyDescent="0.25">
      <c r="A1882" s="33"/>
      <c r="B1882" s="2"/>
      <c r="C1882" s="2"/>
      <c r="D1882" s="34"/>
      <c r="E1882" s="34"/>
      <c r="F1882" s="34"/>
      <c r="G1882" s="34"/>
      <c r="H1882" s="34"/>
      <c r="I1882" s="33"/>
      <c r="J1882" s="33"/>
    </row>
    <row r="1883" spans="1:10" x14ac:dyDescent="0.25">
      <c r="A1883" s="33"/>
      <c r="B1883" s="2"/>
      <c r="C1883" s="2"/>
      <c r="D1883" s="34"/>
      <c r="E1883" s="34"/>
      <c r="F1883" s="34"/>
      <c r="G1883" s="34"/>
      <c r="H1883" s="34"/>
      <c r="I1883" s="33"/>
      <c r="J1883" s="33"/>
    </row>
    <row r="1884" spans="1:10" x14ac:dyDescent="0.25">
      <c r="A1884" s="33"/>
      <c r="B1884" s="2"/>
      <c r="C1884" s="2"/>
      <c r="D1884" s="34"/>
      <c r="E1884" s="34"/>
      <c r="F1884" s="34"/>
      <c r="G1884" s="34"/>
      <c r="H1884" s="34"/>
      <c r="I1884" s="33"/>
      <c r="J1884" s="33"/>
    </row>
    <row r="1885" spans="1:10" x14ac:dyDescent="0.25">
      <c r="A1885" s="33"/>
      <c r="B1885" s="2"/>
      <c r="C1885" s="2"/>
      <c r="D1885" s="34"/>
      <c r="E1885" s="34"/>
      <c r="F1885" s="34"/>
      <c r="G1885" s="34"/>
      <c r="H1885" s="34"/>
      <c r="I1885" s="33"/>
      <c r="J1885" s="33"/>
    </row>
    <row r="1886" spans="1:10" x14ac:dyDescent="0.25">
      <c r="A1886" s="33"/>
      <c r="B1886" s="2"/>
      <c r="C1886" s="2"/>
      <c r="D1886" s="34"/>
      <c r="E1886" s="34"/>
      <c r="F1886" s="34"/>
      <c r="G1886" s="34"/>
      <c r="H1886" s="34"/>
      <c r="I1886" s="33"/>
      <c r="J1886" s="33"/>
    </row>
    <row r="1887" spans="1:10" x14ac:dyDescent="0.25">
      <c r="A1887" s="33"/>
      <c r="B1887" s="2"/>
      <c r="C1887" s="2"/>
      <c r="D1887" s="34"/>
      <c r="E1887" s="34"/>
      <c r="F1887" s="34"/>
      <c r="G1887" s="34"/>
      <c r="H1887" s="34"/>
      <c r="I1887" s="33"/>
      <c r="J1887" s="33"/>
    </row>
    <row r="1888" spans="1:10" x14ac:dyDescent="0.25">
      <c r="A1888" s="33"/>
      <c r="B1888" s="2"/>
      <c r="C1888" s="2"/>
      <c r="D1888" s="34"/>
      <c r="E1888" s="34"/>
      <c r="F1888" s="34"/>
      <c r="G1888" s="34"/>
      <c r="H1888" s="34"/>
      <c r="I1888" s="33"/>
      <c r="J1888" s="33"/>
    </row>
    <row r="1889" spans="1:10" x14ac:dyDescent="0.25">
      <c r="A1889" s="33"/>
      <c r="B1889" s="2"/>
      <c r="C1889" s="2"/>
      <c r="D1889" s="34"/>
      <c r="E1889" s="34"/>
      <c r="F1889" s="34"/>
      <c r="G1889" s="34"/>
      <c r="H1889" s="34"/>
      <c r="I1889" s="33"/>
      <c r="J1889" s="33"/>
    </row>
    <row r="1890" spans="1:10" x14ac:dyDescent="0.25">
      <c r="A1890" s="33"/>
      <c r="B1890" s="2"/>
      <c r="C1890" s="2"/>
      <c r="D1890" s="34"/>
      <c r="E1890" s="34"/>
      <c r="F1890" s="34"/>
      <c r="G1890" s="34"/>
      <c r="H1890" s="34"/>
      <c r="I1890" s="33"/>
      <c r="J1890" s="33"/>
    </row>
    <row r="1891" spans="1:10" x14ac:dyDescent="0.25">
      <c r="A1891" s="33"/>
      <c r="B1891" s="2"/>
      <c r="C1891" s="2"/>
      <c r="D1891" s="34"/>
      <c r="E1891" s="34"/>
      <c r="F1891" s="34"/>
      <c r="G1891" s="34"/>
      <c r="H1891" s="34"/>
      <c r="I1891" s="33"/>
      <c r="J1891" s="33"/>
    </row>
    <row r="1892" spans="1:10" x14ac:dyDescent="0.25">
      <c r="A1892" s="33"/>
      <c r="B1892" s="2"/>
      <c r="C1892" s="2"/>
      <c r="D1892" s="34"/>
      <c r="E1892" s="34"/>
      <c r="F1892" s="34"/>
      <c r="G1892" s="34"/>
      <c r="H1892" s="34"/>
      <c r="I1892" s="33"/>
      <c r="J1892" s="33"/>
    </row>
    <row r="1893" spans="1:10" x14ac:dyDescent="0.25">
      <c r="A1893" s="33"/>
      <c r="B1893" s="2"/>
      <c r="C1893" s="2"/>
      <c r="D1893" s="34"/>
      <c r="E1893" s="34"/>
      <c r="F1893" s="34"/>
      <c r="G1893" s="34"/>
      <c r="H1893" s="34"/>
      <c r="I1893" s="33"/>
      <c r="J1893" s="33"/>
    </row>
    <row r="1894" spans="1:10" x14ac:dyDescent="0.25">
      <c r="A1894" s="33"/>
      <c r="B1894" s="2"/>
      <c r="C1894" s="2"/>
      <c r="D1894" s="34"/>
      <c r="E1894" s="34"/>
      <c r="F1894" s="34"/>
      <c r="G1894" s="34"/>
      <c r="H1894" s="34"/>
      <c r="I1894" s="33"/>
      <c r="J1894" s="33"/>
    </row>
    <row r="1895" spans="1:10" x14ac:dyDescent="0.25">
      <c r="A1895" s="33"/>
      <c r="B1895" s="2"/>
      <c r="C1895" s="2"/>
      <c r="D1895" s="34"/>
      <c r="E1895" s="34"/>
      <c r="F1895" s="34"/>
      <c r="G1895" s="34"/>
      <c r="H1895" s="34"/>
      <c r="I1895" s="33"/>
      <c r="J1895" s="33"/>
    </row>
    <row r="1896" spans="1:10" x14ac:dyDescent="0.25">
      <c r="A1896" s="33"/>
      <c r="B1896" s="2"/>
      <c r="C1896" s="2"/>
      <c r="D1896" s="34"/>
      <c r="E1896" s="34"/>
      <c r="F1896" s="34"/>
      <c r="G1896" s="34"/>
      <c r="H1896" s="34"/>
      <c r="I1896" s="33"/>
      <c r="J1896" s="33"/>
    </row>
    <row r="1897" spans="1:10" x14ac:dyDescent="0.25">
      <c r="A1897" s="33"/>
      <c r="B1897" s="2"/>
      <c r="C1897" s="2"/>
      <c r="D1897" s="34"/>
      <c r="E1897" s="34"/>
      <c r="F1897" s="34"/>
      <c r="G1897" s="34"/>
      <c r="H1897" s="34"/>
      <c r="I1897" s="33"/>
      <c r="J1897" s="33"/>
    </row>
    <row r="1898" spans="1:10" x14ac:dyDescent="0.25">
      <c r="A1898" s="33"/>
      <c r="B1898" s="2"/>
      <c r="C1898" s="2"/>
      <c r="D1898" s="34"/>
      <c r="E1898" s="34"/>
      <c r="F1898" s="34"/>
      <c r="G1898" s="34"/>
      <c r="H1898" s="34"/>
      <c r="I1898" s="33"/>
      <c r="J1898" s="33"/>
    </row>
    <row r="1899" spans="1:10" x14ac:dyDescent="0.25">
      <c r="A1899" s="33"/>
      <c r="B1899" s="2"/>
      <c r="C1899" s="2"/>
      <c r="D1899" s="34"/>
      <c r="E1899" s="34"/>
      <c r="F1899" s="34"/>
      <c r="G1899" s="34"/>
      <c r="H1899" s="34"/>
      <c r="I1899" s="33"/>
      <c r="J1899" s="33"/>
    </row>
    <row r="1900" spans="1:10" x14ac:dyDescent="0.25">
      <c r="A1900" s="33"/>
      <c r="B1900" s="2"/>
      <c r="C1900" s="2"/>
      <c r="D1900" s="34"/>
      <c r="E1900" s="34"/>
      <c r="F1900" s="34"/>
      <c r="G1900" s="34"/>
      <c r="H1900" s="34"/>
      <c r="I1900" s="33"/>
      <c r="J1900" s="33"/>
    </row>
    <row r="1901" spans="1:10" x14ac:dyDescent="0.25">
      <c r="A1901" s="33"/>
      <c r="B1901" s="2"/>
      <c r="C1901" s="2"/>
      <c r="D1901" s="34"/>
      <c r="E1901" s="34"/>
      <c r="F1901" s="34"/>
      <c r="G1901" s="34"/>
      <c r="H1901" s="34"/>
      <c r="I1901" s="33"/>
      <c r="J1901" s="33"/>
    </row>
    <row r="1902" spans="1:10" x14ac:dyDescent="0.25">
      <c r="A1902" s="33"/>
      <c r="B1902" s="2"/>
      <c r="C1902" s="2"/>
      <c r="D1902" s="34"/>
      <c r="E1902" s="34"/>
      <c r="F1902" s="34"/>
      <c r="G1902" s="34"/>
      <c r="H1902" s="34"/>
      <c r="I1902" s="33"/>
      <c r="J1902" s="33"/>
    </row>
    <row r="1903" spans="1:10" x14ac:dyDescent="0.25">
      <c r="A1903" s="33"/>
      <c r="B1903" s="2"/>
      <c r="C1903" s="2"/>
      <c r="D1903" s="34"/>
      <c r="E1903" s="34"/>
      <c r="F1903" s="34"/>
      <c r="G1903" s="34"/>
      <c r="H1903" s="34"/>
      <c r="I1903" s="33"/>
      <c r="J1903" s="33"/>
    </row>
    <row r="1904" spans="1:10" x14ac:dyDescent="0.25">
      <c r="A1904" s="33"/>
      <c r="B1904" s="2"/>
      <c r="C1904" s="2"/>
      <c r="D1904" s="34"/>
      <c r="E1904" s="34"/>
      <c r="F1904" s="34"/>
      <c r="G1904" s="34"/>
      <c r="H1904" s="34"/>
      <c r="I1904" s="33"/>
      <c r="J1904" s="33"/>
    </row>
    <row r="1905" spans="1:10" x14ac:dyDescent="0.25">
      <c r="A1905" s="33"/>
      <c r="B1905" s="2"/>
      <c r="C1905" s="2"/>
      <c r="D1905" s="34"/>
      <c r="E1905" s="34"/>
      <c r="F1905" s="34"/>
      <c r="G1905" s="34"/>
      <c r="H1905" s="34"/>
      <c r="I1905" s="33"/>
      <c r="J1905" s="33"/>
    </row>
    <row r="1906" spans="1:10" x14ac:dyDescent="0.25">
      <c r="A1906" s="33"/>
      <c r="B1906" s="2"/>
      <c r="C1906" s="2"/>
      <c r="D1906" s="34"/>
      <c r="E1906" s="34"/>
      <c r="F1906" s="34"/>
      <c r="G1906" s="34"/>
      <c r="H1906" s="34"/>
      <c r="I1906" s="33"/>
      <c r="J1906" s="33"/>
    </row>
    <row r="1907" spans="1:10" x14ac:dyDescent="0.25">
      <c r="A1907" s="33"/>
      <c r="B1907" s="2"/>
      <c r="C1907" s="2"/>
      <c r="D1907" s="34"/>
      <c r="E1907" s="34"/>
      <c r="F1907" s="34"/>
      <c r="G1907" s="34"/>
      <c r="H1907" s="34"/>
      <c r="I1907" s="33"/>
      <c r="J1907" s="33"/>
    </row>
    <row r="1908" spans="1:10" x14ac:dyDescent="0.25">
      <c r="A1908" s="33"/>
      <c r="B1908" s="2"/>
      <c r="C1908" s="2"/>
      <c r="D1908" s="34"/>
      <c r="E1908" s="34"/>
      <c r="F1908" s="34"/>
      <c r="G1908" s="34"/>
      <c r="H1908" s="34"/>
      <c r="I1908" s="33"/>
      <c r="J1908" s="33"/>
    </row>
  </sheetData>
  <mergeCells count="4948">
    <mergeCell ref="B1750:B1753"/>
    <mergeCell ref="C1750:C1753"/>
    <mergeCell ref="I1750:I1753"/>
    <mergeCell ref="J1750:J1753"/>
    <mergeCell ref="K1750:K1753"/>
    <mergeCell ref="L1750:L1753"/>
    <mergeCell ref="M1750:M1753"/>
    <mergeCell ref="N1750:N1753"/>
    <mergeCell ref="O1750:O1753"/>
    <mergeCell ref="A442:A445"/>
    <mergeCell ref="B442:B445"/>
    <mergeCell ref="C446:C450"/>
    <mergeCell ref="C432:C436"/>
    <mergeCell ref="J456:J461"/>
    <mergeCell ref="K456:K461"/>
    <mergeCell ref="B432:B436"/>
    <mergeCell ref="B451:B455"/>
    <mergeCell ref="C451:C455"/>
    <mergeCell ref="I451:I455"/>
    <mergeCell ref="C1744:C1746"/>
    <mergeCell ref="I1744:I1746"/>
    <mergeCell ref="J1744:J1746"/>
    <mergeCell ref="K1744:K1746"/>
    <mergeCell ref="L1744:L1746"/>
    <mergeCell ref="M1744:M1746"/>
    <mergeCell ref="N1744:N1746"/>
    <mergeCell ref="B1655:B1657"/>
    <mergeCell ref="A1731:A1734"/>
    <mergeCell ref="B1731:B1734"/>
    <mergeCell ref="A1728:A1730"/>
    <mergeCell ref="B1728:B1730"/>
    <mergeCell ref="M1701:M1704"/>
    <mergeCell ref="N1701:N1704"/>
    <mergeCell ref="B1686:B1687"/>
    <mergeCell ref="N1707:N1709"/>
    <mergeCell ref="L1731:L1734"/>
    <mergeCell ref="M1731:M1734"/>
    <mergeCell ref="N1731:N1734"/>
    <mergeCell ref="O1731:O1734"/>
    <mergeCell ref="C1728:C1730"/>
    <mergeCell ref="I1728:I1730"/>
    <mergeCell ref="L1658:L1659"/>
    <mergeCell ref="M1658:M1659"/>
    <mergeCell ref="J1728:J1730"/>
    <mergeCell ref="K1728:K1730"/>
    <mergeCell ref="L1728:L1730"/>
    <mergeCell ref="M1728:M1730"/>
    <mergeCell ref="N1728:N1730"/>
    <mergeCell ref="O1728:O1730"/>
    <mergeCell ref="C1691:C1692"/>
    <mergeCell ref="M1693:M1696"/>
    <mergeCell ref="N1693:N1696"/>
    <mergeCell ref="O1693:O1696"/>
    <mergeCell ref="C1693:C1696"/>
    <mergeCell ref="O1691:O1692"/>
    <mergeCell ref="N1705:N1706"/>
    <mergeCell ref="O1705:O1706"/>
    <mergeCell ref="K1731:K1734"/>
    <mergeCell ref="B1691:B1692"/>
    <mergeCell ref="I1701:I1704"/>
    <mergeCell ref="J1701:J1704"/>
    <mergeCell ref="K1693:K1696"/>
    <mergeCell ref="J1691:J1692"/>
    <mergeCell ref="J1671:J1674"/>
    <mergeCell ref="A1770:G1770"/>
    <mergeCell ref="A1735:A1738"/>
    <mergeCell ref="B1735:B1738"/>
    <mergeCell ref="C1735:C1738"/>
    <mergeCell ref="I1735:I1738"/>
    <mergeCell ref="J1735:J1738"/>
    <mergeCell ref="K1735:K1738"/>
    <mergeCell ref="L1735:L1738"/>
    <mergeCell ref="M1735:M1738"/>
    <mergeCell ref="N1735:N1738"/>
    <mergeCell ref="O1735:O1738"/>
    <mergeCell ref="A1739:A1741"/>
    <mergeCell ref="B1739:B1741"/>
    <mergeCell ref="C1739:C1741"/>
    <mergeCell ref="I1739:I1741"/>
    <mergeCell ref="J1739:J1741"/>
    <mergeCell ref="K1739:K1741"/>
    <mergeCell ref="L1739:L1741"/>
    <mergeCell ref="M1739:M1741"/>
    <mergeCell ref="N1739:N1741"/>
    <mergeCell ref="O1739:O1741"/>
    <mergeCell ref="A1754:A1756"/>
    <mergeCell ref="B1754:B1756"/>
    <mergeCell ref="C1754:C1756"/>
    <mergeCell ref="I1754:I1756"/>
    <mergeCell ref="J1754:J1756"/>
    <mergeCell ref="K1754:K1756"/>
    <mergeCell ref="L1754:L1756"/>
    <mergeCell ref="M1754:M1756"/>
    <mergeCell ref="N1754:N1756"/>
    <mergeCell ref="O1754:O1756"/>
    <mergeCell ref="A1750:A1753"/>
    <mergeCell ref="O1744:O1746"/>
    <mergeCell ref="N1722:N1723"/>
    <mergeCell ref="A1769:G1769"/>
    <mergeCell ref="K1701:K1704"/>
    <mergeCell ref="L1701:L1704"/>
    <mergeCell ref="A134:A137"/>
    <mergeCell ref="B134:B137"/>
    <mergeCell ref="C134:C137"/>
    <mergeCell ref="I134:I137"/>
    <mergeCell ref="J134:J137"/>
    <mergeCell ref="K134:K137"/>
    <mergeCell ref="L134:L137"/>
    <mergeCell ref="M134:M137"/>
    <mergeCell ref="N134:N137"/>
    <mergeCell ref="O134:O137"/>
    <mergeCell ref="K1681:K1683"/>
    <mergeCell ref="L1681:L1683"/>
    <mergeCell ref="M1681:M1683"/>
    <mergeCell ref="I1693:I1696"/>
    <mergeCell ref="J1693:J1696"/>
    <mergeCell ref="N1686:N1687"/>
    <mergeCell ref="N291:N294"/>
    <mergeCell ref="O291:O294"/>
    <mergeCell ref="C475:C479"/>
    <mergeCell ref="L1707:L1709"/>
    <mergeCell ref="I1710:I1712"/>
    <mergeCell ref="J1710:J1712"/>
    <mergeCell ref="N1710:N1712"/>
    <mergeCell ref="O1710:O1712"/>
    <mergeCell ref="C1731:C1734"/>
    <mergeCell ref="I1731:I1734"/>
    <mergeCell ref="J1731:J1734"/>
    <mergeCell ref="O475:O479"/>
    <mergeCell ref="K432:K436"/>
    <mergeCell ref="K451:K455"/>
    <mergeCell ref="I1651:I1654"/>
    <mergeCell ref="J1651:J1654"/>
    <mergeCell ref="B1684:B1685"/>
    <mergeCell ref="C1686:C1687"/>
    <mergeCell ref="O1688:O1690"/>
    <mergeCell ref="I1686:I1687"/>
    <mergeCell ref="J1686:J1687"/>
    <mergeCell ref="I1688:I1690"/>
    <mergeCell ref="J1688:J1690"/>
    <mergeCell ref="K1688:K1690"/>
    <mergeCell ref="M1686:M1687"/>
    <mergeCell ref="N1688:N1690"/>
    <mergeCell ref="M1667:M1668"/>
    <mergeCell ref="L1667:L1668"/>
    <mergeCell ref="I1667:I1668"/>
    <mergeCell ref="J1667:J1668"/>
    <mergeCell ref="K1667:K1668"/>
    <mergeCell ref="N1667:N1668"/>
    <mergeCell ref="O1667:O1668"/>
    <mergeCell ref="I1664:I1666"/>
    <mergeCell ref="J1664:J1666"/>
    <mergeCell ref="I1684:I1685"/>
    <mergeCell ref="M1664:M1666"/>
    <mergeCell ref="C1651:C1654"/>
    <mergeCell ref="B1651:B1654"/>
    <mergeCell ref="K1669:K1670"/>
    <mergeCell ref="N1669:N1670"/>
    <mergeCell ref="M1669:M1670"/>
    <mergeCell ref="C1639:C1641"/>
    <mergeCell ref="A1722:A1723"/>
    <mergeCell ref="B1722:B1723"/>
    <mergeCell ref="C1722:C1723"/>
    <mergeCell ref="I1722:I1723"/>
    <mergeCell ref="J1722:J1723"/>
    <mergeCell ref="N1716:N1718"/>
    <mergeCell ref="O1716:O1718"/>
    <mergeCell ref="A1707:A1709"/>
    <mergeCell ref="B1707:B1709"/>
    <mergeCell ref="C1707:C1709"/>
    <mergeCell ref="I1707:I1709"/>
    <mergeCell ref="J1707:J1709"/>
    <mergeCell ref="K1707:K1709"/>
    <mergeCell ref="K1716:K1718"/>
    <mergeCell ref="L1716:L1718"/>
    <mergeCell ref="M1707:M1709"/>
    <mergeCell ref="N1719:N1721"/>
    <mergeCell ref="C1719:C1721"/>
    <mergeCell ref="I1719:I1721"/>
    <mergeCell ref="J1719:J1721"/>
    <mergeCell ref="K1719:K1721"/>
    <mergeCell ref="L1719:L1721"/>
    <mergeCell ref="M1719:M1721"/>
    <mergeCell ref="B1713:B1715"/>
    <mergeCell ref="C1713:C1715"/>
    <mergeCell ref="I1713:I1715"/>
    <mergeCell ref="J1713:J1715"/>
    <mergeCell ref="K1713:K1715"/>
    <mergeCell ref="L1713:L1715"/>
    <mergeCell ref="M1713:M1715"/>
    <mergeCell ref="N1713:N1715"/>
    <mergeCell ref="O1713:O1715"/>
    <mergeCell ref="A1688:A1690"/>
    <mergeCell ref="M1688:M1690"/>
    <mergeCell ref="C1675:C1677"/>
    <mergeCell ref="B1675:B1677"/>
    <mergeCell ref="A1678:A1680"/>
    <mergeCell ref="A1655:A1657"/>
    <mergeCell ref="C1664:C1666"/>
    <mergeCell ref="A1658:A1659"/>
    <mergeCell ref="I1658:I1659"/>
    <mergeCell ref="J1658:J1659"/>
    <mergeCell ref="K1658:K1659"/>
    <mergeCell ref="N1684:N1685"/>
    <mergeCell ref="O1684:O1685"/>
    <mergeCell ref="B1693:B1696"/>
    <mergeCell ref="A1693:A1696"/>
    <mergeCell ref="K1697:K1700"/>
    <mergeCell ref="M1660:M1663"/>
    <mergeCell ref="K1664:K1666"/>
    <mergeCell ref="L1664:L1666"/>
    <mergeCell ref="C1684:C1685"/>
    <mergeCell ref="K1684:K1685"/>
    <mergeCell ref="I1660:I1663"/>
    <mergeCell ref="J1660:J1663"/>
    <mergeCell ref="B1669:B1670"/>
    <mergeCell ref="A1664:A1666"/>
    <mergeCell ref="A1684:A1685"/>
    <mergeCell ref="L1686:L1687"/>
    <mergeCell ref="J1681:J1683"/>
    <mergeCell ref="K1678:K1680"/>
    <mergeCell ref="C1655:C1657"/>
    <mergeCell ref="B1667:B1668"/>
    <mergeCell ref="I1655:I1657"/>
    <mergeCell ref="O1707:O1709"/>
    <mergeCell ref="I1697:I1700"/>
    <mergeCell ref="J1697:J1700"/>
    <mergeCell ref="L1697:L1700"/>
    <mergeCell ref="M1697:M1700"/>
    <mergeCell ref="N1697:N1700"/>
    <mergeCell ref="O1701:O1704"/>
    <mergeCell ref="C1701:C1704"/>
    <mergeCell ref="B1701:B1704"/>
    <mergeCell ref="C1697:C1700"/>
    <mergeCell ref="B1697:B1700"/>
    <mergeCell ref="A1697:A1700"/>
    <mergeCell ref="A1701:A1704"/>
    <mergeCell ref="K1691:K1692"/>
    <mergeCell ref="L1691:L1692"/>
    <mergeCell ref="M1691:M1692"/>
    <mergeCell ref="J1684:J1685"/>
    <mergeCell ref="N1691:N1692"/>
    <mergeCell ref="K1686:K1687"/>
    <mergeCell ref="L1684:L1685"/>
    <mergeCell ref="M1684:M1685"/>
    <mergeCell ref="A1691:A1692"/>
    <mergeCell ref="L1693:L1696"/>
    <mergeCell ref="L1705:L1706"/>
    <mergeCell ref="M1705:M1706"/>
    <mergeCell ref="O1697:O1700"/>
    <mergeCell ref="O1686:O1687"/>
    <mergeCell ref="L1688:L1690"/>
    <mergeCell ref="I1691:I1692"/>
    <mergeCell ref="A1686:A1687"/>
    <mergeCell ref="C1688:C1690"/>
    <mergeCell ref="B1688:B1690"/>
    <mergeCell ref="N1678:N1680"/>
    <mergeCell ref="O1678:O1680"/>
    <mergeCell ref="C1678:C1680"/>
    <mergeCell ref="N1681:N1683"/>
    <mergeCell ref="O1681:O1683"/>
    <mergeCell ref="C1681:C1683"/>
    <mergeCell ref="N1651:N1654"/>
    <mergeCell ref="O1651:O1654"/>
    <mergeCell ref="A1675:A1677"/>
    <mergeCell ref="K1660:K1663"/>
    <mergeCell ref="L1660:L1663"/>
    <mergeCell ref="O1655:O1657"/>
    <mergeCell ref="B1678:B1680"/>
    <mergeCell ref="K1671:K1674"/>
    <mergeCell ref="L1671:L1674"/>
    <mergeCell ref="M1671:M1674"/>
    <mergeCell ref="N1671:N1674"/>
    <mergeCell ref="L1678:L1680"/>
    <mergeCell ref="M1678:M1680"/>
    <mergeCell ref="N1658:N1659"/>
    <mergeCell ref="B1681:B1683"/>
    <mergeCell ref="A1681:A1683"/>
    <mergeCell ref="I1678:I1680"/>
    <mergeCell ref="J1678:J1680"/>
    <mergeCell ref="I1681:I1683"/>
    <mergeCell ref="I1675:I1677"/>
    <mergeCell ref="J1675:J1677"/>
    <mergeCell ref="O1639:O1641"/>
    <mergeCell ref="N1646:N1647"/>
    <mergeCell ref="O1646:O1647"/>
    <mergeCell ref="O1669:O1670"/>
    <mergeCell ref="C1669:C1670"/>
    <mergeCell ref="N1664:N1666"/>
    <mergeCell ref="O1664:O1666"/>
    <mergeCell ref="C1667:C1668"/>
    <mergeCell ref="N1675:N1677"/>
    <mergeCell ref="O1675:O1677"/>
    <mergeCell ref="I1642:I1645"/>
    <mergeCell ref="A1642:A1645"/>
    <mergeCell ref="K1648:K1650"/>
    <mergeCell ref="L1648:L1650"/>
    <mergeCell ref="M1648:M1650"/>
    <mergeCell ref="O1671:O1674"/>
    <mergeCell ref="C1671:C1674"/>
    <mergeCell ref="B1671:B1674"/>
    <mergeCell ref="A1671:A1674"/>
    <mergeCell ref="K1675:K1677"/>
    <mergeCell ref="L1675:L1677"/>
    <mergeCell ref="M1675:M1677"/>
    <mergeCell ref="A1669:A1670"/>
    <mergeCell ref="L1669:L1670"/>
    <mergeCell ref="I1669:I1670"/>
    <mergeCell ref="J1669:J1670"/>
    <mergeCell ref="I1671:I1674"/>
    <mergeCell ref="C1604:C1606"/>
    <mergeCell ref="L1553:L1555"/>
    <mergeCell ref="J1565:J1567"/>
    <mergeCell ref="J1571:J1573"/>
    <mergeCell ref="C1531:C1532"/>
    <mergeCell ref="K1588:K1591"/>
    <mergeCell ref="A1588:A1591"/>
    <mergeCell ref="I1628:I1631"/>
    <mergeCell ref="J1628:J1631"/>
    <mergeCell ref="K1628:K1631"/>
    <mergeCell ref="L1628:L1631"/>
    <mergeCell ref="C1620:C1623"/>
    <mergeCell ref="B1588:B1591"/>
    <mergeCell ref="K1594:K1597"/>
    <mergeCell ref="L1594:L1597"/>
    <mergeCell ref="A1604:A1606"/>
    <mergeCell ref="J1594:J1597"/>
    <mergeCell ref="B1628:B1631"/>
    <mergeCell ref="L1620:L1623"/>
    <mergeCell ref="B1598:B1600"/>
    <mergeCell ref="K1624:K1627"/>
    <mergeCell ref="L1624:L1627"/>
    <mergeCell ref="J1624:J1627"/>
    <mergeCell ref="I1604:I1606"/>
    <mergeCell ref="J1604:J1606"/>
    <mergeCell ref="I1592:I1593"/>
    <mergeCell ref="J1592:J1593"/>
    <mergeCell ref="I1594:I1597"/>
    <mergeCell ref="L1592:L1593"/>
    <mergeCell ref="C1592:C1593"/>
    <mergeCell ref="K1620:K1623"/>
    <mergeCell ref="L1598:L1600"/>
    <mergeCell ref="B1484:B1486"/>
    <mergeCell ref="A1598:A1600"/>
    <mergeCell ref="B1565:B1567"/>
    <mergeCell ref="K1578:K1579"/>
    <mergeCell ref="L1578:L1579"/>
    <mergeCell ref="I1501:I1503"/>
    <mergeCell ref="I1493:I1496"/>
    <mergeCell ref="K1565:K1567"/>
    <mergeCell ref="B1562:B1564"/>
    <mergeCell ref="A1574:A1577"/>
    <mergeCell ref="B1574:B1577"/>
    <mergeCell ref="C1574:C1577"/>
    <mergeCell ref="J1584:J1587"/>
    <mergeCell ref="L1511:L1514"/>
    <mergeCell ref="A1601:A1603"/>
    <mergeCell ref="C1601:C1603"/>
    <mergeCell ref="B1601:B1603"/>
    <mergeCell ref="I1601:I1603"/>
    <mergeCell ref="B1594:B1597"/>
    <mergeCell ref="A1594:A1597"/>
    <mergeCell ref="J1601:J1603"/>
    <mergeCell ref="L1533:L1535"/>
    <mergeCell ref="B1556:B1558"/>
    <mergeCell ref="B1580:B1583"/>
    <mergeCell ref="A1580:A1583"/>
    <mergeCell ref="K1559:K1561"/>
    <mergeCell ref="C1553:C1555"/>
    <mergeCell ref="A1531:A1532"/>
    <mergeCell ref="C1550:C1552"/>
    <mergeCell ref="J1553:J1555"/>
    <mergeCell ref="C1542:C1545"/>
    <mergeCell ref="B1542:B1545"/>
    <mergeCell ref="B1578:B1579"/>
    <mergeCell ref="B1553:B1555"/>
    <mergeCell ref="C1556:C1558"/>
    <mergeCell ref="I1553:I1555"/>
    <mergeCell ref="I1562:I1564"/>
    <mergeCell ref="I1584:I1587"/>
    <mergeCell ref="I1568:I1570"/>
    <mergeCell ref="B1546:B1549"/>
    <mergeCell ref="I1546:I1549"/>
    <mergeCell ref="L1571:L1573"/>
    <mergeCell ref="K1584:K1587"/>
    <mergeCell ref="M1565:M1567"/>
    <mergeCell ref="K1601:K1603"/>
    <mergeCell ref="L1601:L1603"/>
    <mergeCell ref="A1550:A1552"/>
    <mergeCell ref="M1601:M1603"/>
    <mergeCell ref="K1519:K1520"/>
    <mergeCell ref="I1519:I1520"/>
    <mergeCell ref="C1598:C1600"/>
    <mergeCell ref="C1536:C1539"/>
    <mergeCell ref="K1524:K1527"/>
    <mergeCell ref="C1524:C1527"/>
    <mergeCell ref="I1521:I1523"/>
    <mergeCell ref="J1521:J1523"/>
    <mergeCell ref="A1542:A1545"/>
    <mergeCell ref="C1565:C1567"/>
    <mergeCell ref="A1546:A1549"/>
    <mergeCell ref="I1578:I1579"/>
    <mergeCell ref="B1559:B1561"/>
    <mergeCell ref="B1531:B1532"/>
    <mergeCell ref="C1568:C1570"/>
    <mergeCell ref="C1588:C1591"/>
    <mergeCell ref="J1417:J1419"/>
    <mergeCell ref="M1415:M1416"/>
    <mergeCell ref="M1405:M1408"/>
    <mergeCell ref="I1489:I1492"/>
    <mergeCell ref="J1489:J1492"/>
    <mergeCell ref="K1481:K1483"/>
    <mergeCell ref="M1436:M1438"/>
    <mergeCell ref="I1436:I1438"/>
    <mergeCell ref="M1394:M1397"/>
    <mergeCell ref="N1459:N1461"/>
    <mergeCell ref="C1413:C1414"/>
    <mergeCell ref="L1540:L1541"/>
    <mergeCell ref="L1584:L1587"/>
    <mergeCell ref="I1540:I1541"/>
    <mergeCell ref="J1540:J1541"/>
    <mergeCell ref="I1542:I1545"/>
    <mergeCell ref="J1542:J1545"/>
    <mergeCell ref="K1540:K1541"/>
    <mergeCell ref="L1556:L1558"/>
    <mergeCell ref="K1571:K1573"/>
    <mergeCell ref="J1568:J1570"/>
    <mergeCell ref="K1568:K1570"/>
    <mergeCell ref="I1559:I1561"/>
    <mergeCell ref="C1578:C1579"/>
    <mergeCell ref="C1484:C1486"/>
    <mergeCell ref="C1415:C1416"/>
    <mergeCell ref="K1508:K1510"/>
    <mergeCell ref="M1457:M1458"/>
    <mergeCell ref="N1531:N1532"/>
    <mergeCell ref="K1515:K1518"/>
    <mergeCell ref="N1536:N1539"/>
    <mergeCell ref="N1533:N1535"/>
    <mergeCell ref="O1531:O1532"/>
    <mergeCell ref="I1524:I1527"/>
    <mergeCell ref="M1528:M1530"/>
    <mergeCell ref="N1528:N1530"/>
    <mergeCell ref="M1524:M1527"/>
    <mergeCell ref="M1515:M1518"/>
    <mergeCell ref="L1519:L1520"/>
    <mergeCell ref="M1519:M1520"/>
    <mergeCell ref="K1553:K1555"/>
    <mergeCell ref="I1528:I1530"/>
    <mergeCell ref="J1528:J1530"/>
    <mergeCell ref="L1536:L1539"/>
    <mergeCell ref="O1533:O1535"/>
    <mergeCell ref="N1524:N1527"/>
    <mergeCell ref="O1550:O1552"/>
    <mergeCell ref="M1550:M1552"/>
    <mergeCell ref="N1550:N1552"/>
    <mergeCell ref="L1515:L1518"/>
    <mergeCell ref="M1531:M1532"/>
    <mergeCell ref="O1524:O1527"/>
    <mergeCell ref="K1536:K1539"/>
    <mergeCell ref="M1533:M1535"/>
    <mergeCell ref="K1533:K1535"/>
    <mergeCell ref="N1540:N1541"/>
    <mergeCell ref="O1504:O1505"/>
    <mergeCell ref="K1521:K1523"/>
    <mergeCell ref="K1511:K1514"/>
    <mergeCell ref="I1511:I1514"/>
    <mergeCell ref="O1521:O1523"/>
    <mergeCell ref="O1540:O1541"/>
    <mergeCell ref="I1550:I1552"/>
    <mergeCell ref="K1531:K1532"/>
    <mergeCell ref="I1536:I1539"/>
    <mergeCell ref="J1536:J1539"/>
    <mergeCell ref="N1521:N1523"/>
    <mergeCell ref="N1519:N1520"/>
    <mergeCell ref="J1519:J1520"/>
    <mergeCell ref="N1515:N1518"/>
    <mergeCell ref="J1504:J1505"/>
    <mergeCell ref="J1550:J1552"/>
    <mergeCell ref="O1511:O1514"/>
    <mergeCell ref="I1515:I1518"/>
    <mergeCell ref="J1515:J1518"/>
    <mergeCell ref="O1536:O1539"/>
    <mergeCell ref="O1506:O1507"/>
    <mergeCell ref="O1519:O1520"/>
    <mergeCell ref="I1504:I1505"/>
    <mergeCell ref="N1511:N1514"/>
    <mergeCell ref="I1531:I1532"/>
    <mergeCell ref="J1531:J1532"/>
    <mergeCell ref="N1504:N1505"/>
    <mergeCell ref="M1536:M1539"/>
    <mergeCell ref="M1542:M1545"/>
    <mergeCell ref="M1508:M1510"/>
    <mergeCell ref="M1504:M1505"/>
    <mergeCell ref="O1508:O1510"/>
    <mergeCell ref="O1497:O1500"/>
    <mergeCell ref="O1501:O1503"/>
    <mergeCell ref="I1360:I1361"/>
    <mergeCell ref="K1365:K1368"/>
    <mergeCell ref="O1481:O1483"/>
    <mergeCell ref="M1373:M1375"/>
    <mergeCell ref="O1388:O1390"/>
    <mergeCell ref="N1350:N1352"/>
    <mergeCell ref="O1350:O1352"/>
    <mergeCell ref="N1353:N1355"/>
    <mergeCell ref="M1360:M1361"/>
    <mergeCell ref="N1362:N1364"/>
    <mergeCell ref="I1415:I1416"/>
    <mergeCell ref="L1413:L1414"/>
    <mergeCell ref="N1356:N1359"/>
    <mergeCell ref="N1388:N1390"/>
    <mergeCell ref="O1365:O1368"/>
    <mergeCell ref="O1373:O1375"/>
    <mergeCell ref="K1462:K1465"/>
    <mergeCell ref="M1466:M1468"/>
    <mergeCell ref="N1466:N1468"/>
    <mergeCell ref="O1369:O1372"/>
    <mergeCell ref="N1369:N1372"/>
    <mergeCell ref="N1376:N1379"/>
    <mergeCell ref="J1384:J1387"/>
    <mergeCell ref="K1413:K1414"/>
    <mergeCell ref="N1423:N1426"/>
    <mergeCell ref="N1447:N1450"/>
    <mergeCell ref="N1457:N1458"/>
    <mergeCell ref="M1462:M1465"/>
    <mergeCell ref="N1462:N1465"/>
    <mergeCell ref="J1487:J1488"/>
    <mergeCell ref="L1508:L1510"/>
    <mergeCell ref="I1506:I1507"/>
    <mergeCell ref="O1432:O1435"/>
    <mergeCell ref="O1415:O1416"/>
    <mergeCell ref="O1423:O1426"/>
    <mergeCell ref="O1430:O1431"/>
    <mergeCell ref="K1427:K1429"/>
    <mergeCell ref="L1427:L1429"/>
    <mergeCell ref="L1432:L1435"/>
    <mergeCell ref="N1430:N1431"/>
    <mergeCell ref="O1466:O1468"/>
    <mergeCell ref="O1472:O1475"/>
    <mergeCell ref="K1334:K1337"/>
    <mergeCell ref="M1329:M1331"/>
    <mergeCell ref="I1334:I1337"/>
    <mergeCell ref="K1321:K1324"/>
    <mergeCell ref="L1342:L1345"/>
    <mergeCell ref="N1506:N1507"/>
    <mergeCell ref="I1325:I1328"/>
    <mergeCell ref="J1338:J1341"/>
    <mergeCell ref="I1356:I1359"/>
    <mergeCell ref="O1338:O1341"/>
    <mergeCell ref="O1342:O1345"/>
    <mergeCell ref="M1338:M1341"/>
    <mergeCell ref="M1325:M1328"/>
    <mergeCell ref="I1508:I1510"/>
    <mergeCell ref="J1508:J1510"/>
    <mergeCell ref="N1338:N1341"/>
    <mergeCell ref="K1342:K1345"/>
    <mergeCell ref="L1353:L1355"/>
    <mergeCell ref="L1338:L1341"/>
    <mergeCell ref="O1346:O1349"/>
    <mergeCell ref="I1321:I1324"/>
    <mergeCell ref="O1436:O1438"/>
    <mergeCell ref="O1362:O1364"/>
    <mergeCell ref="N1451:N1454"/>
    <mergeCell ref="O1394:O1397"/>
    <mergeCell ref="O1398:O1400"/>
    <mergeCell ref="L1394:L1397"/>
    <mergeCell ref="L1365:L1368"/>
    <mergeCell ref="I1365:I1368"/>
    <mergeCell ref="J1360:J1361"/>
    <mergeCell ref="L1360:L1361"/>
    <mergeCell ref="L1380:L1383"/>
    <mergeCell ref="M1391:M1393"/>
    <mergeCell ref="L1439:L1442"/>
    <mergeCell ref="L1436:L1438"/>
    <mergeCell ref="I1373:I1375"/>
    <mergeCell ref="L1369:L1372"/>
    <mergeCell ref="K1369:K1372"/>
    <mergeCell ref="N1373:N1375"/>
    <mergeCell ref="O1353:O1355"/>
    <mergeCell ref="O1360:O1361"/>
    <mergeCell ref="K1388:K1390"/>
    <mergeCell ref="M1384:M1387"/>
    <mergeCell ref="L1384:L1387"/>
    <mergeCell ref="N1415:N1416"/>
    <mergeCell ref="O1405:O1408"/>
    <mergeCell ref="O1391:O1393"/>
    <mergeCell ref="M1376:M1379"/>
    <mergeCell ref="I1362:I1364"/>
    <mergeCell ref="O1451:O1454"/>
    <mergeCell ref="M1362:M1364"/>
    <mergeCell ref="O1401:O1404"/>
    <mergeCell ref="J1439:J1442"/>
    <mergeCell ref="C1420:C1422"/>
    <mergeCell ref="C1388:C1390"/>
    <mergeCell ref="L1388:L1390"/>
    <mergeCell ref="B1417:B1419"/>
    <mergeCell ref="K1384:K1387"/>
    <mergeCell ref="C1432:C1435"/>
    <mergeCell ref="K1432:K1435"/>
    <mergeCell ref="N1384:N1387"/>
    <mergeCell ref="L1430:L1431"/>
    <mergeCell ref="N1401:N1404"/>
    <mergeCell ref="L1415:L1416"/>
    <mergeCell ref="I1409:I1412"/>
    <mergeCell ref="C1459:C1461"/>
    <mergeCell ref="B1457:B1458"/>
    <mergeCell ref="B1459:B1461"/>
    <mergeCell ref="I1451:I1454"/>
    <mergeCell ref="L1459:L1461"/>
    <mergeCell ref="L1457:L1458"/>
    <mergeCell ref="I1443:I1446"/>
    <mergeCell ref="I1427:I1429"/>
    <mergeCell ref="I1439:I1442"/>
    <mergeCell ref="K1415:K1416"/>
    <mergeCell ref="J1447:J1450"/>
    <mergeCell ref="I1459:I1461"/>
    <mergeCell ref="J1394:J1397"/>
    <mergeCell ref="I1391:I1393"/>
    <mergeCell ref="L1443:L1446"/>
    <mergeCell ref="I1401:I1404"/>
    <mergeCell ref="J1427:J1429"/>
    <mergeCell ref="K1394:K1397"/>
    <mergeCell ref="I1417:I1419"/>
    <mergeCell ref="O1380:O1383"/>
    <mergeCell ref="O1376:O1379"/>
    <mergeCell ref="N1380:N1383"/>
    <mergeCell ref="O1384:O1387"/>
    <mergeCell ref="I1318:I1320"/>
    <mergeCell ref="K1329:K1331"/>
    <mergeCell ref="M1334:M1337"/>
    <mergeCell ref="I1313:I1314"/>
    <mergeCell ref="N1315:N1317"/>
    <mergeCell ref="J1398:J1400"/>
    <mergeCell ref="J1415:J1416"/>
    <mergeCell ref="L1423:L1426"/>
    <mergeCell ref="I1388:I1390"/>
    <mergeCell ref="I1384:I1387"/>
    <mergeCell ref="I1413:I1414"/>
    <mergeCell ref="N1342:N1345"/>
    <mergeCell ref="K1350:K1352"/>
    <mergeCell ref="I1342:I1345"/>
    <mergeCell ref="J1342:J1345"/>
    <mergeCell ref="M1365:M1368"/>
    <mergeCell ref="K1346:K1349"/>
    <mergeCell ref="J1362:J1364"/>
    <mergeCell ref="K1376:K1379"/>
    <mergeCell ref="M1380:M1383"/>
    <mergeCell ref="N1365:N1368"/>
    <mergeCell ref="J1380:J1383"/>
    <mergeCell ref="I1380:I1383"/>
    <mergeCell ref="K1362:K1364"/>
    <mergeCell ref="L1401:L1404"/>
    <mergeCell ref="J1388:J1390"/>
    <mergeCell ref="K1391:K1393"/>
    <mergeCell ref="N1391:N1393"/>
    <mergeCell ref="O1409:O1412"/>
    <mergeCell ref="N1301:N1304"/>
    <mergeCell ref="J1301:J1304"/>
    <mergeCell ref="L1329:L1331"/>
    <mergeCell ref="N1346:N1349"/>
    <mergeCell ref="M1350:M1352"/>
    <mergeCell ref="J1376:J1379"/>
    <mergeCell ref="I1338:I1341"/>
    <mergeCell ref="N1360:N1361"/>
    <mergeCell ref="L1362:L1364"/>
    <mergeCell ref="J1369:J1372"/>
    <mergeCell ref="K1353:K1355"/>
    <mergeCell ref="K1373:K1375"/>
    <mergeCell ref="L1373:L1375"/>
    <mergeCell ref="J1373:J1375"/>
    <mergeCell ref="J1365:J1368"/>
    <mergeCell ref="K1360:K1361"/>
    <mergeCell ref="M1369:M1372"/>
    <mergeCell ref="L1334:L1337"/>
    <mergeCell ref="N1334:N1337"/>
    <mergeCell ref="I1332:I1333"/>
    <mergeCell ref="I1310:I1312"/>
    <mergeCell ref="L1318:L1320"/>
    <mergeCell ref="I1346:I1349"/>
    <mergeCell ref="I1353:I1355"/>
    <mergeCell ref="M1356:M1359"/>
    <mergeCell ref="L1350:L1352"/>
    <mergeCell ref="J1325:J1328"/>
    <mergeCell ref="J1334:J1337"/>
    <mergeCell ref="J1353:J1355"/>
    <mergeCell ref="J1356:J1359"/>
    <mergeCell ref="J1346:J1349"/>
    <mergeCell ref="M1346:M1349"/>
    <mergeCell ref="N1305:N1306"/>
    <mergeCell ref="K1318:K1320"/>
    <mergeCell ref="O1318:O1320"/>
    <mergeCell ref="K1313:K1314"/>
    <mergeCell ref="O1325:O1328"/>
    <mergeCell ref="M1332:M1333"/>
    <mergeCell ref="O1356:O1359"/>
    <mergeCell ref="O1332:O1333"/>
    <mergeCell ref="L1356:L1359"/>
    <mergeCell ref="K1356:K1359"/>
    <mergeCell ref="K1338:K1341"/>
    <mergeCell ref="J1332:J1333"/>
    <mergeCell ref="L1346:L1349"/>
    <mergeCell ref="J1321:J1324"/>
    <mergeCell ref="J1318:J1320"/>
    <mergeCell ref="J1329:J1331"/>
    <mergeCell ref="N1321:N1324"/>
    <mergeCell ref="M1305:M1306"/>
    <mergeCell ref="L1315:L1317"/>
    <mergeCell ref="K1332:K1333"/>
    <mergeCell ref="N1325:N1328"/>
    <mergeCell ref="L1332:L1333"/>
    <mergeCell ref="N1332:N1333"/>
    <mergeCell ref="O1329:O1331"/>
    <mergeCell ref="O1305:O1306"/>
    <mergeCell ref="O1334:O1337"/>
    <mergeCell ref="M1342:M1345"/>
    <mergeCell ref="M1353:M1355"/>
    <mergeCell ref="N1318:N1320"/>
    <mergeCell ref="M1301:M1304"/>
    <mergeCell ref="L1301:L1304"/>
    <mergeCell ref="N1295:N1297"/>
    <mergeCell ref="L1280:L1283"/>
    <mergeCell ref="N1310:N1312"/>
    <mergeCell ref="I1315:I1317"/>
    <mergeCell ref="L1310:L1312"/>
    <mergeCell ref="O1287:O1288"/>
    <mergeCell ref="K1310:K1312"/>
    <mergeCell ref="K1298:K1300"/>
    <mergeCell ref="O1301:O1304"/>
    <mergeCell ref="K1295:K1297"/>
    <mergeCell ref="K1284:K1286"/>
    <mergeCell ref="O1298:O1300"/>
    <mergeCell ref="O1307:O1309"/>
    <mergeCell ref="K1305:K1306"/>
    <mergeCell ref="K1307:K1309"/>
    <mergeCell ref="J1310:J1312"/>
    <mergeCell ref="J1315:J1317"/>
    <mergeCell ref="O1310:O1312"/>
    <mergeCell ref="J1289:J1292"/>
    <mergeCell ref="N1284:N1286"/>
    <mergeCell ref="O1284:O1286"/>
    <mergeCell ref="L1284:L1286"/>
    <mergeCell ref="K1301:K1304"/>
    <mergeCell ref="M1310:M1312"/>
    <mergeCell ref="J1305:J1306"/>
    <mergeCell ref="N1313:N1314"/>
    <mergeCell ref="M1313:M1314"/>
    <mergeCell ref="N9:N13"/>
    <mergeCell ref="K9:K13"/>
    <mergeCell ref="L9:L13"/>
    <mergeCell ref="N422:N426"/>
    <mergeCell ref="L437:L441"/>
    <mergeCell ref="M437:M441"/>
    <mergeCell ref="K1276:K1279"/>
    <mergeCell ref="I1280:I1283"/>
    <mergeCell ref="I1284:I1286"/>
    <mergeCell ref="I1329:I1331"/>
    <mergeCell ref="I1287:I1288"/>
    <mergeCell ref="L1313:L1314"/>
    <mergeCell ref="O1313:O1314"/>
    <mergeCell ref="O1289:O1292"/>
    <mergeCell ref="L678:L681"/>
    <mergeCell ref="J1313:J1314"/>
    <mergeCell ref="N1329:N1331"/>
    <mergeCell ref="N1307:N1309"/>
    <mergeCell ref="M1315:M1317"/>
    <mergeCell ref="K1315:K1317"/>
    <mergeCell ref="J1293:J1294"/>
    <mergeCell ref="O1321:O1324"/>
    <mergeCell ref="O1315:O1317"/>
    <mergeCell ref="J1307:J1309"/>
    <mergeCell ref="L1321:L1324"/>
    <mergeCell ref="M1321:M1324"/>
    <mergeCell ref="M1318:M1320"/>
    <mergeCell ref="L1325:L1328"/>
    <mergeCell ref="K1325:K1328"/>
    <mergeCell ref="O1295:O1297"/>
    <mergeCell ref="M1298:M1300"/>
    <mergeCell ref="I1298:I1300"/>
    <mergeCell ref="L1273:L1275"/>
    <mergeCell ref="M1287:M1288"/>
    <mergeCell ref="N1287:N1288"/>
    <mergeCell ref="O1280:O1283"/>
    <mergeCell ref="K1287:K1288"/>
    <mergeCell ref="J1295:J1297"/>
    <mergeCell ref="M1293:M1294"/>
    <mergeCell ref="L1298:L1300"/>
    <mergeCell ref="L1295:L1297"/>
    <mergeCell ref="J1284:J1286"/>
    <mergeCell ref="L1287:L1288"/>
    <mergeCell ref="O1293:O1294"/>
    <mergeCell ref="M1280:M1283"/>
    <mergeCell ref="N1293:N1294"/>
    <mergeCell ref="M1295:M1297"/>
    <mergeCell ref="M1276:M1279"/>
    <mergeCell ref="K1280:K1283"/>
    <mergeCell ref="N1280:N1283"/>
    <mergeCell ref="J1280:J1283"/>
    <mergeCell ref="O1273:O1275"/>
    <mergeCell ref="K1293:K1294"/>
    <mergeCell ref="M1273:M1275"/>
    <mergeCell ref="N1273:N1275"/>
    <mergeCell ref="J1276:J1279"/>
    <mergeCell ref="N1276:N1279"/>
    <mergeCell ref="J1298:J1300"/>
    <mergeCell ref="N1298:N1300"/>
    <mergeCell ref="O1264:O1265"/>
    <mergeCell ref="O1260:O1263"/>
    <mergeCell ref="O1270:O1272"/>
    <mergeCell ref="O1266:O1269"/>
    <mergeCell ref="O1253:O1256"/>
    <mergeCell ref="L1253:L1256"/>
    <mergeCell ref="I1289:I1292"/>
    <mergeCell ref="L1289:L1292"/>
    <mergeCell ref="J1287:J1288"/>
    <mergeCell ref="L1293:L1294"/>
    <mergeCell ref="L1307:L1309"/>
    <mergeCell ref="L1305:L1306"/>
    <mergeCell ref="I1305:I1306"/>
    <mergeCell ref="M1307:M1309"/>
    <mergeCell ref="N1266:N1269"/>
    <mergeCell ref="L1266:L1269"/>
    <mergeCell ref="I1295:I1297"/>
    <mergeCell ref="I1307:I1309"/>
    <mergeCell ref="I1301:I1304"/>
    <mergeCell ref="K1289:K1292"/>
    <mergeCell ref="M1284:M1286"/>
    <mergeCell ref="L1276:L1279"/>
    <mergeCell ref="J1273:J1275"/>
    <mergeCell ref="K1273:K1275"/>
    <mergeCell ref="M1289:M1292"/>
    <mergeCell ref="N1289:N1292"/>
    <mergeCell ref="O1276:O1279"/>
    <mergeCell ref="K1264:K1265"/>
    <mergeCell ref="M1266:M1269"/>
    <mergeCell ref="L1264:L1265"/>
    <mergeCell ref="N1264:N1265"/>
    <mergeCell ref="J1264:J1265"/>
    <mergeCell ref="N1260:N1263"/>
    <mergeCell ref="L1260:L1263"/>
    <mergeCell ref="M1270:M1272"/>
    <mergeCell ref="C1250:C1252"/>
    <mergeCell ref="N1257:N1259"/>
    <mergeCell ref="M1250:M1252"/>
    <mergeCell ref="I1270:I1272"/>
    <mergeCell ref="B1264:B1265"/>
    <mergeCell ref="K1250:K1252"/>
    <mergeCell ref="J1253:J1256"/>
    <mergeCell ref="K1257:K1259"/>
    <mergeCell ref="J1257:J1259"/>
    <mergeCell ref="M1264:M1265"/>
    <mergeCell ref="I1266:I1269"/>
    <mergeCell ref="L1257:L1259"/>
    <mergeCell ref="J1266:J1269"/>
    <mergeCell ref="M1257:M1259"/>
    <mergeCell ref="K1260:K1263"/>
    <mergeCell ref="J1260:J1263"/>
    <mergeCell ref="M1253:M1256"/>
    <mergeCell ref="M1260:M1263"/>
    <mergeCell ref="K1270:K1272"/>
    <mergeCell ref="N1270:N1272"/>
    <mergeCell ref="K1266:K1269"/>
    <mergeCell ref="L1270:L1272"/>
    <mergeCell ref="J1270:J1272"/>
    <mergeCell ref="C1270:C1272"/>
    <mergeCell ref="J1246:J1249"/>
    <mergeCell ref="J1243:J1245"/>
    <mergeCell ref="J1241:J1242"/>
    <mergeCell ref="I1246:I1249"/>
    <mergeCell ref="I1257:I1259"/>
    <mergeCell ref="C1257:C1259"/>
    <mergeCell ref="C1243:C1245"/>
    <mergeCell ref="C1246:C1249"/>
    <mergeCell ref="C1229:C1232"/>
    <mergeCell ref="F1239:F1240"/>
    <mergeCell ref="L1229:L1232"/>
    <mergeCell ref="I1250:I1252"/>
    <mergeCell ref="I1237:I1240"/>
    <mergeCell ref="C1210:C1213"/>
    <mergeCell ref="B1210:B1213"/>
    <mergeCell ref="B1214:B1215"/>
    <mergeCell ref="C1241:C1242"/>
    <mergeCell ref="I1229:I1232"/>
    <mergeCell ref="I1233:I1236"/>
    <mergeCell ref="I1243:I1245"/>
    <mergeCell ref="I1216:I1218"/>
    <mergeCell ref="K1253:K1256"/>
    <mergeCell ref="K1241:K1242"/>
    <mergeCell ref="K1243:K1245"/>
    <mergeCell ref="I1214:I1215"/>
    <mergeCell ref="J1250:J1252"/>
    <mergeCell ref="I1210:I1213"/>
    <mergeCell ref="C1224:C1225"/>
    <mergeCell ref="L1237:L1240"/>
    <mergeCell ref="I1226:I1228"/>
    <mergeCell ref="O1243:O1245"/>
    <mergeCell ref="O1214:O1215"/>
    <mergeCell ref="O1241:O1242"/>
    <mergeCell ref="O1222:O1223"/>
    <mergeCell ref="N1233:N1236"/>
    <mergeCell ref="O1226:O1228"/>
    <mergeCell ref="N1243:N1245"/>
    <mergeCell ref="O1250:O1252"/>
    <mergeCell ref="L1246:L1249"/>
    <mergeCell ref="L1250:L1252"/>
    <mergeCell ref="K1233:K1236"/>
    <mergeCell ref="M1224:M1225"/>
    <mergeCell ref="L1219:L1221"/>
    <mergeCell ref="L1216:L1218"/>
    <mergeCell ref="N1214:N1215"/>
    <mergeCell ref="L1241:L1242"/>
    <mergeCell ref="L1243:L1245"/>
    <mergeCell ref="L1233:L1236"/>
    <mergeCell ref="N1250:N1252"/>
    <mergeCell ref="K1226:K1228"/>
    <mergeCell ref="M1229:M1232"/>
    <mergeCell ref="K1229:K1232"/>
    <mergeCell ref="K1216:K1218"/>
    <mergeCell ref="O1246:O1249"/>
    <mergeCell ref="O1237:O1240"/>
    <mergeCell ref="M1246:M1249"/>
    <mergeCell ref="N1246:N1249"/>
    <mergeCell ref="N1241:N1242"/>
    <mergeCell ref="M1241:M1242"/>
    <mergeCell ref="O1216:O1218"/>
    <mergeCell ref="B1200:B1202"/>
    <mergeCell ref="A1189:A1191"/>
    <mergeCell ref="J1229:J1232"/>
    <mergeCell ref="J1174:J1175"/>
    <mergeCell ref="M1207:M1209"/>
    <mergeCell ref="A1214:A1215"/>
    <mergeCell ref="I1196:I1199"/>
    <mergeCell ref="J1214:J1215"/>
    <mergeCell ref="J1203:J1206"/>
    <mergeCell ref="B1192:B1193"/>
    <mergeCell ref="L1194:L1195"/>
    <mergeCell ref="L1214:L1215"/>
    <mergeCell ref="K1207:K1209"/>
    <mergeCell ref="K1203:K1206"/>
    <mergeCell ref="I1189:I1191"/>
    <mergeCell ref="I1207:I1209"/>
    <mergeCell ref="B1196:B1199"/>
    <mergeCell ref="J1200:J1202"/>
    <mergeCell ref="C1200:C1202"/>
    <mergeCell ref="K1200:K1202"/>
    <mergeCell ref="J1196:J1199"/>
    <mergeCell ref="C1196:C1199"/>
    <mergeCell ref="J1207:J1209"/>
    <mergeCell ref="I1203:I1206"/>
    <mergeCell ref="L1192:L1193"/>
    <mergeCell ref="B1194:B1195"/>
    <mergeCell ref="K1196:K1199"/>
    <mergeCell ref="L1185:L1188"/>
    <mergeCell ref="C1203:C1206"/>
    <mergeCell ref="L1189:L1191"/>
    <mergeCell ref="K1192:K1193"/>
    <mergeCell ref="M1214:M1215"/>
    <mergeCell ref="O1257:O1259"/>
    <mergeCell ref="O1219:O1221"/>
    <mergeCell ref="O1229:O1232"/>
    <mergeCell ref="M1243:M1245"/>
    <mergeCell ref="M1216:M1218"/>
    <mergeCell ref="N1226:N1228"/>
    <mergeCell ref="N1224:N1225"/>
    <mergeCell ref="I1224:I1225"/>
    <mergeCell ref="I1222:I1223"/>
    <mergeCell ref="I1219:I1221"/>
    <mergeCell ref="J1237:J1240"/>
    <mergeCell ref="M1233:M1236"/>
    <mergeCell ref="M1237:M1240"/>
    <mergeCell ref="L1224:L1225"/>
    <mergeCell ref="K1222:K1223"/>
    <mergeCell ref="K1246:K1249"/>
    <mergeCell ref="O1194:O1195"/>
    <mergeCell ref="O1200:O1202"/>
    <mergeCell ref="O1207:O1209"/>
    <mergeCell ref="M1200:M1202"/>
    <mergeCell ref="O1203:O1206"/>
    <mergeCell ref="M1196:M1199"/>
    <mergeCell ref="O1210:O1213"/>
    <mergeCell ref="M1210:M1213"/>
    <mergeCell ref="L1207:L1209"/>
    <mergeCell ref="J1216:J1218"/>
    <mergeCell ref="K1210:K1213"/>
    <mergeCell ref="J1219:J1221"/>
    <mergeCell ref="K1214:K1215"/>
    <mergeCell ref="O1224:O1225"/>
    <mergeCell ref="O1233:O1236"/>
    <mergeCell ref="N1253:N1256"/>
    <mergeCell ref="K1160:K1161"/>
    <mergeCell ref="A1174:A1175"/>
    <mergeCell ref="B1189:B1191"/>
    <mergeCell ref="B1162:B1165"/>
    <mergeCell ref="J1176:J1177"/>
    <mergeCell ref="B1166:B1167"/>
    <mergeCell ref="J1178:J1180"/>
    <mergeCell ref="B1174:B1175"/>
    <mergeCell ref="I1185:I1188"/>
    <mergeCell ref="A1168:A1170"/>
    <mergeCell ref="I1171:I1173"/>
    <mergeCell ref="J1185:J1188"/>
    <mergeCell ref="B1181:B1184"/>
    <mergeCell ref="C1171:C1173"/>
    <mergeCell ref="C1189:C1191"/>
    <mergeCell ref="C1181:C1184"/>
    <mergeCell ref="J1181:J1184"/>
    <mergeCell ref="C1176:C1177"/>
    <mergeCell ref="I1174:I1175"/>
    <mergeCell ref="I1176:I1177"/>
    <mergeCell ref="D1163:D1164"/>
    <mergeCell ref="B1168:B1170"/>
    <mergeCell ref="A1171:A1173"/>
    <mergeCell ref="A1185:A1188"/>
    <mergeCell ref="J1166:J1167"/>
    <mergeCell ref="K1174:K1175"/>
    <mergeCell ref="K1181:K1184"/>
    <mergeCell ref="K1178:K1180"/>
    <mergeCell ref="B1134:B1136"/>
    <mergeCell ref="A1131:A1133"/>
    <mergeCell ref="C1124:C1127"/>
    <mergeCell ref="C1150:C1152"/>
    <mergeCell ref="B1124:B1127"/>
    <mergeCell ref="C1144:C1147"/>
    <mergeCell ref="I1156:I1159"/>
    <mergeCell ref="J1153:J1155"/>
    <mergeCell ref="J1160:J1161"/>
    <mergeCell ref="A1148:A1149"/>
    <mergeCell ref="A1150:A1152"/>
    <mergeCell ref="B1144:B1147"/>
    <mergeCell ref="I1192:I1193"/>
    <mergeCell ref="J1124:J1127"/>
    <mergeCell ref="K1176:K1177"/>
    <mergeCell ref="I1178:I1180"/>
    <mergeCell ref="K1162:K1165"/>
    <mergeCell ref="I1162:I1165"/>
    <mergeCell ref="B1171:B1173"/>
    <mergeCell ref="A1144:A1147"/>
    <mergeCell ref="K1124:K1127"/>
    <mergeCell ref="G1163:G1164"/>
    <mergeCell ref="A1176:A1177"/>
    <mergeCell ref="A1178:A1180"/>
    <mergeCell ref="C1148:C1149"/>
    <mergeCell ref="K1166:K1167"/>
    <mergeCell ref="C1160:C1161"/>
    <mergeCell ref="K1185:K1188"/>
    <mergeCell ref="E1163:E1164"/>
    <mergeCell ref="J1168:J1170"/>
    <mergeCell ref="C1174:C1175"/>
    <mergeCell ref="F1163:F1164"/>
    <mergeCell ref="B1107:B1110"/>
    <mergeCell ref="A1111:A1113"/>
    <mergeCell ref="B1121:B1123"/>
    <mergeCell ref="B1128:B1130"/>
    <mergeCell ref="B1131:B1133"/>
    <mergeCell ref="C1111:C1113"/>
    <mergeCell ref="K1134:K1136"/>
    <mergeCell ref="K1121:K1123"/>
    <mergeCell ref="I1137:I1139"/>
    <mergeCell ref="I1107:I1110"/>
    <mergeCell ref="I1124:I1127"/>
    <mergeCell ref="A1128:A1130"/>
    <mergeCell ref="A1107:A1110"/>
    <mergeCell ref="I1128:I1130"/>
    <mergeCell ref="C1107:C1110"/>
    <mergeCell ref="I1114:I1116"/>
    <mergeCell ref="I1117:I1120"/>
    <mergeCell ref="I1131:I1133"/>
    <mergeCell ref="J1137:J1139"/>
    <mergeCell ref="B1111:B1113"/>
    <mergeCell ref="J1128:J1130"/>
    <mergeCell ref="B1137:B1139"/>
    <mergeCell ref="C1121:C1123"/>
    <mergeCell ref="C1117:C1120"/>
    <mergeCell ref="A1137:A1139"/>
    <mergeCell ref="C1134:C1136"/>
    <mergeCell ref="C1137:C1139"/>
    <mergeCell ref="I1111:I1113"/>
    <mergeCell ref="A1121:A1123"/>
    <mergeCell ref="J1114:J1116"/>
    <mergeCell ref="J1121:J1123"/>
    <mergeCell ref="C1114:C1116"/>
    <mergeCell ref="B1156:B1159"/>
    <mergeCell ref="A1166:A1167"/>
    <mergeCell ref="A1162:A1165"/>
    <mergeCell ref="B1176:B1177"/>
    <mergeCell ref="I1168:I1170"/>
    <mergeCell ref="C1168:C1170"/>
    <mergeCell ref="B1140:B1143"/>
    <mergeCell ref="B1150:B1152"/>
    <mergeCell ref="A1140:A1143"/>
    <mergeCell ref="L1166:L1167"/>
    <mergeCell ref="C1166:C1167"/>
    <mergeCell ref="I1181:I1184"/>
    <mergeCell ref="I1166:I1167"/>
    <mergeCell ref="K1171:K1173"/>
    <mergeCell ref="A1181:A1184"/>
    <mergeCell ref="L1137:L1139"/>
    <mergeCell ref="K1137:K1139"/>
    <mergeCell ref="C1178:C1180"/>
    <mergeCell ref="L1168:L1170"/>
    <mergeCell ref="L1162:L1165"/>
    <mergeCell ref="A1160:A1161"/>
    <mergeCell ref="K1148:K1149"/>
    <mergeCell ref="J1140:J1143"/>
    <mergeCell ref="C1156:C1159"/>
    <mergeCell ref="A1153:A1155"/>
    <mergeCell ref="C1153:C1155"/>
    <mergeCell ref="C1162:C1165"/>
    <mergeCell ref="B1160:B1161"/>
    <mergeCell ref="C1140:C1143"/>
    <mergeCell ref="J1171:J1173"/>
    <mergeCell ref="I1144:I1147"/>
    <mergeCell ref="K1153:K1155"/>
    <mergeCell ref="N1207:N1209"/>
    <mergeCell ref="N1237:N1240"/>
    <mergeCell ref="M1189:M1191"/>
    <mergeCell ref="M1194:M1195"/>
    <mergeCell ref="N1192:N1193"/>
    <mergeCell ref="M1222:M1223"/>
    <mergeCell ref="K1237:K1240"/>
    <mergeCell ref="N1219:N1221"/>
    <mergeCell ref="K1219:K1221"/>
    <mergeCell ref="L1226:L1228"/>
    <mergeCell ref="M1226:M1228"/>
    <mergeCell ref="K1224:K1225"/>
    <mergeCell ref="N1203:N1206"/>
    <mergeCell ref="N1200:N1202"/>
    <mergeCell ref="N1194:N1195"/>
    <mergeCell ref="M1203:M1206"/>
    <mergeCell ref="N1196:N1199"/>
    <mergeCell ref="K1194:K1195"/>
    <mergeCell ref="L1222:L1223"/>
    <mergeCell ref="N1222:N1223"/>
    <mergeCell ref="N1229:N1232"/>
    <mergeCell ref="K1189:K1191"/>
    <mergeCell ref="L1196:L1199"/>
    <mergeCell ref="L1210:L1213"/>
    <mergeCell ref="L1200:L1202"/>
    <mergeCell ref="L1203:L1206"/>
    <mergeCell ref="N1210:N1213"/>
    <mergeCell ref="M1219:M1221"/>
    <mergeCell ref="N1216:N1218"/>
    <mergeCell ref="O1192:O1193"/>
    <mergeCell ref="M1192:M1193"/>
    <mergeCell ref="M1181:M1184"/>
    <mergeCell ref="L1181:L1184"/>
    <mergeCell ref="O1196:O1199"/>
    <mergeCell ref="O1185:O1188"/>
    <mergeCell ref="N1189:N1191"/>
    <mergeCell ref="N1181:N1184"/>
    <mergeCell ref="O1189:O1191"/>
    <mergeCell ref="M1176:M1177"/>
    <mergeCell ref="M1171:M1173"/>
    <mergeCell ref="N1171:N1173"/>
    <mergeCell ref="M1156:M1159"/>
    <mergeCell ref="M1150:M1152"/>
    <mergeCell ref="N1156:N1159"/>
    <mergeCell ref="M1162:M1165"/>
    <mergeCell ref="M1153:M1155"/>
    <mergeCell ref="O1156:O1159"/>
    <mergeCell ref="O1178:O1180"/>
    <mergeCell ref="O1176:O1177"/>
    <mergeCell ref="N1185:N1188"/>
    <mergeCell ref="M1185:M1188"/>
    <mergeCell ref="L1178:L1180"/>
    <mergeCell ref="L1176:L1177"/>
    <mergeCell ref="M1174:M1175"/>
    <mergeCell ref="N1174:N1175"/>
    <mergeCell ref="O1162:O1165"/>
    <mergeCell ref="O1160:O1161"/>
    <mergeCell ref="N1162:N1165"/>
    <mergeCell ref="N1150:N1152"/>
    <mergeCell ref="M1148:M1149"/>
    <mergeCell ref="N1166:N1167"/>
    <mergeCell ref="O1171:O1173"/>
    <mergeCell ref="O1166:O1167"/>
    <mergeCell ref="L1153:L1155"/>
    <mergeCell ref="L1160:L1161"/>
    <mergeCell ref="N1148:N1149"/>
    <mergeCell ref="L1156:L1159"/>
    <mergeCell ref="L1140:L1143"/>
    <mergeCell ref="M1137:M1139"/>
    <mergeCell ref="O1137:O1139"/>
    <mergeCell ref="O1011:O1013"/>
    <mergeCell ref="O1181:O1184"/>
    <mergeCell ref="M1168:M1170"/>
    <mergeCell ref="M1160:M1161"/>
    <mergeCell ref="M1166:M1167"/>
    <mergeCell ref="L1148:L1149"/>
    <mergeCell ref="O1153:O1155"/>
    <mergeCell ref="N1153:N1155"/>
    <mergeCell ref="N1178:N1180"/>
    <mergeCell ref="M1178:M1180"/>
    <mergeCell ref="N1176:N1177"/>
    <mergeCell ref="L1174:L1175"/>
    <mergeCell ref="L1114:L1116"/>
    <mergeCell ref="N1099:N1100"/>
    <mergeCell ref="M1131:M1133"/>
    <mergeCell ref="O1140:O1143"/>
    <mergeCell ref="N1137:N1139"/>
    <mergeCell ref="N1140:N1143"/>
    <mergeCell ref="M1134:M1136"/>
    <mergeCell ref="M1140:M1143"/>
    <mergeCell ref="N1134:N1136"/>
    <mergeCell ref="N1144:N1147"/>
    <mergeCell ref="L1171:L1173"/>
    <mergeCell ref="L1150:L1152"/>
    <mergeCell ref="O1148:O1149"/>
    <mergeCell ref="O1134:O1136"/>
    <mergeCell ref="N1160:N1161"/>
    <mergeCell ref="O1150:O1152"/>
    <mergeCell ref="O1144:O1147"/>
    <mergeCell ref="O1168:O1170"/>
    <mergeCell ref="N1168:N1170"/>
    <mergeCell ref="O1174:O1175"/>
    <mergeCell ref="K1075:K1078"/>
    <mergeCell ref="O1075:O1078"/>
    <mergeCell ref="L1024:L1027"/>
    <mergeCell ref="N1007:N1008"/>
    <mergeCell ref="N1004:N1006"/>
    <mergeCell ref="M1009:M1010"/>
    <mergeCell ref="N1009:N1010"/>
    <mergeCell ref="K1058:K1060"/>
    <mergeCell ref="N1088:N1089"/>
    <mergeCell ref="L1085:L1087"/>
    <mergeCell ref="N1095:N1098"/>
    <mergeCell ref="K1111:K1113"/>
    <mergeCell ref="L1101:L1102"/>
    <mergeCell ref="L1099:L1100"/>
    <mergeCell ref="K1090:K1094"/>
    <mergeCell ref="L1095:L1098"/>
    <mergeCell ref="O1031:O1033"/>
    <mergeCell ref="L1009:L1010"/>
    <mergeCell ref="L1004:L1006"/>
    <mergeCell ref="M1004:M1006"/>
    <mergeCell ref="O1007:O1008"/>
    <mergeCell ref="K1046:K1048"/>
    <mergeCell ref="K1031:K1033"/>
    <mergeCell ref="K1028:K1030"/>
    <mergeCell ref="L1044:L1045"/>
    <mergeCell ref="L1028:L1030"/>
    <mergeCell ref="M1044:M1045"/>
    <mergeCell ref="N1044:N1045"/>
    <mergeCell ref="O1128:O1130"/>
    <mergeCell ref="O1124:O1127"/>
    <mergeCell ref="M1111:M1113"/>
    <mergeCell ref="O1095:O1098"/>
    <mergeCell ref="N1090:N1094"/>
    <mergeCell ref="M1103:M1106"/>
    <mergeCell ref="M1114:M1116"/>
    <mergeCell ref="N1114:N1116"/>
    <mergeCell ref="M1101:M1102"/>
    <mergeCell ref="N1101:N1102"/>
    <mergeCell ref="O1099:O1100"/>
    <mergeCell ref="O1107:O1110"/>
    <mergeCell ref="N1117:N1120"/>
    <mergeCell ref="M1128:M1130"/>
    <mergeCell ref="O1101:O1102"/>
    <mergeCell ref="M1085:M1087"/>
    <mergeCell ref="M1099:M1100"/>
    <mergeCell ref="O1117:O1120"/>
    <mergeCell ref="N1121:N1123"/>
    <mergeCell ref="K1088:K1089"/>
    <mergeCell ref="K1101:K1102"/>
    <mergeCell ref="K1103:K1106"/>
    <mergeCell ref="K1099:K1100"/>
    <mergeCell ref="O1088:O1089"/>
    <mergeCell ref="N1028:N1030"/>
    <mergeCell ref="N1131:N1133"/>
    <mergeCell ref="M1117:M1120"/>
    <mergeCell ref="N1107:N1110"/>
    <mergeCell ref="M1121:M1123"/>
    <mergeCell ref="N1128:N1130"/>
    <mergeCell ref="L1128:L1130"/>
    <mergeCell ref="M1124:M1127"/>
    <mergeCell ref="L1124:L1127"/>
    <mergeCell ref="L1134:L1136"/>
    <mergeCell ref="M1144:M1147"/>
    <mergeCell ref="L1117:L1120"/>
    <mergeCell ref="L1111:L1113"/>
    <mergeCell ref="O1090:O1094"/>
    <mergeCell ref="I1004:I1006"/>
    <mergeCell ref="I976:I978"/>
    <mergeCell ref="K1041:K1043"/>
    <mergeCell ref="L1034:L1037"/>
    <mergeCell ref="I1021:I1023"/>
    <mergeCell ref="O976:O978"/>
    <mergeCell ref="O1014:O1016"/>
    <mergeCell ref="N1038:N1040"/>
    <mergeCell ref="O1131:O1133"/>
    <mergeCell ref="N1085:N1087"/>
    <mergeCell ref="O1111:O1113"/>
    <mergeCell ref="O1114:O1116"/>
    <mergeCell ref="O1121:O1123"/>
    <mergeCell ref="N1111:N1113"/>
    <mergeCell ref="N1124:N1127"/>
    <mergeCell ref="M1107:M1110"/>
    <mergeCell ref="O1103:O1106"/>
    <mergeCell ref="N1103:N1106"/>
    <mergeCell ref="M1090:M1094"/>
    <mergeCell ref="L1131:L1133"/>
    <mergeCell ref="O1085:O1087"/>
    <mergeCell ref="M1095:M1098"/>
    <mergeCell ref="O934:O936"/>
    <mergeCell ref="O943:O945"/>
    <mergeCell ref="N970:N972"/>
    <mergeCell ref="M970:M972"/>
    <mergeCell ref="N963:N966"/>
    <mergeCell ref="N986:N987"/>
    <mergeCell ref="J991:J993"/>
    <mergeCell ref="K943:K945"/>
    <mergeCell ref="K937:K938"/>
    <mergeCell ref="N937:N938"/>
    <mergeCell ref="M1014:M1016"/>
    <mergeCell ref="N1024:N1027"/>
    <mergeCell ref="M979:M981"/>
    <mergeCell ref="J967:J969"/>
    <mergeCell ref="J963:J966"/>
    <mergeCell ref="L963:L966"/>
    <mergeCell ref="L967:L969"/>
    <mergeCell ref="J973:J975"/>
    <mergeCell ref="K963:K966"/>
    <mergeCell ref="L954:L956"/>
    <mergeCell ref="L957:L958"/>
    <mergeCell ref="K976:K978"/>
    <mergeCell ref="K994:K996"/>
    <mergeCell ref="K991:K993"/>
    <mergeCell ref="N1021:N1023"/>
    <mergeCell ref="O970:O972"/>
    <mergeCell ref="O950:O953"/>
    <mergeCell ref="O954:O956"/>
    <mergeCell ref="J1021:J1023"/>
    <mergeCell ref="N988:N990"/>
    <mergeCell ref="L1001:L1003"/>
    <mergeCell ref="L976:L978"/>
    <mergeCell ref="O997:O1000"/>
    <mergeCell ref="M991:M993"/>
    <mergeCell ref="K1001:K1003"/>
    <mergeCell ref="M973:M975"/>
    <mergeCell ref="M1007:M1008"/>
    <mergeCell ref="L920:L923"/>
    <mergeCell ref="K910:K913"/>
    <mergeCell ref="L903:L906"/>
    <mergeCell ref="I903:I906"/>
    <mergeCell ref="I907:I909"/>
    <mergeCell ref="M926:M929"/>
    <mergeCell ref="M924:M925"/>
    <mergeCell ref="I994:I996"/>
    <mergeCell ref="N946:N949"/>
    <mergeCell ref="N959:N962"/>
    <mergeCell ref="O986:O987"/>
    <mergeCell ref="N943:N945"/>
    <mergeCell ref="O939:O942"/>
    <mergeCell ref="L982:L984"/>
    <mergeCell ref="L988:L990"/>
    <mergeCell ref="L939:L942"/>
    <mergeCell ref="M943:M945"/>
    <mergeCell ref="M986:M987"/>
    <mergeCell ref="K954:K956"/>
    <mergeCell ref="N976:N978"/>
    <mergeCell ref="N982:N984"/>
    <mergeCell ref="L1007:L1008"/>
    <mergeCell ref="M950:M953"/>
    <mergeCell ref="A924:A925"/>
    <mergeCell ref="B930:B933"/>
    <mergeCell ref="B937:B938"/>
    <mergeCell ref="K918:K919"/>
    <mergeCell ref="K914:K917"/>
    <mergeCell ref="J914:J917"/>
    <mergeCell ref="L910:L913"/>
    <mergeCell ref="A920:A923"/>
    <mergeCell ref="L893:L896"/>
    <mergeCell ref="M893:M896"/>
    <mergeCell ref="K897:K900"/>
    <mergeCell ref="K903:K906"/>
    <mergeCell ref="C903:C906"/>
    <mergeCell ref="J903:J906"/>
    <mergeCell ref="M897:M900"/>
    <mergeCell ref="L901:L902"/>
    <mergeCell ref="M903:M906"/>
    <mergeCell ref="M901:M902"/>
    <mergeCell ref="M910:M913"/>
    <mergeCell ref="L918:L919"/>
    <mergeCell ref="I910:I913"/>
    <mergeCell ref="J918:J919"/>
    <mergeCell ref="L924:L925"/>
    <mergeCell ref="J924:J925"/>
    <mergeCell ref="J901:J902"/>
    <mergeCell ref="C1009:C1010"/>
    <mergeCell ref="L930:L933"/>
    <mergeCell ref="L926:L929"/>
    <mergeCell ref="K986:K987"/>
    <mergeCell ref="K979:K981"/>
    <mergeCell ref="K982:K984"/>
    <mergeCell ref="J1009:J1010"/>
    <mergeCell ref="K970:K972"/>
    <mergeCell ref="L979:L981"/>
    <mergeCell ref="M1001:M1003"/>
    <mergeCell ref="J986:J987"/>
    <mergeCell ref="I946:I949"/>
    <mergeCell ref="M988:M990"/>
    <mergeCell ref="M994:M996"/>
    <mergeCell ref="M997:M1000"/>
    <mergeCell ref="K997:K1000"/>
    <mergeCell ref="K988:K990"/>
    <mergeCell ref="K957:K958"/>
    <mergeCell ref="L959:L962"/>
    <mergeCell ref="J957:J958"/>
    <mergeCell ref="L946:L949"/>
    <mergeCell ref="M939:M942"/>
    <mergeCell ref="J1004:J1006"/>
    <mergeCell ref="K967:K969"/>
    <mergeCell ref="C954:C956"/>
    <mergeCell ref="M963:M966"/>
    <mergeCell ref="J1001:J1003"/>
    <mergeCell ref="C939:C942"/>
    <mergeCell ref="J946:J949"/>
    <mergeCell ref="M946:M949"/>
    <mergeCell ref="L950:L953"/>
    <mergeCell ref="K950:K953"/>
    <mergeCell ref="L937:L938"/>
    <mergeCell ref="J937:J938"/>
    <mergeCell ref="K926:K929"/>
    <mergeCell ref="I973:I975"/>
    <mergeCell ref="A939:A942"/>
    <mergeCell ref="I957:I958"/>
    <mergeCell ref="A986:A987"/>
    <mergeCell ref="B979:B981"/>
    <mergeCell ref="C991:C993"/>
    <mergeCell ref="I991:I993"/>
    <mergeCell ref="B982:B984"/>
    <mergeCell ref="A926:A929"/>
    <mergeCell ref="A943:A945"/>
    <mergeCell ref="L943:L945"/>
    <mergeCell ref="L934:L936"/>
    <mergeCell ref="J959:J962"/>
    <mergeCell ref="C959:C962"/>
    <mergeCell ref="J982:J984"/>
    <mergeCell ref="I939:I942"/>
    <mergeCell ref="C950:C953"/>
    <mergeCell ref="J970:J972"/>
    <mergeCell ref="L986:L987"/>
    <mergeCell ref="K959:K962"/>
    <mergeCell ref="L973:L975"/>
    <mergeCell ref="A976:A978"/>
    <mergeCell ref="I970:I972"/>
    <mergeCell ref="A963:A966"/>
    <mergeCell ref="B986:B987"/>
    <mergeCell ref="A991:A993"/>
    <mergeCell ref="A997:A1000"/>
    <mergeCell ref="C994:C996"/>
    <mergeCell ref="B994:B996"/>
    <mergeCell ref="A988:A990"/>
    <mergeCell ref="C988:C990"/>
    <mergeCell ref="A1001:A1003"/>
    <mergeCell ref="I1001:I1003"/>
    <mergeCell ref="C986:C987"/>
    <mergeCell ref="J939:J942"/>
    <mergeCell ref="J950:J953"/>
    <mergeCell ref="K939:K942"/>
    <mergeCell ref="K946:K949"/>
    <mergeCell ref="B1001:B1003"/>
    <mergeCell ref="B967:B969"/>
    <mergeCell ref="B970:B972"/>
    <mergeCell ref="A1004:A1006"/>
    <mergeCell ref="A1024:A1027"/>
    <mergeCell ref="B1007:B1008"/>
    <mergeCell ref="C1007:C1008"/>
    <mergeCell ref="B1004:B1006"/>
    <mergeCell ref="I1009:I1010"/>
    <mergeCell ref="C1024:C1027"/>
    <mergeCell ref="B1024:B1027"/>
    <mergeCell ref="A950:A953"/>
    <mergeCell ref="K1014:K1016"/>
    <mergeCell ref="M1011:M1013"/>
    <mergeCell ref="J1014:J1016"/>
    <mergeCell ref="K1024:K1027"/>
    <mergeCell ref="M1024:M1027"/>
    <mergeCell ref="L994:L996"/>
    <mergeCell ref="L997:L1000"/>
    <mergeCell ref="K1004:K1006"/>
    <mergeCell ref="I986:I987"/>
    <mergeCell ref="C1001:C1003"/>
    <mergeCell ref="I982:I984"/>
    <mergeCell ref="A982:A984"/>
    <mergeCell ref="C979:C981"/>
    <mergeCell ref="I979:I981"/>
    <mergeCell ref="B1021:B1023"/>
    <mergeCell ref="I963:I966"/>
    <mergeCell ref="B963:B966"/>
    <mergeCell ref="B976:B978"/>
    <mergeCell ref="B973:B975"/>
    <mergeCell ref="C967:C969"/>
    <mergeCell ref="C920:C923"/>
    <mergeCell ref="A897:A900"/>
    <mergeCell ref="B897:B900"/>
    <mergeCell ref="B875:B878"/>
    <mergeCell ref="C875:C878"/>
    <mergeCell ref="I889:I892"/>
    <mergeCell ref="A1011:A1013"/>
    <mergeCell ref="A1009:A1010"/>
    <mergeCell ref="B1009:B1010"/>
    <mergeCell ref="C1004:C1006"/>
    <mergeCell ref="A1007:A1008"/>
    <mergeCell ref="I1007:I1008"/>
    <mergeCell ref="C1021:C1023"/>
    <mergeCell ref="B997:B1000"/>
    <mergeCell ref="I997:I1000"/>
    <mergeCell ref="C997:C1000"/>
    <mergeCell ref="I988:I990"/>
    <mergeCell ref="B988:B990"/>
    <mergeCell ref="B991:B993"/>
    <mergeCell ref="A994:A996"/>
    <mergeCell ref="B886:B888"/>
    <mergeCell ref="B943:B945"/>
    <mergeCell ref="B946:B949"/>
    <mergeCell ref="B926:B929"/>
    <mergeCell ref="C889:C892"/>
    <mergeCell ref="I926:I929"/>
    <mergeCell ref="C943:C945"/>
    <mergeCell ref="I943:I945"/>
    <mergeCell ref="A979:A981"/>
    <mergeCell ref="B1017:B1020"/>
    <mergeCell ref="B901:B902"/>
    <mergeCell ref="C982:C984"/>
    <mergeCell ref="A886:A888"/>
    <mergeCell ref="B907:B909"/>
    <mergeCell ref="A918:A919"/>
    <mergeCell ref="K767:K769"/>
    <mergeCell ref="J920:J923"/>
    <mergeCell ref="K879:K882"/>
    <mergeCell ref="K930:K933"/>
    <mergeCell ref="K924:K925"/>
    <mergeCell ref="J926:J929"/>
    <mergeCell ref="J930:J933"/>
    <mergeCell ref="I865:I868"/>
    <mergeCell ref="A855:A858"/>
    <mergeCell ref="C855:C858"/>
    <mergeCell ref="C859:C861"/>
    <mergeCell ref="C862:C864"/>
    <mergeCell ref="J862:J864"/>
    <mergeCell ref="I862:I864"/>
    <mergeCell ref="B855:B858"/>
    <mergeCell ref="A808:A811"/>
    <mergeCell ref="A829:A832"/>
    <mergeCell ref="B835:B838"/>
    <mergeCell ref="A835:A838"/>
    <mergeCell ref="C770:C772"/>
    <mergeCell ref="K869:K870"/>
    <mergeCell ref="A893:A896"/>
    <mergeCell ref="B893:B896"/>
    <mergeCell ref="A875:A878"/>
    <mergeCell ref="A869:A870"/>
    <mergeCell ref="A871:A872"/>
    <mergeCell ref="A883:A885"/>
    <mergeCell ref="I875:I878"/>
    <mergeCell ref="J910:J913"/>
    <mergeCell ref="C937:C938"/>
    <mergeCell ref="L802:L805"/>
    <mergeCell ref="K802:K805"/>
    <mergeCell ref="B731:B733"/>
    <mergeCell ref="C761:C762"/>
    <mergeCell ref="A812:A815"/>
    <mergeCell ref="C802:C805"/>
    <mergeCell ref="A763:A766"/>
    <mergeCell ref="A731:A733"/>
    <mergeCell ref="I737:I741"/>
    <mergeCell ref="B781:B784"/>
    <mergeCell ref="C829:C832"/>
    <mergeCell ref="J835:J838"/>
    <mergeCell ref="I819:I821"/>
    <mergeCell ref="J808:J811"/>
    <mergeCell ref="B914:B917"/>
    <mergeCell ref="I918:I919"/>
    <mergeCell ref="C788:C790"/>
    <mergeCell ref="I793:I794"/>
    <mergeCell ref="I795:I797"/>
    <mergeCell ref="A839:A841"/>
    <mergeCell ref="A842:A844"/>
    <mergeCell ref="B845:B847"/>
    <mergeCell ref="A845:A847"/>
    <mergeCell ref="C845:C847"/>
    <mergeCell ref="A833:A834"/>
    <mergeCell ref="B848:B851"/>
    <mergeCell ref="C848:C851"/>
    <mergeCell ref="B829:B832"/>
    <mergeCell ref="B826:B828"/>
    <mergeCell ref="B808:B811"/>
    <mergeCell ref="C808:C811"/>
    <mergeCell ref="K731:K733"/>
    <mergeCell ref="K747:K750"/>
    <mergeCell ref="K734:K736"/>
    <mergeCell ref="K737:K741"/>
    <mergeCell ref="J728:J730"/>
    <mergeCell ref="J751:J753"/>
    <mergeCell ref="B725:B727"/>
    <mergeCell ref="K751:K753"/>
    <mergeCell ref="J770:J772"/>
    <mergeCell ref="C767:C769"/>
    <mergeCell ref="L763:L766"/>
    <mergeCell ref="K758:K760"/>
    <mergeCell ref="B758:B760"/>
    <mergeCell ref="A946:A949"/>
    <mergeCell ref="B924:B925"/>
    <mergeCell ref="I901:I902"/>
    <mergeCell ref="C924:C925"/>
    <mergeCell ref="C907:C909"/>
    <mergeCell ref="B889:B892"/>
    <mergeCell ref="K920:K923"/>
    <mergeCell ref="C879:C882"/>
    <mergeCell ref="A770:A772"/>
    <mergeCell ref="B777:B780"/>
    <mergeCell ref="I777:I780"/>
    <mergeCell ref="B773:B776"/>
    <mergeCell ref="I763:I766"/>
    <mergeCell ref="B761:B762"/>
    <mergeCell ref="J731:J733"/>
    <mergeCell ref="B742:B743"/>
    <mergeCell ref="B767:B769"/>
    <mergeCell ref="A758:A760"/>
    <mergeCell ref="C930:C933"/>
    <mergeCell ref="K829:K832"/>
    <mergeCell ref="I883:I885"/>
    <mergeCell ref="I869:I870"/>
    <mergeCell ref="I879:I882"/>
    <mergeCell ref="L835:L838"/>
    <mergeCell ref="L822:L825"/>
    <mergeCell ref="J721:J724"/>
    <mergeCell ref="C773:C776"/>
    <mergeCell ref="I773:I776"/>
    <mergeCell ref="L758:L760"/>
    <mergeCell ref="J758:J760"/>
    <mergeCell ref="C758:C760"/>
    <mergeCell ref="I734:I736"/>
    <mergeCell ref="L747:L750"/>
    <mergeCell ref="L751:L753"/>
    <mergeCell ref="I747:I750"/>
    <mergeCell ref="C744:C746"/>
    <mergeCell ref="C725:C727"/>
    <mergeCell ref="K721:K724"/>
    <mergeCell ref="I767:I769"/>
    <mergeCell ref="C763:C766"/>
    <mergeCell ref="J761:J762"/>
    <mergeCell ref="K763:K766"/>
    <mergeCell ref="I761:I762"/>
    <mergeCell ref="J725:J727"/>
    <mergeCell ref="L754:L757"/>
    <mergeCell ref="I770:I772"/>
    <mergeCell ref="L767:L769"/>
    <mergeCell ref="I742:I743"/>
    <mergeCell ref="I728:I730"/>
    <mergeCell ref="I744:I746"/>
    <mergeCell ref="L770:L772"/>
    <mergeCell ref="M839:M841"/>
    <mergeCell ref="M819:M821"/>
    <mergeCell ref="K835:K838"/>
    <mergeCell ref="L845:L847"/>
    <mergeCell ref="K855:K858"/>
    <mergeCell ref="J829:J832"/>
    <mergeCell ref="K845:K847"/>
    <mergeCell ref="L829:L832"/>
    <mergeCell ref="L842:L844"/>
    <mergeCell ref="K839:K841"/>
    <mergeCell ref="L793:L794"/>
    <mergeCell ref="I781:I784"/>
    <mergeCell ref="J883:J885"/>
    <mergeCell ref="K862:K864"/>
    <mergeCell ref="K865:K868"/>
    <mergeCell ref="L862:L864"/>
    <mergeCell ref="L855:L858"/>
    <mergeCell ref="J842:J844"/>
    <mergeCell ref="L859:L861"/>
    <mergeCell ref="K852:K854"/>
    <mergeCell ref="I835:I838"/>
    <mergeCell ref="I816:I818"/>
    <mergeCell ref="L806:L807"/>
    <mergeCell ref="L852:L854"/>
    <mergeCell ref="J859:J861"/>
    <mergeCell ref="I845:I847"/>
    <mergeCell ref="I829:I832"/>
    <mergeCell ref="J826:J828"/>
    <mergeCell ref="J822:J825"/>
    <mergeCell ref="K822:K825"/>
    <mergeCell ref="I822:I825"/>
    <mergeCell ref="J833:J834"/>
    <mergeCell ref="I871:I872"/>
    <mergeCell ref="J897:J900"/>
    <mergeCell ref="C871:C872"/>
    <mergeCell ref="C893:C896"/>
    <mergeCell ref="C901:C902"/>
    <mergeCell ref="I934:I936"/>
    <mergeCell ref="J816:J818"/>
    <mergeCell ref="M848:M851"/>
    <mergeCell ref="M842:M844"/>
    <mergeCell ref="M826:M828"/>
    <mergeCell ref="K842:K844"/>
    <mergeCell ref="J845:J847"/>
    <mergeCell ref="J839:J841"/>
    <mergeCell ref="M886:M888"/>
    <mergeCell ref="K893:K896"/>
    <mergeCell ref="J875:J878"/>
    <mergeCell ref="L869:L870"/>
    <mergeCell ref="L875:L878"/>
    <mergeCell ref="L883:L885"/>
    <mergeCell ref="K883:K885"/>
    <mergeCell ref="L886:L888"/>
    <mergeCell ref="M883:M885"/>
    <mergeCell ref="K871:K872"/>
    <mergeCell ref="L889:L892"/>
    <mergeCell ref="M862:M864"/>
    <mergeCell ref="J865:J868"/>
    <mergeCell ref="L879:L882"/>
    <mergeCell ref="J855:J858"/>
    <mergeCell ref="K873:K874"/>
    <mergeCell ref="K875:K878"/>
    <mergeCell ref="J869:J870"/>
    <mergeCell ref="M816:M818"/>
    <mergeCell ref="I1038:I1040"/>
    <mergeCell ref="I1011:I1013"/>
    <mergeCell ref="C1082:C1084"/>
    <mergeCell ref="C1079:C1081"/>
    <mergeCell ref="K1085:K1087"/>
    <mergeCell ref="K1049:K1051"/>
    <mergeCell ref="C1065:C1067"/>
    <mergeCell ref="K1056:K1057"/>
    <mergeCell ref="K1052:K1055"/>
    <mergeCell ref="K1079:K1081"/>
    <mergeCell ref="I1082:I1084"/>
    <mergeCell ref="J1082:J1084"/>
    <mergeCell ref="K1044:K1045"/>
    <mergeCell ref="K1065:K1067"/>
    <mergeCell ref="J1017:J1020"/>
    <mergeCell ref="J1011:J1013"/>
    <mergeCell ref="C1014:C1016"/>
    <mergeCell ref="K1061:K1064"/>
    <mergeCell ref="I1052:I1055"/>
    <mergeCell ref="I1049:I1051"/>
    <mergeCell ref="J1041:J1043"/>
    <mergeCell ref="J1038:J1040"/>
    <mergeCell ref="K1038:K1040"/>
    <mergeCell ref="J1049:J1051"/>
    <mergeCell ref="C1049:C1051"/>
    <mergeCell ref="I1046:I1048"/>
    <mergeCell ref="K1082:K1084"/>
    <mergeCell ref="K1072:K1074"/>
    <mergeCell ref="I1068:I1071"/>
    <mergeCell ref="I1079:I1081"/>
    <mergeCell ref="K1068:K1071"/>
    <mergeCell ref="C1041:C1043"/>
    <mergeCell ref="B1038:B1040"/>
    <mergeCell ref="J1075:J1078"/>
    <mergeCell ref="J1079:J1081"/>
    <mergeCell ref="A1058:A1060"/>
    <mergeCell ref="I1024:I1027"/>
    <mergeCell ref="C1056:C1057"/>
    <mergeCell ref="J1024:J1027"/>
    <mergeCell ref="C1075:C1078"/>
    <mergeCell ref="A1041:A1043"/>
    <mergeCell ref="B1068:B1071"/>
    <mergeCell ref="J1052:J1055"/>
    <mergeCell ref="J1028:J1030"/>
    <mergeCell ref="J1034:J1037"/>
    <mergeCell ref="B1072:B1074"/>
    <mergeCell ref="B1061:B1064"/>
    <mergeCell ref="B1049:B1051"/>
    <mergeCell ref="I1058:I1060"/>
    <mergeCell ref="C1052:C1055"/>
    <mergeCell ref="C1061:C1064"/>
    <mergeCell ref="C1038:C1040"/>
    <mergeCell ref="I1041:I1043"/>
    <mergeCell ref="I1061:I1064"/>
    <mergeCell ref="I1031:I1033"/>
    <mergeCell ref="J1058:J1060"/>
    <mergeCell ref="C1034:C1037"/>
    <mergeCell ref="B1034:B1037"/>
    <mergeCell ref="I1028:I1030"/>
    <mergeCell ref="B1031:B1033"/>
    <mergeCell ref="A1031:A1033"/>
    <mergeCell ref="B1052:B1055"/>
    <mergeCell ref="J1031:J1033"/>
    <mergeCell ref="C1058:C1060"/>
    <mergeCell ref="A1088:A1089"/>
    <mergeCell ref="A1082:A1084"/>
    <mergeCell ref="A1056:A1057"/>
    <mergeCell ref="H1092:H1093"/>
    <mergeCell ref="J1095:J1098"/>
    <mergeCell ref="B1095:B1098"/>
    <mergeCell ref="D1092:D1093"/>
    <mergeCell ref="J1072:J1074"/>
    <mergeCell ref="J1061:J1064"/>
    <mergeCell ref="J1085:J1087"/>
    <mergeCell ref="J1090:J1094"/>
    <mergeCell ref="C1046:C1048"/>
    <mergeCell ref="B1046:B1048"/>
    <mergeCell ref="J1068:J1071"/>
    <mergeCell ref="A1095:A1098"/>
    <mergeCell ref="A1065:A1067"/>
    <mergeCell ref="A1068:A1071"/>
    <mergeCell ref="A1090:A1094"/>
    <mergeCell ref="A1052:A1055"/>
    <mergeCell ref="B1075:B1078"/>
    <mergeCell ref="I1072:I1074"/>
    <mergeCell ref="A1079:A1081"/>
    <mergeCell ref="J1046:J1048"/>
    <mergeCell ref="B1088:B1089"/>
    <mergeCell ref="B1085:B1087"/>
    <mergeCell ref="I1085:I1087"/>
    <mergeCell ref="E1092:E1093"/>
    <mergeCell ref="C1068:C1071"/>
    <mergeCell ref="C1085:C1087"/>
    <mergeCell ref="I1075:I1078"/>
    <mergeCell ref="J1088:J1089"/>
    <mergeCell ref="B1090:B1094"/>
    <mergeCell ref="A1085:A1087"/>
    <mergeCell ref="B1079:B1081"/>
    <mergeCell ref="B1056:B1057"/>
    <mergeCell ref="I1056:I1057"/>
    <mergeCell ref="B1082:B1084"/>
    <mergeCell ref="I1065:I1067"/>
    <mergeCell ref="A1021:A1023"/>
    <mergeCell ref="I1017:I1020"/>
    <mergeCell ref="A1046:A1048"/>
    <mergeCell ref="I1014:I1016"/>
    <mergeCell ref="C1011:C1013"/>
    <mergeCell ref="C1031:C1033"/>
    <mergeCell ref="A1044:A1045"/>
    <mergeCell ref="A1028:A1030"/>
    <mergeCell ref="B1041:B1043"/>
    <mergeCell ref="A1034:A1037"/>
    <mergeCell ref="B1044:B1045"/>
    <mergeCell ref="A1072:A1074"/>
    <mergeCell ref="C1017:C1020"/>
    <mergeCell ref="B1065:B1067"/>
    <mergeCell ref="C1072:C1074"/>
    <mergeCell ref="A1049:A1051"/>
    <mergeCell ref="C1028:C1030"/>
    <mergeCell ref="C1044:C1045"/>
    <mergeCell ref="I1044:I1045"/>
    <mergeCell ref="A1014:A1016"/>
    <mergeCell ref="I1034:I1037"/>
    <mergeCell ref="B1028:B1030"/>
    <mergeCell ref="B1011:B1013"/>
    <mergeCell ref="B1014:B1016"/>
    <mergeCell ref="A1017:A1020"/>
    <mergeCell ref="A1038:A1040"/>
    <mergeCell ref="I967:I969"/>
    <mergeCell ref="B954:B956"/>
    <mergeCell ref="A954:A956"/>
    <mergeCell ref="B957:B958"/>
    <mergeCell ref="A967:A969"/>
    <mergeCell ref="I959:I962"/>
    <mergeCell ref="C970:C972"/>
    <mergeCell ref="A970:A972"/>
    <mergeCell ref="A973:A975"/>
    <mergeCell ref="C973:C975"/>
    <mergeCell ref="C976:C978"/>
    <mergeCell ref="B959:B962"/>
    <mergeCell ref="C963:C966"/>
    <mergeCell ref="C957:C958"/>
    <mergeCell ref="B859:B861"/>
    <mergeCell ref="B871:B872"/>
    <mergeCell ref="A873:A874"/>
    <mergeCell ref="B939:B942"/>
    <mergeCell ref="B903:B906"/>
    <mergeCell ref="B950:B953"/>
    <mergeCell ref="A903:A906"/>
    <mergeCell ref="A907:A909"/>
    <mergeCell ref="B910:B913"/>
    <mergeCell ref="A910:A913"/>
    <mergeCell ref="A901:A902"/>
    <mergeCell ref="I920:I923"/>
    <mergeCell ref="I924:I925"/>
    <mergeCell ref="I930:I933"/>
    <mergeCell ref="C926:C929"/>
    <mergeCell ref="I950:I953"/>
    <mergeCell ref="C914:C917"/>
    <mergeCell ref="C918:C919"/>
    <mergeCell ref="B852:B854"/>
    <mergeCell ref="I852:I854"/>
    <mergeCell ref="A889:A892"/>
    <mergeCell ref="B934:B936"/>
    <mergeCell ref="A930:A933"/>
    <mergeCell ref="A934:A936"/>
    <mergeCell ref="A937:A938"/>
    <mergeCell ref="A914:A917"/>
    <mergeCell ref="J852:J854"/>
    <mergeCell ref="L873:L874"/>
    <mergeCell ref="J871:J872"/>
    <mergeCell ref="J873:J874"/>
    <mergeCell ref="A848:A851"/>
    <mergeCell ref="L865:L868"/>
    <mergeCell ref="K859:K861"/>
    <mergeCell ref="C869:C870"/>
    <mergeCell ref="K848:K851"/>
    <mergeCell ref="L871:L872"/>
    <mergeCell ref="C910:C913"/>
    <mergeCell ref="J886:J888"/>
    <mergeCell ref="K934:K936"/>
    <mergeCell ref="K889:K892"/>
    <mergeCell ref="C934:C936"/>
    <mergeCell ref="I937:I938"/>
    <mergeCell ref="C886:C888"/>
    <mergeCell ref="C883:C885"/>
    <mergeCell ref="I886:I888"/>
    <mergeCell ref="J934:J936"/>
    <mergeCell ref="C897:C900"/>
    <mergeCell ref="I897:I900"/>
    <mergeCell ref="J889:J892"/>
    <mergeCell ref="K886:K888"/>
    <mergeCell ref="M859:M861"/>
    <mergeCell ref="K907:K909"/>
    <mergeCell ref="A959:A962"/>
    <mergeCell ref="I954:I956"/>
    <mergeCell ref="K901:K902"/>
    <mergeCell ref="M869:M870"/>
    <mergeCell ref="L914:L917"/>
    <mergeCell ref="C946:C949"/>
    <mergeCell ref="J943:J945"/>
    <mergeCell ref="J954:J956"/>
    <mergeCell ref="M865:M868"/>
    <mergeCell ref="B918:B919"/>
    <mergeCell ref="B920:B923"/>
    <mergeCell ref="B883:B885"/>
    <mergeCell ref="A879:A882"/>
    <mergeCell ref="C865:C868"/>
    <mergeCell ref="B879:B882"/>
    <mergeCell ref="C873:C874"/>
    <mergeCell ref="I914:I917"/>
    <mergeCell ref="L907:L909"/>
    <mergeCell ref="B862:B864"/>
    <mergeCell ref="M959:M962"/>
    <mergeCell ref="A957:A958"/>
    <mergeCell ref="M871:M872"/>
    <mergeCell ref="M920:M923"/>
    <mergeCell ref="M918:M919"/>
    <mergeCell ref="M914:M917"/>
    <mergeCell ref="M889:M892"/>
    <mergeCell ref="I873:I874"/>
    <mergeCell ref="J879:J882"/>
    <mergeCell ref="J893:J896"/>
    <mergeCell ref="I893:I896"/>
    <mergeCell ref="M855:M858"/>
    <mergeCell ref="M957:M958"/>
    <mergeCell ref="M954:M956"/>
    <mergeCell ref="B806:B807"/>
    <mergeCell ref="B819:B821"/>
    <mergeCell ref="C816:C818"/>
    <mergeCell ref="J819:J821"/>
    <mergeCell ref="A826:A828"/>
    <mergeCell ref="K808:K811"/>
    <mergeCell ref="K806:K807"/>
    <mergeCell ref="B833:B834"/>
    <mergeCell ref="B842:B844"/>
    <mergeCell ref="I826:I828"/>
    <mergeCell ref="A806:A807"/>
    <mergeCell ref="A822:A825"/>
    <mergeCell ref="A819:A821"/>
    <mergeCell ref="A816:A818"/>
    <mergeCell ref="M907:M909"/>
    <mergeCell ref="J907:J909"/>
    <mergeCell ref="L897:L900"/>
    <mergeCell ref="B865:B868"/>
    <mergeCell ref="B873:B874"/>
    <mergeCell ref="B869:B870"/>
    <mergeCell ref="L848:L851"/>
    <mergeCell ref="I848:I851"/>
    <mergeCell ref="A859:A861"/>
    <mergeCell ref="I855:I858"/>
    <mergeCell ref="J848:J851"/>
    <mergeCell ref="C852:C854"/>
    <mergeCell ref="A865:A868"/>
    <mergeCell ref="I859:I861"/>
    <mergeCell ref="A862:A864"/>
    <mergeCell ref="L816:L818"/>
    <mergeCell ref="A852:A854"/>
    <mergeCell ref="I808:I811"/>
    <mergeCell ref="B816:B818"/>
    <mergeCell ref="L839:L841"/>
    <mergeCell ref="L833:L834"/>
    <mergeCell ref="L826:L828"/>
    <mergeCell ref="C826:C828"/>
    <mergeCell ref="I806:I807"/>
    <mergeCell ref="J806:J807"/>
    <mergeCell ref="B822:B825"/>
    <mergeCell ref="B812:B815"/>
    <mergeCell ref="C835:C838"/>
    <mergeCell ref="I839:I841"/>
    <mergeCell ref="B839:B841"/>
    <mergeCell ref="I842:I844"/>
    <mergeCell ref="I833:I834"/>
    <mergeCell ref="C839:C841"/>
    <mergeCell ref="C842:C844"/>
    <mergeCell ref="K826:K828"/>
    <mergeCell ref="C819:C821"/>
    <mergeCell ref="L808:L811"/>
    <mergeCell ref="C822:C825"/>
    <mergeCell ref="C806:C807"/>
    <mergeCell ref="L812:L815"/>
    <mergeCell ref="C812:C815"/>
    <mergeCell ref="K819:K821"/>
    <mergeCell ref="K812:K815"/>
    <mergeCell ref="K816:K818"/>
    <mergeCell ref="L819:L821"/>
    <mergeCell ref="I812:I815"/>
    <mergeCell ref="J812:J815"/>
    <mergeCell ref="K833:K834"/>
    <mergeCell ref="C833:C834"/>
    <mergeCell ref="L777:L780"/>
    <mergeCell ref="K777:K780"/>
    <mergeCell ref="J793:J794"/>
    <mergeCell ref="L791:L792"/>
    <mergeCell ref="K791:K792"/>
    <mergeCell ref="I788:I790"/>
    <mergeCell ref="C791:C792"/>
    <mergeCell ref="I785:I787"/>
    <mergeCell ref="I791:I792"/>
    <mergeCell ref="B795:B797"/>
    <mergeCell ref="J777:J780"/>
    <mergeCell ref="L785:L787"/>
    <mergeCell ref="L781:L784"/>
    <mergeCell ref="A795:A797"/>
    <mergeCell ref="C798:C801"/>
    <mergeCell ref="C785:C787"/>
    <mergeCell ref="J791:J792"/>
    <mergeCell ref="K781:K784"/>
    <mergeCell ref="L788:L790"/>
    <mergeCell ref="K793:K794"/>
    <mergeCell ref="B788:B790"/>
    <mergeCell ref="A788:A790"/>
    <mergeCell ref="B791:B792"/>
    <mergeCell ref="B793:B794"/>
    <mergeCell ref="C777:C780"/>
    <mergeCell ref="B785:B787"/>
    <mergeCell ref="J781:J784"/>
    <mergeCell ref="L795:L797"/>
    <mergeCell ref="K785:K787"/>
    <mergeCell ref="L798:L801"/>
    <mergeCell ref="J795:J797"/>
    <mergeCell ref="J798:J801"/>
    <mergeCell ref="K795:K797"/>
    <mergeCell ref="B770:B772"/>
    <mergeCell ref="K770:K772"/>
    <mergeCell ref="B751:B753"/>
    <mergeCell ref="C751:C753"/>
    <mergeCell ref="C793:C794"/>
    <mergeCell ref="A793:A794"/>
    <mergeCell ref="A802:A805"/>
    <mergeCell ref="C795:C797"/>
    <mergeCell ref="I802:I805"/>
    <mergeCell ref="J802:J805"/>
    <mergeCell ref="A791:A792"/>
    <mergeCell ref="K798:K801"/>
    <mergeCell ref="B798:B801"/>
    <mergeCell ref="A798:A801"/>
    <mergeCell ref="I798:I801"/>
    <mergeCell ref="B802:B805"/>
    <mergeCell ref="J785:J787"/>
    <mergeCell ref="J788:J790"/>
    <mergeCell ref="K788:K790"/>
    <mergeCell ref="J763:J766"/>
    <mergeCell ref="C781:C784"/>
    <mergeCell ref="J773:J776"/>
    <mergeCell ref="A767:A769"/>
    <mergeCell ref="A777:A780"/>
    <mergeCell ref="A781:A784"/>
    <mergeCell ref="A773:A776"/>
    <mergeCell ref="A785:A787"/>
    <mergeCell ref="B763:B766"/>
    <mergeCell ref="J767:J769"/>
    <mergeCell ref="K773:K776"/>
    <mergeCell ref="J754:J757"/>
    <mergeCell ref="L761:L762"/>
    <mergeCell ref="C754:C757"/>
    <mergeCell ref="J742:J743"/>
    <mergeCell ref="A742:A743"/>
    <mergeCell ref="C742:C743"/>
    <mergeCell ref="K754:K757"/>
    <mergeCell ref="K744:K746"/>
    <mergeCell ref="L744:L746"/>
    <mergeCell ref="I751:I753"/>
    <mergeCell ref="A747:A750"/>
    <mergeCell ref="C747:C750"/>
    <mergeCell ref="B747:B750"/>
    <mergeCell ref="B754:B757"/>
    <mergeCell ref="I754:I757"/>
    <mergeCell ref="I758:I760"/>
    <mergeCell ref="B744:B746"/>
    <mergeCell ref="K742:K743"/>
    <mergeCell ref="A744:A746"/>
    <mergeCell ref="A751:A753"/>
    <mergeCell ref="A754:A757"/>
    <mergeCell ref="A761:A762"/>
    <mergeCell ref="J744:J746"/>
    <mergeCell ref="K761:K762"/>
    <mergeCell ref="L773:L776"/>
    <mergeCell ref="J747:J750"/>
    <mergeCell ref="L742:L743"/>
    <mergeCell ref="M754:M757"/>
    <mergeCell ref="M763:M766"/>
    <mergeCell ref="M767:M769"/>
    <mergeCell ref="K725:K727"/>
    <mergeCell ref="A725:A727"/>
    <mergeCell ref="L711:L714"/>
    <mergeCell ref="M715:M717"/>
    <mergeCell ref="C731:C733"/>
    <mergeCell ref="M734:M736"/>
    <mergeCell ref="M721:M724"/>
    <mergeCell ref="M718:M720"/>
    <mergeCell ref="I721:I724"/>
    <mergeCell ref="E740:E741"/>
    <mergeCell ref="L728:L730"/>
    <mergeCell ref="A715:A717"/>
    <mergeCell ref="A737:A741"/>
    <mergeCell ref="A711:A714"/>
    <mergeCell ref="B715:B717"/>
    <mergeCell ref="A718:A720"/>
    <mergeCell ref="C711:C714"/>
    <mergeCell ref="B721:B724"/>
    <mergeCell ref="C715:C717"/>
    <mergeCell ref="I711:I714"/>
    <mergeCell ref="B711:B714"/>
    <mergeCell ref="K715:K717"/>
    <mergeCell ref="C737:C741"/>
    <mergeCell ref="K711:K714"/>
    <mergeCell ref="K718:K720"/>
    <mergeCell ref="A721:A724"/>
    <mergeCell ref="A734:A736"/>
    <mergeCell ref="M751:M753"/>
    <mergeCell ref="A728:A730"/>
    <mergeCell ref="I718:I720"/>
    <mergeCell ref="J708:J710"/>
    <mergeCell ref="L718:L720"/>
    <mergeCell ref="L721:L724"/>
    <mergeCell ref="L734:L736"/>
    <mergeCell ref="L731:L733"/>
    <mergeCell ref="F740:F741"/>
    <mergeCell ref="B737:B741"/>
    <mergeCell ref="C734:C736"/>
    <mergeCell ref="K728:K730"/>
    <mergeCell ref="C718:C720"/>
    <mergeCell ref="L725:L727"/>
    <mergeCell ref="L737:L741"/>
    <mergeCell ref="C728:C730"/>
    <mergeCell ref="B734:B736"/>
    <mergeCell ref="G740:G741"/>
    <mergeCell ref="L715:L717"/>
    <mergeCell ref="C708:C710"/>
    <mergeCell ref="I708:I710"/>
    <mergeCell ref="K708:K710"/>
    <mergeCell ref="L708:L710"/>
    <mergeCell ref="H740:H741"/>
    <mergeCell ref="C721:C724"/>
    <mergeCell ref="J718:J720"/>
    <mergeCell ref="J715:J717"/>
    <mergeCell ref="J711:J714"/>
    <mergeCell ref="D740:D741"/>
    <mergeCell ref="J737:J741"/>
    <mergeCell ref="B718:B720"/>
    <mergeCell ref="I715:I717"/>
    <mergeCell ref="I725:I727"/>
    <mergeCell ref="J734:J736"/>
    <mergeCell ref="I731:I733"/>
    <mergeCell ref="A701:A703"/>
    <mergeCell ref="A689:A692"/>
    <mergeCell ref="C689:C692"/>
    <mergeCell ref="L689:L692"/>
    <mergeCell ref="L693:L694"/>
    <mergeCell ref="J698:J700"/>
    <mergeCell ref="C698:C700"/>
    <mergeCell ref="K698:K700"/>
    <mergeCell ref="A698:A700"/>
    <mergeCell ref="B695:B697"/>
    <mergeCell ref="K693:K694"/>
    <mergeCell ref="I693:I694"/>
    <mergeCell ref="C704:C707"/>
    <mergeCell ref="L698:L700"/>
    <mergeCell ref="B698:B700"/>
    <mergeCell ref="I701:I703"/>
    <mergeCell ref="L704:L707"/>
    <mergeCell ref="J689:J692"/>
    <mergeCell ref="I698:I700"/>
    <mergeCell ref="L701:L703"/>
    <mergeCell ref="A704:A707"/>
    <mergeCell ref="A695:A697"/>
    <mergeCell ref="C695:C697"/>
    <mergeCell ref="J704:J707"/>
    <mergeCell ref="C701:C703"/>
    <mergeCell ref="J701:J703"/>
    <mergeCell ref="K701:K703"/>
    <mergeCell ref="B701:B703"/>
    <mergeCell ref="K695:K697"/>
    <mergeCell ref="B704:B707"/>
    <mergeCell ref="B728:B730"/>
    <mergeCell ref="L682:L684"/>
    <mergeCell ref="K663:K666"/>
    <mergeCell ref="I704:I707"/>
    <mergeCell ref="A708:A710"/>
    <mergeCell ref="B708:B710"/>
    <mergeCell ref="I695:I697"/>
    <mergeCell ref="J695:J697"/>
    <mergeCell ref="K704:K707"/>
    <mergeCell ref="L695:L697"/>
    <mergeCell ref="C685:C688"/>
    <mergeCell ref="L685:L688"/>
    <mergeCell ref="I685:I688"/>
    <mergeCell ref="J685:J688"/>
    <mergeCell ref="A685:A688"/>
    <mergeCell ref="K689:K692"/>
    <mergeCell ref="I689:I692"/>
    <mergeCell ref="A693:A694"/>
    <mergeCell ref="C693:C694"/>
    <mergeCell ref="B693:B694"/>
    <mergeCell ref="J693:J694"/>
    <mergeCell ref="B674:B677"/>
    <mergeCell ref="I674:I677"/>
    <mergeCell ref="K671:K673"/>
    <mergeCell ref="C671:C673"/>
    <mergeCell ref="A667:A670"/>
    <mergeCell ref="C663:C666"/>
    <mergeCell ref="J674:J677"/>
    <mergeCell ref="A678:A681"/>
    <mergeCell ref="B678:B681"/>
    <mergeCell ref="C678:C681"/>
    <mergeCell ref="A682:A684"/>
    <mergeCell ref="C682:C684"/>
    <mergeCell ref="B685:B688"/>
    <mergeCell ref="K685:K688"/>
    <mergeCell ref="I682:I684"/>
    <mergeCell ref="J682:J684"/>
    <mergeCell ref="K682:K684"/>
    <mergeCell ref="B689:B692"/>
    <mergeCell ref="K659:K662"/>
    <mergeCell ref="A659:A662"/>
    <mergeCell ref="B663:B666"/>
    <mergeCell ref="K667:K670"/>
    <mergeCell ref="A674:A677"/>
    <mergeCell ref="B645:B648"/>
    <mergeCell ref="C645:C648"/>
    <mergeCell ref="K645:K648"/>
    <mergeCell ref="K649:K652"/>
    <mergeCell ref="B682:B684"/>
    <mergeCell ref="A663:A666"/>
    <mergeCell ref="A657:A658"/>
    <mergeCell ref="J667:J670"/>
    <mergeCell ref="I667:I670"/>
    <mergeCell ref="A649:A652"/>
    <mergeCell ref="A671:A673"/>
    <mergeCell ref="I678:I681"/>
    <mergeCell ref="J678:J681"/>
    <mergeCell ref="K678:K681"/>
    <mergeCell ref="J671:J673"/>
    <mergeCell ref="L659:L662"/>
    <mergeCell ref="B671:B673"/>
    <mergeCell ref="C667:C670"/>
    <mergeCell ref="L671:L673"/>
    <mergeCell ref="L674:L677"/>
    <mergeCell ref="K674:K677"/>
    <mergeCell ref="C674:C677"/>
    <mergeCell ref="I671:I673"/>
    <mergeCell ref="L649:L652"/>
    <mergeCell ref="I663:I666"/>
    <mergeCell ref="J663:J666"/>
    <mergeCell ref="B659:B662"/>
    <mergeCell ref="I659:I662"/>
    <mergeCell ref="J659:J662"/>
    <mergeCell ref="C659:C662"/>
    <mergeCell ref="L663:L666"/>
    <mergeCell ref="B667:B670"/>
    <mergeCell ref="I657:I658"/>
    <mergeCell ref="K657:K658"/>
    <mergeCell ref="L657:L658"/>
    <mergeCell ref="J657:J658"/>
    <mergeCell ref="C657:C658"/>
    <mergeCell ref="B657:B658"/>
    <mergeCell ref="L667:L670"/>
    <mergeCell ref="J649:J652"/>
    <mergeCell ref="C649:C652"/>
    <mergeCell ref="K641:K644"/>
    <mergeCell ref="J653:J656"/>
    <mergeCell ref="A653:A656"/>
    <mergeCell ref="C653:C656"/>
    <mergeCell ref="L641:L644"/>
    <mergeCell ref="A645:A648"/>
    <mergeCell ref="I653:I656"/>
    <mergeCell ref="A635:A638"/>
    <mergeCell ref="C635:C638"/>
    <mergeCell ref="K631:K634"/>
    <mergeCell ref="I641:I644"/>
    <mergeCell ref="I649:I652"/>
    <mergeCell ref="B653:B656"/>
    <mergeCell ref="J641:J644"/>
    <mergeCell ref="A641:A644"/>
    <mergeCell ref="C641:C644"/>
    <mergeCell ref="B649:B652"/>
    <mergeCell ref="K653:K656"/>
    <mergeCell ref="I645:I648"/>
    <mergeCell ref="J645:J648"/>
    <mergeCell ref="L645:L648"/>
    <mergeCell ref="L653:L656"/>
    <mergeCell ref="B641:B644"/>
    <mergeCell ref="K639:K640"/>
    <mergeCell ref="J639:J640"/>
    <mergeCell ref="A639:A640"/>
    <mergeCell ref="C639:C640"/>
    <mergeCell ref="B639:B640"/>
    <mergeCell ref="J615:J618"/>
    <mergeCell ref="A615:A618"/>
    <mergeCell ref="C615:C618"/>
    <mergeCell ref="B623:B626"/>
    <mergeCell ref="A627:A630"/>
    <mergeCell ref="B619:B622"/>
    <mergeCell ref="B615:B618"/>
    <mergeCell ref="L639:L640"/>
    <mergeCell ref="A623:A626"/>
    <mergeCell ref="C623:C626"/>
    <mergeCell ref="I631:I634"/>
    <mergeCell ref="J631:J634"/>
    <mergeCell ref="L619:L622"/>
    <mergeCell ref="K615:K618"/>
    <mergeCell ref="A631:A634"/>
    <mergeCell ref="C631:C634"/>
    <mergeCell ref="L615:L618"/>
    <mergeCell ref="K619:K622"/>
    <mergeCell ref="I635:I638"/>
    <mergeCell ref="J635:J638"/>
    <mergeCell ref="K635:K638"/>
    <mergeCell ref="L631:L634"/>
    <mergeCell ref="L635:L638"/>
    <mergeCell ref="B631:B634"/>
    <mergeCell ref="I639:I640"/>
    <mergeCell ref="B635:B638"/>
    <mergeCell ref="L627:L630"/>
    <mergeCell ref="I627:I630"/>
    <mergeCell ref="A609:A612"/>
    <mergeCell ref="B609:B612"/>
    <mergeCell ref="C609:C612"/>
    <mergeCell ref="I609:I612"/>
    <mergeCell ref="J609:J612"/>
    <mergeCell ref="K609:K612"/>
    <mergeCell ref="L609:L612"/>
    <mergeCell ref="M609:M612"/>
    <mergeCell ref="L613:L614"/>
    <mergeCell ref="B606:B608"/>
    <mergeCell ref="K606:K608"/>
    <mergeCell ref="L606:L608"/>
    <mergeCell ref="J627:J630"/>
    <mergeCell ref="C627:C630"/>
    <mergeCell ref="I613:I614"/>
    <mergeCell ref="J613:J614"/>
    <mergeCell ref="A613:A614"/>
    <mergeCell ref="C613:C614"/>
    <mergeCell ref="B613:B614"/>
    <mergeCell ref="K613:K614"/>
    <mergeCell ref="I619:I622"/>
    <mergeCell ref="J619:J622"/>
    <mergeCell ref="I623:I626"/>
    <mergeCell ref="J623:J626"/>
    <mergeCell ref="L623:L626"/>
    <mergeCell ref="K627:K630"/>
    <mergeCell ref="A606:A608"/>
    <mergeCell ref="A619:A622"/>
    <mergeCell ref="C619:C622"/>
    <mergeCell ref="B627:B630"/>
    <mergeCell ref="K623:K626"/>
    <mergeCell ref="I615:I618"/>
    <mergeCell ref="L598:L600"/>
    <mergeCell ref="I604:I605"/>
    <mergeCell ref="J604:J605"/>
    <mergeCell ref="C604:C605"/>
    <mergeCell ref="A601:A603"/>
    <mergeCell ref="I606:I608"/>
    <mergeCell ref="K601:K603"/>
    <mergeCell ref="K604:K605"/>
    <mergeCell ref="L601:L603"/>
    <mergeCell ref="L604:L605"/>
    <mergeCell ref="K594:K597"/>
    <mergeCell ref="L594:L597"/>
    <mergeCell ref="J606:J608"/>
    <mergeCell ref="J598:J600"/>
    <mergeCell ref="C598:C600"/>
    <mergeCell ref="B598:B600"/>
    <mergeCell ref="B601:B603"/>
    <mergeCell ref="B604:B605"/>
    <mergeCell ref="A594:A597"/>
    <mergeCell ref="K598:K600"/>
    <mergeCell ref="C606:C608"/>
    <mergeCell ref="A604:A605"/>
    <mergeCell ref="B594:B597"/>
    <mergeCell ref="A598:A600"/>
    <mergeCell ref="I601:I603"/>
    <mergeCell ref="J601:J603"/>
    <mergeCell ref="C601:C603"/>
    <mergeCell ref="I598:I600"/>
    <mergeCell ref="I594:I597"/>
    <mergeCell ref="J594:J597"/>
    <mergeCell ref="C594:C597"/>
    <mergeCell ref="A592:A593"/>
    <mergeCell ref="B577:B580"/>
    <mergeCell ref="L577:L580"/>
    <mergeCell ref="I577:I580"/>
    <mergeCell ref="J577:J580"/>
    <mergeCell ref="C581:C584"/>
    <mergeCell ref="C588:C591"/>
    <mergeCell ref="I588:I591"/>
    <mergeCell ref="I592:I593"/>
    <mergeCell ref="K581:K584"/>
    <mergeCell ref="J581:J584"/>
    <mergeCell ref="K592:K593"/>
    <mergeCell ref="B581:B584"/>
    <mergeCell ref="C592:C593"/>
    <mergeCell ref="B592:B593"/>
    <mergeCell ref="K577:K580"/>
    <mergeCell ref="L592:L593"/>
    <mergeCell ref="J592:J593"/>
    <mergeCell ref="L581:L584"/>
    <mergeCell ref="L588:L591"/>
    <mergeCell ref="B588:B591"/>
    <mergeCell ref="A588:A591"/>
    <mergeCell ref="B585:B587"/>
    <mergeCell ref="K588:K591"/>
    <mergeCell ref="J588:J591"/>
    <mergeCell ref="A581:A584"/>
    <mergeCell ref="A585:A587"/>
    <mergeCell ref="C585:C587"/>
    <mergeCell ref="L585:L587"/>
    <mergeCell ref="K585:K587"/>
    <mergeCell ref="I585:I587"/>
    <mergeCell ref="A577:A580"/>
    <mergeCell ref="L568:L570"/>
    <mergeCell ref="C558:C559"/>
    <mergeCell ref="C577:C580"/>
    <mergeCell ref="J585:J587"/>
    <mergeCell ref="L564:L567"/>
    <mergeCell ref="K564:K567"/>
    <mergeCell ref="M568:M570"/>
    <mergeCell ref="A571:A574"/>
    <mergeCell ref="A575:A576"/>
    <mergeCell ref="B571:B574"/>
    <mergeCell ref="C571:C574"/>
    <mergeCell ref="I571:I574"/>
    <mergeCell ref="J571:J574"/>
    <mergeCell ref="K571:K574"/>
    <mergeCell ref="I575:I576"/>
    <mergeCell ref="L571:L574"/>
    <mergeCell ref="C575:C576"/>
    <mergeCell ref="J575:J576"/>
    <mergeCell ref="K575:K576"/>
    <mergeCell ref="L575:L576"/>
    <mergeCell ref="B575:B576"/>
    <mergeCell ref="I581:I584"/>
    <mergeCell ref="M571:M574"/>
    <mergeCell ref="M575:M576"/>
    <mergeCell ref="L558:L559"/>
    <mergeCell ref="L560:L563"/>
    <mergeCell ref="B568:B570"/>
    <mergeCell ref="I560:I563"/>
    <mergeCell ref="J560:J563"/>
    <mergeCell ref="A560:A563"/>
    <mergeCell ref="C560:C563"/>
    <mergeCell ref="K560:K563"/>
    <mergeCell ref="A568:A570"/>
    <mergeCell ref="C568:C570"/>
    <mergeCell ref="I564:I567"/>
    <mergeCell ref="J564:J567"/>
    <mergeCell ref="A564:A567"/>
    <mergeCell ref="C564:C567"/>
    <mergeCell ref="I568:I570"/>
    <mergeCell ref="J568:J570"/>
    <mergeCell ref="B564:B567"/>
    <mergeCell ref="K568:K570"/>
    <mergeCell ref="I558:I559"/>
    <mergeCell ref="J558:J559"/>
    <mergeCell ref="K558:K559"/>
    <mergeCell ref="B558:B559"/>
    <mergeCell ref="I548:I549"/>
    <mergeCell ref="A548:A549"/>
    <mergeCell ref="B548:B549"/>
    <mergeCell ref="J548:J549"/>
    <mergeCell ref="K548:K549"/>
    <mergeCell ref="C548:C549"/>
    <mergeCell ref="A558:A559"/>
    <mergeCell ref="B560:B563"/>
    <mergeCell ref="I553:I554"/>
    <mergeCell ref="J553:J554"/>
    <mergeCell ref="A553:A554"/>
    <mergeCell ref="B550:B552"/>
    <mergeCell ref="K553:K554"/>
    <mergeCell ref="B553:B554"/>
    <mergeCell ref="A550:A552"/>
    <mergeCell ref="C550:C552"/>
    <mergeCell ref="I550:I552"/>
    <mergeCell ref="L550:L552"/>
    <mergeCell ref="L553:L554"/>
    <mergeCell ref="L548:L549"/>
    <mergeCell ref="M550:M552"/>
    <mergeCell ref="K550:K552"/>
    <mergeCell ref="C553:C554"/>
    <mergeCell ref="L555:L557"/>
    <mergeCell ref="J550:J552"/>
    <mergeCell ref="I555:I557"/>
    <mergeCell ref="B555:B557"/>
    <mergeCell ref="C555:C557"/>
    <mergeCell ref="A555:A557"/>
    <mergeCell ref="K555:K557"/>
    <mergeCell ref="J555:J557"/>
    <mergeCell ref="M548:M549"/>
    <mergeCell ref="A532:A534"/>
    <mergeCell ref="C532:C534"/>
    <mergeCell ref="K532:K534"/>
    <mergeCell ref="J532:J534"/>
    <mergeCell ref="B545:B547"/>
    <mergeCell ref="C545:C547"/>
    <mergeCell ref="A539:A541"/>
    <mergeCell ref="B539:B541"/>
    <mergeCell ref="C539:C541"/>
    <mergeCell ref="B542:B544"/>
    <mergeCell ref="K545:K547"/>
    <mergeCell ref="I542:I544"/>
    <mergeCell ref="A542:A544"/>
    <mergeCell ref="C542:C544"/>
    <mergeCell ref="I545:I547"/>
    <mergeCell ref="J545:J547"/>
    <mergeCell ref="I539:I541"/>
    <mergeCell ref="J539:J541"/>
    <mergeCell ref="K542:K544"/>
    <mergeCell ref="J542:J544"/>
    <mergeCell ref="A545:A547"/>
    <mergeCell ref="K539:K541"/>
    <mergeCell ref="A524:A525"/>
    <mergeCell ref="B521:B523"/>
    <mergeCell ref="I521:I523"/>
    <mergeCell ref="J521:J523"/>
    <mergeCell ref="K524:K525"/>
    <mergeCell ref="I524:I525"/>
    <mergeCell ref="J524:J525"/>
    <mergeCell ref="C521:C523"/>
    <mergeCell ref="K521:K523"/>
    <mergeCell ref="A521:A523"/>
    <mergeCell ref="C535:C538"/>
    <mergeCell ref="B535:B538"/>
    <mergeCell ref="K535:K538"/>
    <mergeCell ref="I535:I538"/>
    <mergeCell ref="J535:J538"/>
    <mergeCell ref="A535:A538"/>
    <mergeCell ref="B529:B531"/>
    <mergeCell ref="C524:C525"/>
    <mergeCell ref="B524:B525"/>
    <mergeCell ref="K526:K528"/>
    <mergeCell ref="J529:J531"/>
    <mergeCell ref="A529:A531"/>
    <mergeCell ref="C529:C531"/>
    <mergeCell ref="K529:K531"/>
    <mergeCell ref="B532:B534"/>
    <mergeCell ref="I532:I534"/>
    <mergeCell ref="A526:A528"/>
    <mergeCell ref="C526:C528"/>
    <mergeCell ref="I526:I528"/>
    <mergeCell ref="J526:J528"/>
    <mergeCell ref="B526:B528"/>
    <mergeCell ref="I529:I531"/>
    <mergeCell ref="I518:I520"/>
    <mergeCell ref="J518:J520"/>
    <mergeCell ref="A518:A520"/>
    <mergeCell ref="C518:C520"/>
    <mergeCell ref="K518:K520"/>
    <mergeCell ref="B518:B520"/>
    <mergeCell ref="J498:J502"/>
    <mergeCell ref="B498:B502"/>
    <mergeCell ref="K498:K502"/>
    <mergeCell ref="I498:I502"/>
    <mergeCell ref="A498:A502"/>
    <mergeCell ref="C498:C502"/>
    <mergeCell ref="A508:A512"/>
    <mergeCell ref="I503:I507"/>
    <mergeCell ref="J503:J507"/>
    <mergeCell ref="K503:K507"/>
    <mergeCell ref="A456:A461"/>
    <mergeCell ref="C462:C465"/>
    <mergeCell ref="B462:B465"/>
    <mergeCell ref="A462:A465"/>
    <mergeCell ref="I462:I465"/>
    <mergeCell ref="J462:J465"/>
    <mergeCell ref="K462:K465"/>
    <mergeCell ref="I484:I488"/>
    <mergeCell ref="B484:B488"/>
    <mergeCell ref="C484:C488"/>
    <mergeCell ref="A484:A488"/>
    <mergeCell ref="A466:A470"/>
    <mergeCell ref="B466:B470"/>
    <mergeCell ref="C466:C470"/>
    <mergeCell ref="I466:I470"/>
    <mergeCell ref="J466:J470"/>
    <mergeCell ref="K466:K470"/>
    <mergeCell ref="C471:C474"/>
    <mergeCell ref="I471:I474"/>
    <mergeCell ref="J471:J474"/>
    <mergeCell ref="J484:J488"/>
    <mergeCell ref="K484:K488"/>
    <mergeCell ref="A475:A479"/>
    <mergeCell ref="B475:B479"/>
    <mergeCell ref="I475:I479"/>
    <mergeCell ref="J475:J479"/>
    <mergeCell ref="K475:K479"/>
    <mergeCell ref="A489:A492"/>
    <mergeCell ref="C493:C497"/>
    <mergeCell ref="I493:I497"/>
    <mergeCell ref="K446:K450"/>
    <mergeCell ref="A432:A436"/>
    <mergeCell ref="A446:A450"/>
    <mergeCell ref="I446:I450"/>
    <mergeCell ref="C456:C461"/>
    <mergeCell ref="J446:J450"/>
    <mergeCell ref="I456:I461"/>
    <mergeCell ref="B456:B461"/>
    <mergeCell ref="A422:A426"/>
    <mergeCell ref="B422:B426"/>
    <mergeCell ref="C422:C426"/>
    <mergeCell ref="I422:I426"/>
    <mergeCell ref="J422:J426"/>
    <mergeCell ref="K422:K426"/>
    <mergeCell ref="A451:A455"/>
    <mergeCell ref="A437:A441"/>
    <mergeCell ref="B437:B441"/>
    <mergeCell ref="C437:C441"/>
    <mergeCell ref="J427:J431"/>
    <mergeCell ref="A427:A431"/>
    <mergeCell ref="J437:J441"/>
    <mergeCell ref="K437:K441"/>
    <mergeCell ref="J442:J445"/>
    <mergeCell ref="K442:K445"/>
    <mergeCell ref="I437:I441"/>
    <mergeCell ref="K427:K431"/>
    <mergeCell ref="I432:I436"/>
    <mergeCell ref="J432:J436"/>
    <mergeCell ref="J451:J455"/>
    <mergeCell ref="B446:B450"/>
    <mergeCell ref="I427:I431"/>
    <mergeCell ref="C427:C431"/>
    <mergeCell ref="I417:I421"/>
    <mergeCell ref="K391:K395"/>
    <mergeCell ref="K342:K346"/>
    <mergeCell ref="K396:K401"/>
    <mergeCell ref="K412:K416"/>
    <mergeCell ref="I248:I253"/>
    <mergeCell ref="C270:C274"/>
    <mergeCell ref="A254:A258"/>
    <mergeCell ref="C243:C247"/>
    <mergeCell ref="A265:A269"/>
    <mergeCell ref="A243:A247"/>
    <mergeCell ref="A248:A253"/>
    <mergeCell ref="A291:A294"/>
    <mergeCell ref="B291:B294"/>
    <mergeCell ref="C291:C294"/>
    <mergeCell ref="I291:I294"/>
    <mergeCell ref="J291:J294"/>
    <mergeCell ref="K291:K294"/>
    <mergeCell ref="J391:J395"/>
    <mergeCell ref="J412:J416"/>
    <mergeCell ref="J338:J341"/>
    <mergeCell ref="J357:J361"/>
    <mergeCell ref="J317:J320"/>
    <mergeCell ref="J352:J356"/>
    <mergeCell ref="J347:J351"/>
    <mergeCell ref="J270:J274"/>
    <mergeCell ref="J396:J401"/>
    <mergeCell ref="C417:C421"/>
    <mergeCell ref="J321:J326"/>
    <mergeCell ref="A412:A416"/>
    <mergeCell ref="C396:C401"/>
    <mergeCell ref="A396:A401"/>
    <mergeCell ref="C412:C416"/>
    <mergeCell ref="I412:I416"/>
    <mergeCell ref="B396:B401"/>
    <mergeCell ref="I225:I230"/>
    <mergeCell ref="C382:C386"/>
    <mergeCell ref="C225:C230"/>
    <mergeCell ref="C236:C242"/>
    <mergeCell ref="B236:B242"/>
    <mergeCell ref="I352:I356"/>
    <mergeCell ref="C347:C351"/>
    <mergeCell ref="B407:B411"/>
    <mergeCell ref="C407:C411"/>
    <mergeCell ref="B412:B416"/>
    <mergeCell ref="I303:I307"/>
    <mergeCell ref="I295:I298"/>
    <mergeCell ref="C367:C371"/>
    <mergeCell ref="A387:A390"/>
    <mergeCell ref="A362:A366"/>
    <mergeCell ref="I362:I366"/>
    <mergeCell ref="I382:I386"/>
    <mergeCell ref="I342:I346"/>
    <mergeCell ref="C377:C381"/>
    <mergeCell ref="I231:I235"/>
    <mergeCell ref="I236:I242"/>
    <mergeCell ref="C231:C235"/>
    <mergeCell ref="A275:A279"/>
    <mergeCell ref="A407:A411"/>
    <mergeCell ref="A352:A356"/>
    <mergeCell ref="A170:A174"/>
    <mergeCell ref="C186:C190"/>
    <mergeCell ref="B201:B205"/>
    <mergeCell ref="A299:A302"/>
    <mergeCell ref="B270:B274"/>
    <mergeCell ref="J254:J258"/>
    <mergeCell ref="B225:B230"/>
    <mergeCell ref="A231:A235"/>
    <mergeCell ref="B265:B269"/>
    <mergeCell ref="A259:A264"/>
    <mergeCell ref="A221:A224"/>
    <mergeCell ref="A152:A155"/>
    <mergeCell ref="I206:I210"/>
    <mergeCell ref="C156:C159"/>
    <mergeCell ref="C206:C210"/>
    <mergeCell ref="A206:A210"/>
    <mergeCell ref="B206:B210"/>
    <mergeCell ref="B231:B235"/>
    <mergeCell ref="A225:A230"/>
    <mergeCell ref="C254:C258"/>
    <mergeCell ref="J211:J215"/>
    <mergeCell ref="J206:J210"/>
    <mergeCell ref="I191:I195"/>
    <mergeCell ref="C201:C205"/>
    <mergeCell ref="I175:I180"/>
    <mergeCell ref="I196:I200"/>
    <mergeCell ref="I216:I220"/>
    <mergeCell ref="A175:A180"/>
    <mergeCell ref="B243:B247"/>
    <mergeCell ref="B160:B164"/>
    <mergeCell ref="C170:C174"/>
    <mergeCell ref="B254:B258"/>
    <mergeCell ref="A191:A195"/>
    <mergeCell ref="B196:B200"/>
    <mergeCell ref="A201:A205"/>
    <mergeCell ref="B191:B195"/>
    <mergeCell ref="I221:I224"/>
    <mergeCell ref="I181:I185"/>
    <mergeCell ref="J186:J190"/>
    <mergeCell ref="J181:J185"/>
    <mergeCell ref="J191:J195"/>
    <mergeCell ref="J201:J205"/>
    <mergeCell ref="I186:I190"/>
    <mergeCell ref="J196:J200"/>
    <mergeCell ref="B186:B190"/>
    <mergeCell ref="A186:A190"/>
    <mergeCell ref="B181:B185"/>
    <mergeCell ref="B175:B180"/>
    <mergeCell ref="J216:J220"/>
    <mergeCell ref="C216:C220"/>
    <mergeCell ref="J221:J224"/>
    <mergeCell ref="A181:A185"/>
    <mergeCell ref="C181:C185"/>
    <mergeCell ref="A196:A200"/>
    <mergeCell ref="I201:I205"/>
    <mergeCell ref="C191:C195"/>
    <mergeCell ref="C196:C200"/>
    <mergeCell ref="B221:B224"/>
    <mergeCell ref="B211:B215"/>
    <mergeCell ref="I211:I215"/>
    <mergeCell ref="B216:B220"/>
    <mergeCell ref="A211:A215"/>
    <mergeCell ref="A216:A220"/>
    <mergeCell ref="C211:C215"/>
    <mergeCell ref="A117:A121"/>
    <mergeCell ref="C108:C112"/>
    <mergeCell ref="I97:I101"/>
    <mergeCell ref="C122:C128"/>
    <mergeCell ref="C175:C180"/>
    <mergeCell ref="C138:C141"/>
    <mergeCell ref="C129:C133"/>
    <mergeCell ref="A102:A107"/>
    <mergeCell ref="A160:A164"/>
    <mergeCell ref="A147:A151"/>
    <mergeCell ref="A87:A91"/>
    <mergeCell ref="A83:A86"/>
    <mergeCell ref="A97:A101"/>
    <mergeCell ref="A142:A146"/>
    <mergeCell ref="I142:I146"/>
    <mergeCell ref="A156:A159"/>
    <mergeCell ref="I138:I141"/>
    <mergeCell ref="A138:A141"/>
    <mergeCell ref="A165:A169"/>
    <mergeCell ref="B142:B146"/>
    <mergeCell ref="C142:C146"/>
    <mergeCell ref="A113:A116"/>
    <mergeCell ref="A129:A133"/>
    <mergeCell ref="A122:A128"/>
    <mergeCell ref="I113:I116"/>
    <mergeCell ref="I152:I155"/>
    <mergeCell ref="C165:C169"/>
    <mergeCell ref="I156:I159"/>
    <mergeCell ref="I165:I169"/>
    <mergeCell ref="B129:B133"/>
    <mergeCell ref="I147:I151"/>
    <mergeCell ref="B170:B174"/>
    <mergeCell ref="A78:A82"/>
    <mergeCell ref="J41:J45"/>
    <mergeCell ref="I83:I86"/>
    <mergeCell ref="C78:C82"/>
    <mergeCell ref="C97:C101"/>
    <mergeCell ref="J92:J96"/>
    <mergeCell ref="B46:B50"/>
    <mergeCell ref="I51:I57"/>
    <mergeCell ref="J46:J50"/>
    <mergeCell ref="C58:C62"/>
    <mergeCell ref="A63:A69"/>
    <mergeCell ref="B83:B86"/>
    <mergeCell ref="C92:C96"/>
    <mergeCell ref="A58:A62"/>
    <mergeCell ref="I58:I62"/>
    <mergeCell ref="I46:I50"/>
    <mergeCell ref="A108:A112"/>
    <mergeCell ref="B41:B45"/>
    <mergeCell ref="A92:A96"/>
    <mergeCell ref="A74:A77"/>
    <mergeCell ref="B63:B69"/>
    <mergeCell ref="A70:A73"/>
    <mergeCell ref="B102:B107"/>
    <mergeCell ref="B97:B101"/>
    <mergeCell ref="C83:C86"/>
    <mergeCell ref="B92:B96"/>
    <mergeCell ref="B78:B82"/>
    <mergeCell ref="I102:I107"/>
    <mergeCell ref="C70:C73"/>
    <mergeCell ref="I70:I73"/>
    <mergeCell ref="B58:B62"/>
    <mergeCell ref="I92:I96"/>
    <mergeCell ref="B70:B73"/>
    <mergeCell ref="B117:B121"/>
    <mergeCell ref="C63:C69"/>
    <mergeCell ref="J83:J86"/>
    <mergeCell ref="J70:J73"/>
    <mergeCell ref="B74:B77"/>
    <mergeCell ref="C74:C77"/>
    <mergeCell ref="I63:I69"/>
    <mergeCell ref="I74:I77"/>
    <mergeCell ref="I87:I91"/>
    <mergeCell ref="B138:B141"/>
    <mergeCell ref="B108:B112"/>
    <mergeCell ref="C87:C91"/>
    <mergeCell ref="J78:J82"/>
    <mergeCell ref="J117:J121"/>
    <mergeCell ref="B113:B116"/>
    <mergeCell ref="C117:C121"/>
    <mergeCell ref="C102:C107"/>
    <mergeCell ref="J102:J107"/>
    <mergeCell ref="I78:I82"/>
    <mergeCell ref="J63:J69"/>
    <mergeCell ref="J113:J116"/>
    <mergeCell ref="I108:I112"/>
    <mergeCell ref="B87:B91"/>
    <mergeCell ref="J138:J141"/>
    <mergeCell ref="J108:J112"/>
    <mergeCell ref="K377:K381"/>
    <mergeCell ref="J382:J386"/>
    <mergeCell ref="B312:B316"/>
    <mergeCell ref="J312:J316"/>
    <mergeCell ref="K196:K200"/>
    <mergeCell ref="J129:J133"/>
    <mergeCell ref="J152:J155"/>
    <mergeCell ref="B147:B151"/>
    <mergeCell ref="I129:I133"/>
    <mergeCell ref="C147:C151"/>
    <mergeCell ref="I285:I290"/>
    <mergeCell ref="C113:C116"/>
    <mergeCell ref="I160:I164"/>
    <mergeCell ref="B122:B128"/>
    <mergeCell ref="I122:I128"/>
    <mergeCell ref="J122:J128"/>
    <mergeCell ref="J142:J146"/>
    <mergeCell ref="C152:C155"/>
    <mergeCell ref="C321:C326"/>
    <mergeCell ref="I333:I337"/>
    <mergeCell ref="C221:C224"/>
    <mergeCell ref="B165:B169"/>
    <mergeCell ref="I117:I121"/>
    <mergeCell ref="J308:J311"/>
    <mergeCell ref="B377:B381"/>
    <mergeCell ref="I170:I174"/>
    <mergeCell ref="J170:J174"/>
    <mergeCell ref="B152:B155"/>
    <mergeCell ref="B259:B264"/>
    <mergeCell ref="C160:C164"/>
    <mergeCell ref="C442:C445"/>
    <mergeCell ref="I357:I361"/>
    <mergeCell ref="C342:C346"/>
    <mergeCell ref="I442:I445"/>
    <mergeCell ref="B280:B284"/>
    <mergeCell ref="B327:B332"/>
    <mergeCell ref="B347:B351"/>
    <mergeCell ref="I280:I284"/>
    <mergeCell ref="B391:B395"/>
    <mergeCell ref="B357:B361"/>
    <mergeCell ref="C362:C366"/>
    <mergeCell ref="C357:C361"/>
    <mergeCell ref="C352:C356"/>
    <mergeCell ref="J367:J371"/>
    <mergeCell ref="B427:B431"/>
    <mergeCell ref="I396:I401"/>
    <mergeCell ref="I391:I395"/>
    <mergeCell ref="C391:C395"/>
    <mergeCell ref="B362:B366"/>
    <mergeCell ref="B342:B346"/>
    <mergeCell ref="I372:I376"/>
    <mergeCell ref="J372:J376"/>
    <mergeCell ref="I338:I341"/>
    <mergeCell ref="J387:J390"/>
    <mergeCell ref="I367:I371"/>
    <mergeCell ref="J160:J164"/>
    <mergeCell ref="B156:B159"/>
    <mergeCell ref="J377:J381"/>
    <mergeCell ref="J156:J159"/>
    <mergeCell ref="J165:J169"/>
    <mergeCell ref="J147:J151"/>
    <mergeCell ref="B382:B386"/>
    <mergeCell ref="C303:C307"/>
    <mergeCell ref="C285:C290"/>
    <mergeCell ref="B295:B298"/>
    <mergeCell ref="A357:A361"/>
    <mergeCell ref="A295:A298"/>
    <mergeCell ref="A321:A326"/>
    <mergeCell ref="A308:A311"/>
    <mergeCell ref="A312:A316"/>
    <mergeCell ref="J342:J346"/>
    <mergeCell ref="B285:B290"/>
    <mergeCell ref="C317:C320"/>
    <mergeCell ref="I317:I320"/>
    <mergeCell ref="I308:I311"/>
    <mergeCell ref="C308:C311"/>
    <mergeCell ref="A285:A290"/>
    <mergeCell ref="B338:B341"/>
    <mergeCell ref="I312:I316"/>
    <mergeCell ref="J362:J366"/>
    <mergeCell ref="A367:A371"/>
    <mergeCell ref="B308:B311"/>
    <mergeCell ref="A333:A337"/>
    <mergeCell ref="A342:A346"/>
    <mergeCell ref="B372:B376"/>
    <mergeCell ref="C372:C376"/>
    <mergeCell ref="J231:J235"/>
    <mergeCell ref="K417:K421"/>
    <mergeCell ref="B303:B307"/>
    <mergeCell ref="B299:B302"/>
    <mergeCell ref="C299:C302"/>
    <mergeCell ref="A377:A381"/>
    <mergeCell ref="A338:A341"/>
    <mergeCell ref="I387:I390"/>
    <mergeCell ref="B352:B356"/>
    <mergeCell ref="B367:B371"/>
    <mergeCell ref="I377:I381"/>
    <mergeCell ref="B333:B337"/>
    <mergeCell ref="I321:I326"/>
    <mergeCell ref="B317:B320"/>
    <mergeCell ref="A347:A351"/>
    <mergeCell ref="C387:C390"/>
    <mergeCell ref="B387:B390"/>
    <mergeCell ref="A391:A395"/>
    <mergeCell ref="K387:K390"/>
    <mergeCell ref="K362:K366"/>
    <mergeCell ref="K382:K386"/>
    <mergeCell ref="A417:A421"/>
    <mergeCell ref="B417:B421"/>
    <mergeCell ref="A317:A320"/>
    <mergeCell ref="A382:A386"/>
    <mergeCell ref="I347:I351"/>
    <mergeCell ref="I327:I332"/>
    <mergeCell ref="C312:C316"/>
    <mergeCell ref="C338:C341"/>
    <mergeCell ref="C327:C332"/>
    <mergeCell ref="K317:K320"/>
    <mergeCell ref="J417:J421"/>
    <mergeCell ref="K367:K371"/>
    <mergeCell ref="K308:K311"/>
    <mergeCell ref="J265:J269"/>
    <mergeCell ref="J236:J242"/>
    <mergeCell ref="J303:J307"/>
    <mergeCell ref="K347:K351"/>
    <mergeCell ref="K338:K341"/>
    <mergeCell ref="C280:C284"/>
    <mergeCell ref="J327:J332"/>
    <mergeCell ref="B321:B326"/>
    <mergeCell ref="K303:K307"/>
    <mergeCell ref="J248:J253"/>
    <mergeCell ref="A280:A284"/>
    <mergeCell ref="J280:J284"/>
    <mergeCell ref="J299:J302"/>
    <mergeCell ref="J285:J290"/>
    <mergeCell ref="J333:J337"/>
    <mergeCell ref="C333:C337"/>
    <mergeCell ref="A236:A242"/>
    <mergeCell ref="I254:I258"/>
    <mergeCell ref="C259:C264"/>
    <mergeCell ref="I259:I264"/>
    <mergeCell ref="B248:B253"/>
    <mergeCell ref="A270:A274"/>
    <mergeCell ref="C248:C253"/>
    <mergeCell ref="I243:I247"/>
    <mergeCell ref="I265:I269"/>
    <mergeCell ref="C265:C269"/>
    <mergeCell ref="C275:C279"/>
    <mergeCell ref="J243:J247"/>
    <mergeCell ref="J295:J298"/>
    <mergeCell ref="K357:K361"/>
    <mergeCell ref="A327:A332"/>
    <mergeCell ref="A303:A307"/>
    <mergeCell ref="K352:K356"/>
    <mergeCell ref="K333:K337"/>
    <mergeCell ref="I275:I279"/>
    <mergeCell ref="I270:I274"/>
    <mergeCell ref="J275:J279"/>
    <mergeCell ref="K312:K316"/>
    <mergeCell ref="L317:L320"/>
    <mergeCell ref="L308:L311"/>
    <mergeCell ref="K248:K253"/>
    <mergeCell ref="K327:K332"/>
    <mergeCell ref="K321:K326"/>
    <mergeCell ref="L295:L298"/>
    <mergeCell ref="J259:J264"/>
    <mergeCell ref="J225:J230"/>
    <mergeCell ref="K275:K279"/>
    <mergeCell ref="K299:K302"/>
    <mergeCell ref="L248:L253"/>
    <mergeCell ref="K285:K290"/>
    <mergeCell ref="L259:L264"/>
    <mergeCell ref="L225:L230"/>
    <mergeCell ref="L275:L279"/>
    <mergeCell ref="K270:K274"/>
    <mergeCell ref="L265:L269"/>
    <mergeCell ref="K236:K242"/>
    <mergeCell ref="K243:K247"/>
    <mergeCell ref="L338:L341"/>
    <mergeCell ref="B275:B279"/>
    <mergeCell ref="C295:C298"/>
    <mergeCell ref="I299:I302"/>
    <mergeCell ref="M299:M302"/>
    <mergeCell ref="M280:M284"/>
    <mergeCell ref="L303:L307"/>
    <mergeCell ref="K265:K269"/>
    <mergeCell ref="L291:L294"/>
    <mergeCell ref="M291:M294"/>
    <mergeCell ref="K160:K164"/>
    <mergeCell ref="K216:K220"/>
    <mergeCell ref="K254:K258"/>
    <mergeCell ref="L211:L215"/>
    <mergeCell ref="L113:L116"/>
    <mergeCell ref="L108:L112"/>
    <mergeCell ref="K117:K121"/>
    <mergeCell ref="L170:L174"/>
    <mergeCell ref="M170:M174"/>
    <mergeCell ref="M275:M279"/>
    <mergeCell ref="M206:M210"/>
    <mergeCell ref="K280:K284"/>
    <mergeCell ref="K295:K298"/>
    <mergeCell ref="K165:K169"/>
    <mergeCell ref="L216:L220"/>
    <mergeCell ref="K175:K180"/>
    <mergeCell ref="K186:K190"/>
    <mergeCell ref="K259:K264"/>
    <mergeCell ref="M295:M298"/>
    <mergeCell ref="L206:L210"/>
    <mergeCell ref="M129:M133"/>
    <mergeCell ref="M108:M112"/>
    <mergeCell ref="M201:M205"/>
    <mergeCell ref="K221:K224"/>
    <mergeCell ref="K206:K210"/>
    <mergeCell ref="L186:L190"/>
    <mergeCell ref="M181:M185"/>
    <mergeCell ref="K170:K174"/>
    <mergeCell ref="K225:K230"/>
    <mergeCell ref="L280:L284"/>
    <mergeCell ref="K231:K235"/>
    <mergeCell ref="L382:L386"/>
    <mergeCell ref="M382:M386"/>
    <mergeCell ref="L333:L337"/>
    <mergeCell ref="L342:L346"/>
    <mergeCell ref="M285:M290"/>
    <mergeCell ref="M270:M274"/>
    <mergeCell ref="L299:L302"/>
    <mergeCell ref="M362:M366"/>
    <mergeCell ref="M367:M371"/>
    <mergeCell ref="M236:M242"/>
    <mergeCell ref="L327:L332"/>
    <mergeCell ref="M377:M381"/>
    <mergeCell ref="M352:M356"/>
    <mergeCell ref="L221:L224"/>
    <mergeCell ref="L347:L351"/>
    <mergeCell ref="L352:L356"/>
    <mergeCell ref="L357:L361"/>
    <mergeCell ref="L243:L247"/>
    <mergeCell ref="M243:M247"/>
    <mergeCell ref="M221:M224"/>
    <mergeCell ref="M265:M269"/>
    <mergeCell ref="M248:M253"/>
    <mergeCell ref="L231:L235"/>
    <mergeCell ref="L362:L366"/>
    <mergeCell ref="M357:M361"/>
    <mergeCell ref="M303:M307"/>
    <mergeCell ref="M333:M337"/>
    <mergeCell ref="L285:L290"/>
    <mergeCell ref="K211:K215"/>
    <mergeCell ref="K113:K116"/>
    <mergeCell ref="K191:K195"/>
    <mergeCell ref="M196:M200"/>
    <mergeCell ref="K36:K40"/>
    <mergeCell ref="K92:K96"/>
    <mergeCell ref="J74:J77"/>
    <mergeCell ref="J97:J101"/>
    <mergeCell ref="J87:J91"/>
    <mergeCell ref="K87:K91"/>
    <mergeCell ref="L87:L91"/>
    <mergeCell ref="M87:M91"/>
    <mergeCell ref="L97:L101"/>
    <mergeCell ref="M97:M101"/>
    <mergeCell ref="M51:M57"/>
    <mergeCell ref="L58:L62"/>
    <mergeCell ref="J58:J62"/>
    <mergeCell ref="L46:L50"/>
    <mergeCell ref="J36:J40"/>
    <mergeCell ref="L83:L86"/>
    <mergeCell ref="L102:L107"/>
    <mergeCell ref="K152:K155"/>
    <mergeCell ref="K147:K151"/>
    <mergeCell ref="K83:K86"/>
    <mergeCell ref="L74:L77"/>
    <mergeCell ref="M186:M190"/>
    <mergeCell ref="M152:M155"/>
    <mergeCell ref="K97:K101"/>
    <mergeCell ref="J175:J180"/>
    <mergeCell ref="K181:K185"/>
    <mergeCell ref="M211:M215"/>
    <mergeCell ref="A1:O2"/>
    <mergeCell ref="N6:N7"/>
    <mergeCell ref="O6:O7"/>
    <mergeCell ref="N5:O5"/>
    <mergeCell ref="K6:K7"/>
    <mergeCell ref="J24:J28"/>
    <mergeCell ref="D6:D7"/>
    <mergeCell ref="G6:H6"/>
    <mergeCell ref="F6:F7"/>
    <mergeCell ref="I6:J6"/>
    <mergeCell ref="O29:O35"/>
    <mergeCell ref="I24:I28"/>
    <mergeCell ref="M24:M28"/>
    <mergeCell ref="B5:B7"/>
    <mergeCell ref="C24:C28"/>
    <mergeCell ref="A24:A28"/>
    <mergeCell ref="C6:C7"/>
    <mergeCell ref="C5:J5"/>
    <mergeCell ref="B24:B28"/>
    <mergeCell ref="B29:B35"/>
    <mergeCell ref="A29:A35"/>
    <mergeCell ref="C29:C35"/>
    <mergeCell ref="I29:I35"/>
    <mergeCell ref="E6:E7"/>
    <mergeCell ref="K5:M5"/>
    <mergeCell ref="M19:M23"/>
    <mergeCell ref="O9:O13"/>
    <mergeCell ref="A9:A13"/>
    <mergeCell ref="B9:B13"/>
    <mergeCell ref="C9:C13"/>
    <mergeCell ref="I9:I13"/>
    <mergeCell ref="M9:M13"/>
    <mergeCell ref="J9:J13"/>
    <mergeCell ref="J29:J35"/>
    <mergeCell ref="L29:L35"/>
    <mergeCell ref="O24:O28"/>
    <mergeCell ref="N24:N28"/>
    <mergeCell ref="A5:A7"/>
    <mergeCell ref="O19:O23"/>
    <mergeCell ref="N19:N23"/>
    <mergeCell ref="J51:J57"/>
    <mergeCell ref="M58:M62"/>
    <mergeCell ref="A41:A45"/>
    <mergeCell ref="A51:A57"/>
    <mergeCell ref="I41:I45"/>
    <mergeCell ref="B36:B40"/>
    <mergeCell ref="A46:A50"/>
    <mergeCell ref="C46:C50"/>
    <mergeCell ref="I36:I40"/>
    <mergeCell ref="C51:C57"/>
    <mergeCell ref="C36:C40"/>
    <mergeCell ref="A36:A40"/>
    <mergeCell ref="B51:B57"/>
    <mergeCell ref="A19:A23"/>
    <mergeCell ref="K19:K23"/>
    <mergeCell ref="L19:L23"/>
    <mergeCell ref="C41:C45"/>
    <mergeCell ref="B19:B23"/>
    <mergeCell ref="C19:C23"/>
    <mergeCell ref="I19:I23"/>
    <mergeCell ref="J19:J23"/>
    <mergeCell ref="N41:N45"/>
    <mergeCell ref="A14:A18"/>
    <mergeCell ref="B14:B18"/>
    <mergeCell ref="N74:N77"/>
    <mergeCell ref="O41:O45"/>
    <mergeCell ref="L51:L57"/>
    <mergeCell ref="K51:K57"/>
    <mergeCell ref="N46:N50"/>
    <mergeCell ref="K46:K50"/>
    <mergeCell ref="M46:M50"/>
    <mergeCell ref="O36:O40"/>
    <mergeCell ref="O51:O57"/>
    <mergeCell ref="M36:M40"/>
    <mergeCell ref="N36:N40"/>
    <mergeCell ref="K29:K35"/>
    <mergeCell ref="K58:K62"/>
    <mergeCell ref="L70:L73"/>
    <mergeCell ref="M78:M82"/>
    <mergeCell ref="K74:K77"/>
    <mergeCell ref="M74:M77"/>
    <mergeCell ref="O58:O62"/>
    <mergeCell ref="L36:L40"/>
    <mergeCell ref="K41:K45"/>
    <mergeCell ref="M63:M69"/>
    <mergeCell ref="O70:O73"/>
    <mergeCell ref="K102:K107"/>
    <mergeCell ref="K78:K82"/>
    <mergeCell ref="K201:K205"/>
    <mergeCell ref="O46:O50"/>
    <mergeCell ref="O63:O69"/>
    <mergeCell ref="L122:L128"/>
    <mergeCell ref="O156:O159"/>
    <mergeCell ref="M138:M141"/>
    <mergeCell ref="M6:M7"/>
    <mergeCell ref="N63:N69"/>
    <mergeCell ref="N29:N35"/>
    <mergeCell ref="K24:K28"/>
    <mergeCell ref="M70:M73"/>
    <mergeCell ref="N70:N73"/>
    <mergeCell ref="M113:M116"/>
    <mergeCell ref="N113:N116"/>
    <mergeCell ref="K108:K112"/>
    <mergeCell ref="M29:M35"/>
    <mergeCell ref="K70:K73"/>
    <mergeCell ref="L41:L45"/>
    <mergeCell ref="L24:L28"/>
    <mergeCell ref="L63:L69"/>
    <mergeCell ref="K63:K69"/>
    <mergeCell ref="M41:M45"/>
    <mergeCell ref="N51:N57"/>
    <mergeCell ref="N58:N62"/>
    <mergeCell ref="L6:L7"/>
    <mergeCell ref="K142:K146"/>
    <mergeCell ref="K138:K141"/>
    <mergeCell ref="K129:K133"/>
    <mergeCell ref="K122:K128"/>
    <mergeCell ref="K156:K159"/>
    <mergeCell ref="M83:M86"/>
    <mergeCell ref="L160:L164"/>
    <mergeCell ref="L78:L82"/>
    <mergeCell ref="L117:L121"/>
    <mergeCell ref="N165:N169"/>
    <mergeCell ref="N147:N151"/>
    <mergeCell ref="M147:M151"/>
    <mergeCell ref="N108:N112"/>
    <mergeCell ref="N78:N82"/>
    <mergeCell ref="M122:M128"/>
    <mergeCell ref="L147:L151"/>
    <mergeCell ref="M117:M121"/>
    <mergeCell ref="L142:L146"/>
    <mergeCell ref="O97:O101"/>
    <mergeCell ref="O108:O112"/>
    <mergeCell ref="O117:O121"/>
    <mergeCell ref="O102:O107"/>
    <mergeCell ref="O83:O86"/>
    <mergeCell ref="O165:O169"/>
    <mergeCell ref="O129:O133"/>
    <mergeCell ref="M102:M107"/>
    <mergeCell ref="L156:L159"/>
    <mergeCell ref="M165:M169"/>
    <mergeCell ref="N138:N141"/>
    <mergeCell ref="O113:O116"/>
    <mergeCell ref="N87:N91"/>
    <mergeCell ref="O87:O91"/>
    <mergeCell ref="O92:O96"/>
    <mergeCell ref="O78:O82"/>
    <mergeCell ref="M92:M96"/>
    <mergeCell ref="L92:L96"/>
    <mergeCell ref="M156:M159"/>
    <mergeCell ref="N175:N180"/>
    <mergeCell ref="N186:N190"/>
    <mergeCell ref="M231:M235"/>
    <mergeCell ref="M308:M311"/>
    <mergeCell ref="M216:M220"/>
    <mergeCell ref="L236:L242"/>
    <mergeCell ref="L254:L258"/>
    <mergeCell ref="M225:M230"/>
    <mergeCell ref="N280:N284"/>
    <mergeCell ref="O74:O77"/>
    <mergeCell ref="M142:M146"/>
    <mergeCell ref="N142:N146"/>
    <mergeCell ref="O142:O146"/>
    <mergeCell ref="N102:N107"/>
    <mergeCell ref="N92:N96"/>
    <mergeCell ref="N83:N86"/>
    <mergeCell ref="N97:N101"/>
    <mergeCell ref="N152:N155"/>
    <mergeCell ref="O147:O151"/>
    <mergeCell ref="O152:O155"/>
    <mergeCell ref="L175:L180"/>
    <mergeCell ref="N122:N128"/>
    <mergeCell ref="L138:L141"/>
    <mergeCell ref="N117:N121"/>
    <mergeCell ref="N160:N164"/>
    <mergeCell ref="N216:N220"/>
    <mergeCell ref="L152:L155"/>
    <mergeCell ref="O270:O274"/>
    <mergeCell ref="O160:O164"/>
    <mergeCell ref="N206:N210"/>
    <mergeCell ref="O138:O141"/>
    <mergeCell ref="O122:O128"/>
    <mergeCell ref="N196:N200"/>
    <mergeCell ref="L321:L326"/>
    <mergeCell ref="N129:N133"/>
    <mergeCell ref="M321:M326"/>
    <mergeCell ref="L165:L169"/>
    <mergeCell ref="M175:M180"/>
    <mergeCell ref="L196:L200"/>
    <mergeCell ref="N201:N205"/>
    <mergeCell ref="N231:N235"/>
    <mergeCell ref="M191:M195"/>
    <mergeCell ref="L201:L205"/>
    <mergeCell ref="L191:L195"/>
    <mergeCell ref="N312:N316"/>
    <mergeCell ref="N211:N215"/>
    <mergeCell ref="N221:N224"/>
    <mergeCell ref="M259:M264"/>
    <mergeCell ref="L312:L316"/>
    <mergeCell ref="N270:N274"/>
    <mergeCell ref="N243:N247"/>
    <mergeCell ref="N225:N230"/>
    <mergeCell ref="N285:N290"/>
    <mergeCell ref="L129:L133"/>
    <mergeCell ref="N181:N185"/>
    <mergeCell ref="L181:L185"/>
    <mergeCell ref="N254:N258"/>
    <mergeCell ref="N191:N195"/>
    <mergeCell ref="N303:N307"/>
    <mergeCell ref="N156:N159"/>
    <mergeCell ref="M254:M258"/>
    <mergeCell ref="L270:L274"/>
    <mergeCell ref="N236:N242"/>
    <mergeCell ref="M160:M164"/>
    <mergeCell ref="L377:L381"/>
    <mergeCell ref="L446:L450"/>
    <mergeCell ref="M446:M450"/>
    <mergeCell ref="N333:N337"/>
    <mergeCell ref="N248:N253"/>
    <mergeCell ref="M347:M351"/>
    <mergeCell ref="M327:M332"/>
    <mergeCell ref="N275:N279"/>
    <mergeCell ref="O321:O326"/>
    <mergeCell ref="N295:N298"/>
    <mergeCell ref="O285:O290"/>
    <mergeCell ref="N342:N346"/>
    <mergeCell ref="N317:N320"/>
    <mergeCell ref="O317:O320"/>
    <mergeCell ref="N299:N302"/>
    <mergeCell ref="N321:N326"/>
    <mergeCell ref="O327:O332"/>
    <mergeCell ref="O295:O298"/>
    <mergeCell ref="M338:M341"/>
    <mergeCell ref="N338:N341"/>
    <mergeCell ref="O333:O337"/>
    <mergeCell ref="M317:M320"/>
    <mergeCell ref="N259:N264"/>
    <mergeCell ref="M312:M316"/>
    <mergeCell ref="N347:N351"/>
    <mergeCell ref="N308:N311"/>
    <mergeCell ref="O352:O356"/>
    <mergeCell ref="O391:O395"/>
    <mergeCell ref="L412:L416"/>
    <mergeCell ref="N357:N361"/>
    <mergeCell ref="N362:N366"/>
    <mergeCell ref="M342:M346"/>
    <mergeCell ref="M427:M431"/>
    <mergeCell ref="L422:L426"/>
    <mergeCell ref="M422:M426"/>
    <mergeCell ref="M396:M401"/>
    <mergeCell ref="L451:L455"/>
    <mergeCell ref="L456:L461"/>
    <mergeCell ref="M456:M461"/>
    <mergeCell ref="L391:L395"/>
    <mergeCell ref="M391:M395"/>
    <mergeCell ref="M412:M416"/>
    <mergeCell ref="M524:M525"/>
    <mergeCell ref="N518:N520"/>
    <mergeCell ref="N524:N525"/>
    <mergeCell ref="N367:N371"/>
    <mergeCell ref="M498:M502"/>
    <mergeCell ref="N446:N450"/>
    <mergeCell ref="N412:N416"/>
    <mergeCell ref="N387:N390"/>
    <mergeCell ref="N391:N395"/>
    <mergeCell ref="L498:L502"/>
    <mergeCell ref="L387:L390"/>
    <mergeCell ref="M387:M390"/>
    <mergeCell ref="L396:L401"/>
    <mergeCell ref="M451:M455"/>
    <mergeCell ref="N451:N455"/>
    <mergeCell ref="M442:M445"/>
    <mergeCell ref="M417:M421"/>
    <mergeCell ref="L417:L421"/>
    <mergeCell ref="L427:L431"/>
    <mergeCell ref="M518:M520"/>
    <mergeCell ref="L367:L371"/>
    <mergeCell ref="N377:N381"/>
    <mergeCell ref="L432:L436"/>
    <mergeCell ref="M432:M436"/>
    <mergeCell ref="L545:L547"/>
    <mergeCell ref="L532:L534"/>
    <mergeCell ref="N542:N544"/>
    <mergeCell ref="M526:M528"/>
    <mergeCell ref="L529:L531"/>
    <mergeCell ref="M521:M523"/>
    <mergeCell ref="L524:L525"/>
    <mergeCell ref="L442:L445"/>
    <mergeCell ref="N471:N474"/>
    <mergeCell ref="M489:M492"/>
    <mergeCell ref="N489:N492"/>
    <mergeCell ref="N466:N470"/>
    <mergeCell ref="N432:N436"/>
    <mergeCell ref="L466:L470"/>
    <mergeCell ref="M466:M470"/>
    <mergeCell ref="L526:L528"/>
    <mergeCell ref="N437:N441"/>
    <mergeCell ref="L521:L523"/>
    <mergeCell ref="M532:M534"/>
    <mergeCell ref="M539:M541"/>
    <mergeCell ref="M542:M544"/>
    <mergeCell ref="M484:M488"/>
    <mergeCell ref="N484:N488"/>
    <mergeCell ref="L475:L479"/>
    <mergeCell ref="M475:M479"/>
    <mergeCell ref="N475:N479"/>
    <mergeCell ref="O542:O544"/>
    <mergeCell ref="O535:O538"/>
    <mergeCell ref="O548:O549"/>
    <mergeCell ref="M545:M547"/>
    <mergeCell ref="N532:N534"/>
    <mergeCell ref="M535:M538"/>
    <mergeCell ref="N545:N547"/>
    <mergeCell ref="M529:M531"/>
    <mergeCell ref="N526:N528"/>
    <mergeCell ref="O521:O523"/>
    <mergeCell ref="M462:M465"/>
    <mergeCell ref="L462:L465"/>
    <mergeCell ref="L539:L541"/>
    <mergeCell ref="L542:L544"/>
    <mergeCell ref="N521:N523"/>
    <mergeCell ref="N529:N531"/>
    <mergeCell ref="L535:L538"/>
    <mergeCell ref="L518:L520"/>
    <mergeCell ref="O508:O512"/>
    <mergeCell ref="O489:O492"/>
    <mergeCell ref="O513:O517"/>
    <mergeCell ref="N508:N512"/>
    <mergeCell ref="O545:O547"/>
    <mergeCell ref="O529:O531"/>
    <mergeCell ref="O503:O507"/>
    <mergeCell ref="M513:M517"/>
    <mergeCell ref="N513:N517"/>
    <mergeCell ref="O484:O488"/>
    <mergeCell ref="L503:L507"/>
    <mergeCell ref="M503:M507"/>
    <mergeCell ref="N503:N507"/>
    <mergeCell ref="L484:L488"/>
    <mergeCell ref="M560:M563"/>
    <mergeCell ref="M555:M557"/>
    <mergeCell ref="N560:N563"/>
    <mergeCell ref="M553:M554"/>
    <mergeCell ref="M667:M670"/>
    <mergeCell ref="M663:M666"/>
    <mergeCell ref="M641:M644"/>
    <mergeCell ref="M645:M648"/>
    <mergeCell ref="N623:N626"/>
    <mergeCell ref="N564:N567"/>
    <mergeCell ref="N568:N570"/>
    <mergeCell ref="N653:N656"/>
    <mergeCell ref="N571:N574"/>
    <mergeCell ref="M606:M608"/>
    <mergeCell ref="M601:M603"/>
    <mergeCell ref="M604:M605"/>
    <mergeCell ref="M564:M567"/>
    <mergeCell ref="M653:M656"/>
    <mergeCell ref="N601:N603"/>
    <mergeCell ref="N577:N580"/>
    <mergeCell ref="M657:M658"/>
    <mergeCell ref="M619:M622"/>
    <mergeCell ref="M649:M652"/>
    <mergeCell ref="M639:M640"/>
    <mergeCell ref="M631:M634"/>
    <mergeCell ref="M635:M638"/>
    <mergeCell ref="M623:M626"/>
    <mergeCell ref="M615:M618"/>
    <mergeCell ref="M627:M630"/>
    <mergeCell ref="M558:M559"/>
    <mergeCell ref="N659:N662"/>
    <mergeCell ref="N641:N644"/>
    <mergeCell ref="M701:M703"/>
    <mergeCell ref="M704:M707"/>
    <mergeCell ref="M708:M710"/>
    <mergeCell ref="M737:M741"/>
    <mergeCell ref="M711:M714"/>
    <mergeCell ref="O649:O652"/>
    <mergeCell ref="M577:M580"/>
    <mergeCell ref="M585:M587"/>
    <mergeCell ref="M592:M593"/>
    <mergeCell ref="M581:M584"/>
    <mergeCell ref="M588:M591"/>
    <mergeCell ref="N678:N681"/>
    <mergeCell ref="O581:O584"/>
    <mergeCell ref="O657:O658"/>
    <mergeCell ref="N657:N658"/>
    <mergeCell ref="N663:N666"/>
    <mergeCell ref="N592:N593"/>
    <mergeCell ref="O682:O684"/>
    <mergeCell ref="O674:O677"/>
    <mergeCell ref="O653:O656"/>
    <mergeCell ref="O627:O630"/>
    <mergeCell ref="O601:O603"/>
    <mergeCell ref="O631:O634"/>
    <mergeCell ref="O639:O640"/>
    <mergeCell ref="N627:N630"/>
    <mergeCell ref="M671:M673"/>
    <mergeCell ref="M682:M684"/>
    <mergeCell ref="O635:O638"/>
    <mergeCell ref="O659:O662"/>
    <mergeCell ref="O667:O670"/>
    <mergeCell ref="O663:O666"/>
    <mergeCell ref="O641:O644"/>
    <mergeCell ref="M678:M681"/>
    <mergeCell ref="M598:M600"/>
    <mergeCell ref="M613:M614"/>
    <mergeCell ref="O594:O597"/>
    <mergeCell ref="O577:O580"/>
    <mergeCell ref="O645:O648"/>
    <mergeCell ref="N695:N697"/>
    <mergeCell ref="O695:O697"/>
    <mergeCell ref="N635:N638"/>
    <mergeCell ref="M689:M692"/>
    <mergeCell ref="M698:M700"/>
    <mergeCell ref="O693:O694"/>
    <mergeCell ref="M693:M694"/>
    <mergeCell ref="M685:M688"/>
    <mergeCell ref="N631:N634"/>
    <mergeCell ref="O678:O681"/>
    <mergeCell ref="M674:M677"/>
    <mergeCell ref="M695:M697"/>
    <mergeCell ref="N671:N673"/>
    <mergeCell ref="N685:N688"/>
    <mergeCell ref="N693:N694"/>
    <mergeCell ref="N639:N640"/>
    <mergeCell ref="N649:N652"/>
    <mergeCell ref="M659:M662"/>
    <mergeCell ref="M594:M597"/>
    <mergeCell ref="N682:N684"/>
    <mergeCell ref="N588:N591"/>
    <mergeCell ref="N581:N584"/>
    <mergeCell ref="O592:O593"/>
    <mergeCell ref="N674:N677"/>
    <mergeCell ref="N609:N612"/>
    <mergeCell ref="N615:N618"/>
    <mergeCell ref="N613:N614"/>
    <mergeCell ref="O615:O618"/>
    <mergeCell ref="O802:O805"/>
    <mergeCell ref="N795:N797"/>
    <mergeCell ref="N715:N717"/>
    <mergeCell ref="N744:N746"/>
    <mergeCell ref="N777:N780"/>
    <mergeCell ref="O744:O746"/>
    <mergeCell ref="N773:N776"/>
    <mergeCell ref="O781:O784"/>
    <mergeCell ref="N742:N743"/>
    <mergeCell ref="N698:N700"/>
    <mergeCell ref="O728:O730"/>
    <mergeCell ref="N689:N692"/>
    <mergeCell ref="O698:O700"/>
    <mergeCell ref="O685:O688"/>
    <mergeCell ref="N667:N670"/>
    <mergeCell ref="N737:N741"/>
    <mergeCell ref="O777:O780"/>
    <mergeCell ref="O725:O727"/>
    <mergeCell ref="O609:O612"/>
    <mergeCell ref="O613:O614"/>
    <mergeCell ref="N701:N703"/>
    <mergeCell ref="N708:N710"/>
    <mergeCell ref="N704:N707"/>
    <mergeCell ref="O623:O626"/>
    <mergeCell ref="O701:O703"/>
    <mergeCell ref="O619:O622"/>
    <mergeCell ref="O708:O710"/>
    <mergeCell ref="N767:N769"/>
    <mergeCell ref="N763:N766"/>
    <mergeCell ref="N770:N772"/>
    <mergeCell ref="M725:M727"/>
    <mergeCell ref="M747:M750"/>
    <mergeCell ref="M770:M772"/>
    <mergeCell ref="O758:O760"/>
    <mergeCell ref="M835:M838"/>
    <mergeCell ref="M829:M832"/>
    <mergeCell ref="O763:O766"/>
    <mergeCell ref="N833:N834"/>
    <mergeCell ref="N806:N807"/>
    <mergeCell ref="M758:M760"/>
    <mergeCell ref="M791:M792"/>
    <mergeCell ref="M788:M790"/>
    <mergeCell ref="M773:M776"/>
    <mergeCell ref="M728:M730"/>
    <mergeCell ref="O808:O811"/>
    <mergeCell ref="M795:M797"/>
    <mergeCell ref="M785:M787"/>
    <mergeCell ref="N826:N828"/>
    <mergeCell ref="N747:N750"/>
    <mergeCell ref="N728:N730"/>
    <mergeCell ref="M731:M733"/>
    <mergeCell ref="O816:O818"/>
    <mergeCell ref="O747:O750"/>
    <mergeCell ref="O819:O821"/>
    <mergeCell ref="O829:O832"/>
    <mergeCell ref="N808:N811"/>
    <mergeCell ref="O845:O847"/>
    <mergeCell ref="N852:N854"/>
    <mergeCell ref="M808:M811"/>
    <mergeCell ref="M777:M780"/>
    <mergeCell ref="M812:M815"/>
    <mergeCell ref="M798:M801"/>
    <mergeCell ref="M793:M794"/>
    <mergeCell ref="M806:M807"/>
    <mergeCell ref="M852:M854"/>
    <mergeCell ref="M845:M847"/>
    <mergeCell ref="M802:M805"/>
    <mergeCell ref="O770:O772"/>
    <mergeCell ref="M822:M825"/>
    <mergeCell ref="O754:O757"/>
    <mergeCell ref="M761:M762"/>
    <mergeCell ref="O773:O776"/>
    <mergeCell ref="N788:N790"/>
    <mergeCell ref="O793:O794"/>
    <mergeCell ref="N793:N794"/>
    <mergeCell ref="N791:N792"/>
    <mergeCell ref="M833:M834"/>
    <mergeCell ref="N754:N757"/>
    <mergeCell ref="O767:O769"/>
    <mergeCell ref="N812:N815"/>
    <mergeCell ref="N781:N784"/>
    <mergeCell ref="M781:M784"/>
    <mergeCell ref="M742:M743"/>
    <mergeCell ref="M744:M746"/>
    <mergeCell ref="N802:N805"/>
    <mergeCell ref="O558:O559"/>
    <mergeCell ref="O571:O574"/>
    <mergeCell ref="O564:O567"/>
    <mergeCell ref="O598:O600"/>
    <mergeCell ref="N535:N538"/>
    <mergeCell ref="O526:O528"/>
    <mergeCell ref="N442:N445"/>
    <mergeCell ref="N427:N431"/>
    <mergeCell ref="O555:O557"/>
    <mergeCell ref="O588:O591"/>
    <mergeCell ref="N462:N465"/>
    <mergeCell ref="O462:O465"/>
    <mergeCell ref="N382:N386"/>
    <mergeCell ref="O422:O426"/>
    <mergeCell ref="O466:O470"/>
    <mergeCell ref="N456:N461"/>
    <mergeCell ref="N417:N421"/>
    <mergeCell ref="O446:O450"/>
    <mergeCell ref="O432:O436"/>
    <mergeCell ref="N594:N597"/>
    <mergeCell ref="N553:N554"/>
    <mergeCell ref="N550:N552"/>
    <mergeCell ref="N539:N541"/>
    <mergeCell ref="O575:O576"/>
    <mergeCell ref="N575:N576"/>
    <mergeCell ref="N555:N557"/>
    <mergeCell ref="O524:O525"/>
    <mergeCell ref="N396:N401"/>
    <mergeCell ref="O387:O390"/>
    <mergeCell ref="O175:O180"/>
    <mergeCell ref="O362:O366"/>
    <mergeCell ref="O338:O341"/>
    <mergeCell ref="O248:O253"/>
    <mergeCell ref="O275:O279"/>
    <mergeCell ref="O342:O346"/>
    <mergeCell ref="O254:O258"/>
    <mergeCell ref="O181:O185"/>
    <mergeCell ref="O518:O520"/>
    <mergeCell ref="O312:O316"/>
    <mergeCell ref="O191:O195"/>
    <mergeCell ref="O201:O205"/>
    <mergeCell ref="O186:O190"/>
    <mergeCell ref="O412:O416"/>
    <mergeCell ref="O206:O210"/>
    <mergeCell ref="O303:O307"/>
    <mergeCell ref="O259:O264"/>
    <mergeCell ref="O225:O230"/>
    <mergeCell ref="O265:O269"/>
    <mergeCell ref="O367:O371"/>
    <mergeCell ref="O357:O361"/>
    <mergeCell ref="O280:O284"/>
    <mergeCell ref="O299:O302"/>
    <mergeCell ref="O456:O461"/>
    <mergeCell ref="O243:O247"/>
    <mergeCell ref="O196:O200"/>
    <mergeCell ref="O498:O502"/>
    <mergeCell ref="O437:O441"/>
    <mergeCell ref="O442:O445"/>
    <mergeCell ref="O396:O401"/>
    <mergeCell ref="O377:O381"/>
    <mergeCell ref="O417:O421"/>
    <mergeCell ref="O231:O235"/>
    <mergeCell ref="O211:O215"/>
    <mergeCell ref="O236:O242"/>
    <mergeCell ref="N798:N801"/>
    <mergeCell ref="O795:O797"/>
    <mergeCell ref="O221:O224"/>
    <mergeCell ref="O216:O220"/>
    <mergeCell ref="O711:O714"/>
    <mergeCell ref="N327:N332"/>
    <mergeCell ref="N352:N356"/>
    <mergeCell ref="N265:N269"/>
    <mergeCell ref="N718:N720"/>
    <mergeCell ref="O560:O563"/>
    <mergeCell ref="O308:O311"/>
    <mergeCell ref="O347:O351"/>
    <mergeCell ref="N585:N587"/>
    <mergeCell ref="N498:N502"/>
    <mergeCell ref="O539:O541"/>
    <mergeCell ref="N548:N549"/>
    <mergeCell ref="N558:N559"/>
    <mergeCell ref="O568:O570"/>
    <mergeCell ref="N619:N622"/>
    <mergeCell ref="O532:O534"/>
    <mergeCell ref="O427:O431"/>
    <mergeCell ref="O382:O386"/>
    <mergeCell ref="O451:O455"/>
    <mergeCell ref="N606:N608"/>
    <mergeCell ref="N604:N605"/>
    <mergeCell ref="O606:O608"/>
    <mergeCell ref="O585:O587"/>
    <mergeCell ref="N598:N600"/>
    <mergeCell ref="O550:O552"/>
    <mergeCell ref="N835:N838"/>
    <mergeCell ref="O715:O717"/>
    <mergeCell ref="N731:N733"/>
    <mergeCell ref="N785:N787"/>
    <mergeCell ref="O812:O815"/>
    <mergeCell ref="O742:O743"/>
    <mergeCell ref="O761:O762"/>
    <mergeCell ref="O718:O720"/>
    <mergeCell ref="O721:O724"/>
    <mergeCell ref="N751:N753"/>
    <mergeCell ref="O734:O736"/>
    <mergeCell ref="O842:O844"/>
    <mergeCell ref="N721:N724"/>
    <mergeCell ref="N842:N844"/>
    <mergeCell ref="N829:N832"/>
    <mergeCell ref="N822:N825"/>
    <mergeCell ref="N839:N841"/>
    <mergeCell ref="N758:N760"/>
    <mergeCell ref="N725:N727"/>
    <mergeCell ref="O553:O554"/>
    <mergeCell ref="O604:O605"/>
    <mergeCell ref="N645:N648"/>
    <mergeCell ref="N816:N818"/>
    <mergeCell ref="O751:O753"/>
    <mergeCell ref="O826:O828"/>
    <mergeCell ref="N761:N762"/>
    <mergeCell ref="O835:O838"/>
    <mergeCell ref="O788:O790"/>
    <mergeCell ref="O798:O801"/>
    <mergeCell ref="O822:O825"/>
    <mergeCell ref="O791:O792"/>
    <mergeCell ref="O704:O707"/>
    <mergeCell ref="O897:O900"/>
    <mergeCell ref="N879:N882"/>
    <mergeCell ref="O839:O841"/>
    <mergeCell ref="N819:N821"/>
    <mergeCell ref="O785:O787"/>
    <mergeCell ref="O886:O888"/>
    <mergeCell ref="O873:O874"/>
    <mergeCell ref="O671:O673"/>
    <mergeCell ref="O689:O692"/>
    <mergeCell ref="N845:N847"/>
    <mergeCell ref="O859:O861"/>
    <mergeCell ref="O731:O733"/>
    <mergeCell ref="O833:O834"/>
    <mergeCell ref="O806:O807"/>
    <mergeCell ref="N734:N736"/>
    <mergeCell ref="O737:O741"/>
    <mergeCell ref="N711:N714"/>
    <mergeCell ref="N873:N874"/>
    <mergeCell ref="O848:O851"/>
    <mergeCell ref="N859:N861"/>
    <mergeCell ref="O879:O882"/>
    <mergeCell ref="O871:O872"/>
    <mergeCell ref="N869:N870"/>
    <mergeCell ref="O855:O858"/>
    <mergeCell ref="N918:N919"/>
    <mergeCell ref="N897:N900"/>
    <mergeCell ref="O901:O902"/>
    <mergeCell ref="O924:O925"/>
    <mergeCell ref="N910:N913"/>
    <mergeCell ref="O910:O913"/>
    <mergeCell ref="N848:N851"/>
    <mergeCell ref="N862:N864"/>
    <mergeCell ref="O903:O906"/>
    <mergeCell ref="N865:N868"/>
    <mergeCell ref="N920:N923"/>
    <mergeCell ref="N871:N872"/>
    <mergeCell ref="O918:O919"/>
    <mergeCell ref="N893:N896"/>
    <mergeCell ref="O920:O923"/>
    <mergeCell ref="O914:O917"/>
    <mergeCell ref="N875:N878"/>
    <mergeCell ref="O869:O870"/>
    <mergeCell ref="O862:O864"/>
    <mergeCell ref="N924:N925"/>
    <mergeCell ref="N901:N902"/>
    <mergeCell ref="O852:O854"/>
    <mergeCell ref="O865:O868"/>
    <mergeCell ref="O875:O878"/>
    <mergeCell ref="O889:O892"/>
    <mergeCell ref="N855:N858"/>
    <mergeCell ref="N886:N888"/>
    <mergeCell ref="J1044:J1045"/>
    <mergeCell ref="O959:O962"/>
    <mergeCell ref="N1011:N1013"/>
    <mergeCell ref="O963:O966"/>
    <mergeCell ref="O967:O969"/>
    <mergeCell ref="O982:O984"/>
    <mergeCell ref="K1009:K1010"/>
    <mergeCell ref="J994:J996"/>
    <mergeCell ref="N1041:N1043"/>
    <mergeCell ref="L1031:L1033"/>
    <mergeCell ref="M1021:M1023"/>
    <mergeCell ref="O1017:O1020"/>
    <mergeCell ref="O973:O975"/>
    <mergeCell ref="N957:N958"/>
    <mergeCell ref="K1021:K1023"/>
    <mergeCell ref="K1017:K1020"/>
    <mergeCell ref="J979:J981"/>
    <mergeCell ref="J1007:J1008"/>
    <mergeCell ref="K973:K975"/>
    <mergeCell ref="O1028:O1030"/>
    <mergeCell ref="L970:L972"/>
    <mergeCell ref="M967:M969"/>
    <mergeCell ref="N967:N969"/>
    <mergeCell ref="O1001:O1003"/>
    <mergeCell ref="O979:O981"/>
    <mergeCell ref="J997:J1000"/>
    <mergeCell ref="J976:J978"/>
    <mergeCell ref="J988:J990"/>
    <mergeCell ref="L1021:L1023"/>
    <mergeCell ref="O1004:O1006"/>
    <mergeCell ref="N1031:N1033"/>
    <mergeCell ref="M1031:M1033"/>
    <mergeCell ref="O1049:O1051"/>
    <mergeCell ref="N1049:N1051"/>
    <mergeCell ref="O1056:O1057"/>
    <mergeCell ref="O1065:O1067"/>
    <mergeCell ref="N1056:N1057"/>
    <mergeCell ref="L1058:L1060"/>
    <mergeCell ref="L991:L993"/>
    <mergeCell ref="L1052:L1055"/>
    <mergeCell ref="M1038:M1040"/>
    <mergeCell ref="O1024:O1027"/>
    <mergeCell ref="O1038:O1040"/>
    <mergeCell ref="N1017:N1020"/>
    <mergeCell ref="O1041:O1043"/>
    <mergeCell ref="L1041:L1043"/>
    <mergeCell ref="O1034:O1037"/>
    <mergeCell ref="O1021:O1023"/>
    <mergeCell ref="M1028:M1030"/>
    <mergeCell ref="L1038:L1040"/>
    <mergeCell ref="M1017:M1020"/>
    <mergeCell ref="N1034:N1037"/>
    <mergeCell ref="L1017:L1020"/>
    <mergeCell ref="N1065:N1067"/>
    <mergeCell ref="O1052:O1055"/>
    <mergeCell ref="O1046:O1048"/>
    <mergeCell ref="N1058:N1060"/>
    <mergeCell ref="L1011:L1013"/>
    <mergeCell ref="L1014:L1016"/>
    <mergeCell ref="K1034:K1037"/>
    <mergeCell ref="K1011:K1013"/>
    <mergeCell ref="N994:N996"/>
    <mergeCell ref="K1007:K1008"/>
    <mergeCell ref="N1014:N1016"/>
    <mergeCell ref="M1046:M1048"/>
    <mergeCell ref="M1034:M1037"/>
    <mergeCell ref="M1088:M1089"/>
    <mergeCell ref="N1082:N1084"/>
    <mergeCell ref="O1079:O1081"/>
    <mergeCell ref="N1052:N1055"/>
    <mergeCell ref="M1061:M1064"/>
    <mergeCell ref="M1058:M1060"/>
    <mergeCell ref="L1072:L1074"/>
    <mergeCell ref="M1072:M1074"/>
    <mergeCell ref="N1072:N1074"/>
    <mergeCell ref="O1068:O1071"/>
    <mergeCell ref="N1075:N1078"/>
    <mergeCell ref="N1068:N1071"/>
    <mergeCell ref="M1079:M1081"/>
    <mergeCell ref="O1082:O1084"/>
    <mergeCell ref="N1079:N1081"/>
    <mergeCell ref="L1046:L1048"/>
    <mergeCell ref="L1049:L1051"/>
    <mergeCell ref="L1079:L1081"/>
    <mergeCell ref="L1075:L1078"/>
    <mergeCell ref="M1075:M1078"/>
    <mergeCell ref="L1068:L1071"/>
    <mergeCell ref="M1068:M1071"/>
    <mergeCell ref="L1088:L1089"/>
    <mergeCell ref="L1061:L1064"/>
    <mergeCell ref="L1065:L1067"/>
    <mergeCell ref="O1072:O1074"/>
    <mergeCell ref="K1114:K1116"/>
    <mergeCell ref="I1148:I1149"/>
    <mergeCell ref="I1099:I1100"/>
    <mergeCell ref="L1121:L1123"/>
    <mergeCell ref="J1111:J1113"/>
    <mergeCell ref="J1162:J1165"/>
    <mergeCell ref="I1160:I1161"/>
    <mergeCell ref="J1099:J1100"/>
    <mergeCell ref="K1095:K1098"/>
    <mergeCell ref="J1134:J1136"/>
    <mergeCell ref="B1101:B1102"/>
    <mergeCell ref="A1099:A1100"/>
    <mergeCell ref="L1056:L1057"/>
    <mergeCell ref="M1065:M1067"/>
    <mergeCell ref="L1090:L1094"/>
    <mergeCell ref="M1082:M1084"/>
    <mergeCell ref="J1150:J1152"/>
    <mergeCell ref="C1128:C1130"/>
    <mergeCell ref="B1114:B1116"/>
    <mergeCell ref="B1117:B1120"/>
    <mergeCell ref="A1134:A1136"/>
    <mergeCell ref="I1134:I1136"/>
    <mergeCell ref="K1117:K1120"/>
    <mergeCell ref="J1144:J1147"/>
    <mergeCell ref="I1103:I1106"/>
    <mergeCell ref="L1103:L1106"/>
    <mergeCell ref="C1090:C1094"/>
    <mergeCell ref="C1095:C1098"/>
    <mergeCell ref="I1095:I1098"/>
    <mergeCell ref="I1090:I1094"/>
    <mergeCell ref="L1082:L1084"/>
    <mergeCell ref="C1088:C1089"/>
    <mergeCell ref="A1075:A1078"/>
    <mergeCell ref="A1061:A1064"/>
    <mergeCell ref="J1065:J1067"/>
    <mergeCell ref="J1056:J1057"/>
    <mergeCell ref="B1058:B1060"/>
    <mergeCell ref="K1140:K1143"/>
    <mergeCell ref="G1092:G1093"/>
    <mergeCell ref="I1101:I1102"/>
    <mergeCell ref="F1092:F1093"/>
    <mergeCell ref="L1107:L1110"/>
    <mergeCell ref="B1237:B1240"/>
    <mergeCell ref="C1207:C1209"/>
    <mergeCell ref="B1243:B1245"/>
    <mergeCell ref="A1246:A1249"/>
    <mergeCell ref="H1239:H1240"/>
    <mergeCell ref="J1101:J1102"/>
    <mergeCell ref="H1163:H1164"/>
    <mergeCell ref="A1103:A1106"/>
    <mergeCell ref="A1117:A1120"/>
    <mergeCell ref="A1124:A1127"/>
    <mergeCell ref="A1114:A1116"/>
    <mergeCell ref="C1131:C1133"/>
    <mergeCell ref="A1156:A1159"/>
    <mergeCell ref="I1241:I1242"/>
    <mergeCell ref="B1226:B1228"/>
    <mergeCell ref="A1192:A1193"/>
    <mergeCell ref="J1233:J1236"/>
    <mergeCell ref="J1224:J1225"/>
    <mergeCell ref="J1210:J1213"/>
    <mergeCell ref="J1222:J1223"/>
    <mergeCell ref="K1131:K1133"/>
    <mergeCell ref="K1128:K1130"/>
    <mergeCell ref="A1196:A1199"/>
    <mergeCell ref="A1226:A1228"/>
    <mergeCell ref="A1229:A1232"/>
    <mergeCell ref="B1222:B1223"/>
    <mergeCell ref="C1214:C1215"/>
    <mergeCell ref="C1192:C1193"/>
    <mergeCell ref="A1250:A1252"/>
    <mergeCell ref="A1222:A1223"/>
    <mergeCell ref="C1103:C1106"/>
    <mergeCell ref="B1103:B1106"/>
    <mergeCell ref="J1103:J1106"/>
    <mergeCell ref="A1298:A1300"/>
    <mergeCell ref="C1289:C1292"/>
    <mergeCell ref="C1101:C1102"/>
    <mergeCell ref="A1101:A1102"/>
    <mergeCell ref="J1226:J1228"/>
    <mergeCell ref="B1148:B1149"/>
    <mergeCell ref="A1200:A1202"/>
    <mergeCell ref="B1153:B1155"/>
    <mergeCell ref="E1239:E1240"/>
    <mergeCell ref="C1237:C1240"/>
    <mergeCell ref="B1178:B1180"/>
    <mergeCell ref="B1185:B1188"/>
    <mergeCell ref="I1194:I1195"/>
    <mergeCell ref="I1200:I1202"/>
    <mergeCell ref="A1207:A1209"/>
    <mergeCell ref="C1185:C1188"/>
    <mergeCell ref="J1194:J1195"/>
    <mergeCell ref="J1189:J1191"/>
    <mergeCell ref="J1192:J1193"/>
    <mergeCell ref="D1239:D1240"/>
    <mergeCell ref="A1203:A1206"/>
    <mergeCell ref="J1107:J1110"/>
    <mergeCell ref="J1117:J1120"/>
    <mergeCell ref="J1131:J1133"/>
    <mergeCell ref="K1107:K1110"/>
    <mergeCell ref="B1203:B1206"/>
    <mergeCell ref="C1216:C1218"/>
    <mergeCell ref="C1219:C1221"/>
    <mergeCell ref="C1298:C1300"/>
    <mergeCell ref="B1310:B1312"/>
    <mergeCell ref="A1210:A1213"/>
    <mergeCell ref="A1237:A1240"/>
    <mergeCell ref="B1250:B1252"/>
    <mergeCell ref="B1246:B1249"/>
    <mergeCell ref="A1216:A1218"/>
    <mergeCell ref="B1216:B1218"/>
    <mergeCell ref="A1233:A1236"/>
    <mergeCell ref="A1194:A1195"/>
    <mergeCell ref="C1194:C1195"/>
    <mergeCell ref="B1207:B1209"/>
    <mergeCell ref="I1260:I1263"/>
    <mergeCell ref="I1253:I1256"/>
    <mergeCell ref="G1239:G1240"/>
    <mergeCell ref="I1273:I1275"/>
    <mergeCell ref="B1266:B1269"/>
    <mergeCell ref="I1264:I1265"/>
    <mergeCell ref="I1276:I1279"/>
    <mergeCell ref="C1293:C1294"/>
    <mergeCell ref="I1293:I1294"/>
    <mergeCell ref="A1260:A1263"/>
    <mergeCell ref="B1270:B1272"/>
    <mergeCell ref="B1276:B1279"/>
    <mergeCell ref="A1310:A1312"/>
    <mergeCell ref="A1264:A1265"/>
    <mergeCell ref="B1284:B1286"/>
    <mergeCell ref="A1289:A1292"/>
    <mergeCell ref="A1313:A1314"/>
    <mergeCell ref="C1321:C1324"/>
    <mergeCell ref="C1280:C1283"/>
    <mergeCell ref="B1307:B1309"/>
    <mergeCell ref="B1321:B1324"/>
    <mergeCell ref="A1219:A1221"/>
    <mergeCell ref="B1241:B1242"/>
    <mergeCell ref="C1222:C1223"/>
    <mergeCell ref="C1233:C1236"/>
    <mergeCell ref="C1346:C1349"/>
    <mergeCell ref="A1241:A1242"/>
    <mergeCell ref="B1219:B1221"/>
    <mergeCell ref="C1226:C1228"/>
    <mergeCell ref="A1224:A1225"/>
    <mergeCell ref="B1229:B1232"/>
    <mergeCell ref="B1224:B1225"/>
    <mergeCell ref="B1287:B1288"/>
    <mergeCell ref="A1280:A1283"/>
    <mergeCell ref="B1253:B1256"/>
    <mergeCell ref="B1280:B1283"/>
    <mergeCell ref="C1253:C1256"/>
    <mergeCell ref="B1260:B1263"/>
    <mergeCell ref="C1260:C1263"/>
    <mergeCell ref="B1295:B1297"/>
    <mergeCell ref="C1295:C1297"/>
    <mergeCell ref="B1289:B1292"/>
    <mergeCell ref="C1273:C1275"/>
    <mergeCell ref="A1270:A1272"/>
    <mergeCell ref="C1276:C1279"/>
    <mergeCell ref="A1293:A1294"/>
    <mergeCell ref="A1257:A1259"/>
    <mergeCell ref="A1276:A1279"/>
    <mergeCell ref="C1264:C1265"/>
    <mergeCell ref="B1233:B1236"/>
    <mergeCell ref="B1501:B1503"/>
    <mergeCell ref="C1462:C1465"/>
    <mergeCell ref="B1423:B1426"/>
    <mergeCell ref="C1430:C1431"/>
    <mergeCell ref="C1439:C1442"/>
    <mergeCell ref="B1439:B1442"/>
    <mergeCell ref="A1415:A1416"/>
    <mergeCell ref="B1504:B1505"/>
    <mergeCell ref="B1443:B1446"/>
    <mergeCell ref="A1243:A1245"/>
    <mergeCell ref="A1253:A1256"/>
    <mergeCell ref="C1266:C1269"/>
    <mergeCell ref="B1257:B1259"/>
    <mergeCell ref="B1293:B1294"/>
    <mergeCell ref="A1295:A1297"/>
    <mergeCell ref="A1266:A1269"/>
    <mergeCell ref="C1305:C1306"/>
    <mergeCell ref="A1301:A1304"/>
    <mergeCell ref="A1325:A1328"/>
    <mergeCell ref="A1318:A1320"/>
    <mergeCell ref="A1305:A1306"/>
    <mergeCell ref="A1321:A1324"/>
    <mergeCell ref="B1301:B1304"/>
    <mergeCell ref="C1318:C1320"/>
    <mergeCell ref="A1346:A1349"/>
    <mergeCell ref="A1476:A1478"/>
    <mergeCell ref="C1515:C1518"/>
    <mergeCell ref="B1515:B1518"/>
    <mergeCell ref="A1515:A1518"/>
    <mergeCell ref="B1521:B1523"/>
    <mergeCell ref="A1533:A1535"/>
    <mergeCell ref="B1592:B1593"/>
    <mergeCell ref="A1592:A1593"/>
    <mergeCell ref="A1508:A1510"/>
    <mergeCell ref="A1409:A1412"/>
    <mergeCell ref="A1466:A1468"/>
    <mergeCell ref="A1519:A1520"/>
    <mergeCell ref="C1546:C1549"/>
    <mergeCell ref="C1373:C1375"/>
    <mergeCell ref="A1497:A1500"/>
    <mergeCell ref="A1420:A1422"/>
    <mergeCell ref="A1376:A1379"/>
    <mergeCell ref="C1501:C1503"/>
    <mergeCell ref="A1528:A1530"/>
    <mergeCell ref="A1504:A1505"/>
    <mergeCell ref="A1484:A1486"/>
    <mergeCell ref="A1459:A1461"/>
    <mergeCell ref="C1466:C1468"/>
    <mergeCell ref="C1487:C1488"/>
    <mergeCell ref="B1469:B1471"/>
    <mergeCell ref="B1493:B1496"/>
    <mergeCell ref="C1384:C1387"/>
    <mergeCell ref="A1562:A1564"/>
    <mergeCell ref="A1565:A1567"/>
    <mergeCell ref="A1568:A1570"/>
    <mergeCell ref="B1568:B1570"/>
    <mergeCell ref="A1584:A1587"/>
    <mergeCell ref="A1553:A1555"/>
    <mergeCell ref="C1481:C1483"/>
    <mergeCell ref="B1481:B1483"/>
    <mergeCell ref="C1497:C1500"/>
    <mergeCell ref="A1511:A1514"/>
    <mergeCell ref="B1462:B1465"/>
    <mergeCell ref="C1521:C1523"/>
    <mergeCell ref="B1550:B1552"/>
    <mergeCell ref="A1556:A1558"/>
    <mergeCell ref="A1443:A1446"/>
    <mergeCell ref="B1476:B1478"/>
    <mergeCell ref="A1472:A1475"/>
    <mergeCell ref="A1462:A1465"/>
    <mergeCell ref="C1457:C1458"/>
    <mergeCell ref="B1472:B1475"/>
    <mergeCell ref="A1457:A1458"/>
    <mergeCell ref="B1487:B1488"/>
    <mergeCell ref="C1469:C1471"/>
    <mergeCell ref="C1508:C1510"/>
    <mergeCell ref="A1487:A1488"/>
    <mergeCell ref="A1501:A1503"/>
    <mergeCell ref="A1524:A1527"/>
    <mergeCell ref="A1540:A1541"/>
    <mergeCell ref="B1466:B1468"/>
    <mergeCell ref="A1481:A1483"/>
    <mergeCell ref="A1489:A1492"/>
    <mergeCell ref="A1451:A1454"/>
    <mergeCell ref="B1455:B1456"/>
    <mergeCell ref="B1479:B1480"/>
    <mergeCell ref="A1455:A1456"/>
    <mergeCell ref="C1443:C1446"/>
    <mergeCell ref="B1540:B1541"/>
    <mergeCell ref="A1479:A1480"/>
    <mergeCell ref="A1506:A1507"/>
    <mergeCell ref="B1528:B1530"/>
    <mergeCell ref="B1511:B1514"/>
    <mergeCell ref="B1332:B1333"/>
    <mergeCell ref="B1315:B1317"/>
    <mergeCell ref="A1332:A1333"/>
    <mergeCell ref="B1380:B1383"/>
    <mergeCell ref="C1338:C1341"/>
    <mergeCell ref="C1334:C1337"/>
    <mergeCell ref="A1356:A1359"/>
    <mergeCell ref="A1350:A1352"/>
    <mergeCell ref="A1342:A1345"/>
    <mergeCell ref="A1365:A1368"/>
    <mergeCell ref="A1413:A1414"/>
    <mergeCell ref="B1369:B1372"/>
    <mergeCell ref="C1353:C1355"/>
    <mergeCell ref="C1391:C1393"/>
    <mergeCell ref="C1398:C1400"/>
    <mergeCell ref="A1338:A1341"/>
    <mergeCell ref="C1342:C1345"/>
    <mergeCell ref="C1362:C1364"/>
    <mergeCell ref="A1398:A1400"/>
    <mergeCell ref="A1388:A1390"/>
    <mergeCell ref="B1373:B1375"/>
    <mergeCell ref="C1369:C1372"/>
    <mergeCell ref="B1338:B1341"/>
    <mergeCell ref="B1356:B1359"/>
    <mergeCell ref="C1315:C1317"/>
    <mergeCell ref="B1401:B1404"/>
    <mergeCell ref="B1388:B1390"/>
    <mergeCell ref="A1493:A1496"/>
    <mergeCell ref="A1401:A1404"/>
    <mergeCell ref="B1413:B1414"/>
    <mergeCell ref="B1405:B1408"/>
    <mergeCell ref="C1401:C1404"/>
    <mergeCell ref="C1356:C1359"/>
    <mergeCell ref="A1360:A1361"/>
    <mergeCell ref="A1353:A1355"/>
    <mergeCell ref="B1376:B1379"/>
    <mergeCell ref="B1365:B1368"/>
    <mergeCell ref="A1384:A1387"/>
    <mergeCell ref="A1405:A1408"/>
    <mergeCell ref="A1391:A1393"/>
    <mergeCell ref="A1394:A1397"/>
    <mergeCell ref="B1394:B1397"/>
    <mergeCell ref="A1380:A1383"/>
    <mergeCell ref="A1373:A1375"/>
    <mergeCell ref="A1469:A1471"/>
    <mergeCell ref="B1415:B1416"/>
    <mergeCell ref="A1447:A1450"/>
    <mergeCell ref="A1436:A1438"/>
    <mergeCell ref="A1439:A1442"/>
    <mergeCell ref="A1287:A1288"/>
    <mergeCell ref="A1273:A1275"/>
    <mergeCell ref="A1369:A1372"/>
    <mergeCell ref="C1313:C1314"/>
    <mergeCell ref="A1329:A1331"/>
    <mergeCell ref="A1334:A1337"/>
    <mergeCell ref="B1353:B1355"/>
    <mergeCell ref="A1284:A1286"/>
    <mergeCell ref="C1284:C1286"/>
    <mergeCell ref="C1287:C1288"/>
    <mergeCell ref="A1307:A1309"/>
    <mergeCell ref="B1305:B1306"/>
    <mergeCell ref="B1298:B1300"/>
    <mergeCell ref="B1329:B1331"/>
    <mergeCell ref="B1360:B1361"/>
    <mergeCell ref="C1360:C1361"/>
    <mergeCell ref="B1334:B1337"/>
    <mergeCell ref="A1362:A1364"/>
    <mergeCell ref="B1346:B1349"/>
    <mergeCell ref="C1365:C1368"/>
    <mergeCell ref="C1332:C1333"/>
    <mergeCell ref="B1318:B1320"/>
    <mergeCell ref="C1329:C1331"/>
    <mergeCell ref="A1315:A1317"/>
    <mergeCell ref="C1350:C1352"/>
    <mergeCell ref="B1342:B1345"/>
    <mergeCell ref="B1362:B1364"/>
    <mergeCell ref="C1325:C1328"/>
    <mergeCell ref="B1313:B1314"/>
    <mergeCell ref="C1307:C1309"/>
    <mergeCell ref="C1301:C1304"/>
    <mergeCell ref="C1310:C1312"/>
    <mergeCell ref="I1430:I1431"/>
    <mergeCell ref="J1430:J1431"/>
    <mergeCell ref="K1447:K1450"/>
    <mergeCell ref="L1447:L1450"/>
    <mergeCell ref="K1436:K1438"/>
    <mergeCell ref="B1432:B1435"/>
    <mergeCell ref="M1427:M1429"/>
    <mergeCell ref="K1417:K1419"/>
    <mergeCell ref="A1417:A1419"/>
    <mergeCell ref="A1427:A1429"/>
    <mergeCell ref="A1423:A1426"/>
    <mergeCell ref="A1430:A1431"/>
    <mergeCell ref="C1427:C1429"/>
    <mergeCell ref="J1455:J1456"/>
    <mergeCell ref="A1432:A1435"/>
    <mergeCell ref="C1451:C1454"/>
    <mergeCell ref="M1423:M1426"/>
    <mergeCell ref="K1423:K1426"/>
    <mergeCell ref="K1430:K1431"/>
    <mergeCell ref="K1420:K1422"/>
    <mergeCell ref="C1423:C1426"/>
    <mergeCell ref="B1427:B1429"/>
    <mergeCell ref="B1430:B1431"/>
    <mergeCell ref="B1436:B1438"/>
    <mergeCell ref="B1451:B1454"/>
    <mergeCell ref="C1447:C1450"/>
    <mergeCell ref="B1447:B1450"/>
    <mergeCell ref="M1443:M1446"/>
    <mergeCell ref="D1445:D1446"/>
    <mergeCell ref="C1455:C1456"/>
    <mergeCell ref="E1445:E1446"/>
    <mergeCell ref="F1445:F1446"/>
    <mergeCell ref="N170:N174"/>
    <mergeCell ref="J1423:J1426"/>
    <mergeCell ref="H1445:H1446"/>
    <mergeCell ref="L1451:L1454"/>
    <mergeCell ref="I1432:I1435"/>
    <mergeCell ref="J1432:J1435"/>
    <mergeCell ref="M873:M874"/>
    <mergeCell ref="M875:M878"/>
    <mergeCell ref="M879:M882"/>
    <mergeCell ref="K1144:K1147"/>
    <mergeCell ref="B493:B497"/>
    <mergeCell ref="N372:N376"/>
    <mergeCell ref="B1398:B1400"/>
    <mergeCell ref="J1391:J1393"/>
    <mergeCell ref="J1409:J1412"/>
    <mergeCell ref="C1405:C1408"/>
    <mergeCell ref="C1394:C1397"/>
    <mergeCell ref="K1401:K1404"/>
    <mergeCell ref="B1350:B1352"/>
    <mergeCell ref="C1376:C1379"/>
    <mergeCell ref="C1380:C1383"/>
    <mergeCell ref="I1350:I1352"/>
    <mergeCell ref="N1409:N1412"/>
    <mergeCell ref="L1409:L1412"/>
    <mergeCell ref="K1409:K1412"/>
    <mergeCell ref="B508:B512"/>
    <mergeCell ref="C508:C512"/>
    <mergeCell ref="I508:I512"/>
    <mergeCell ref="J508:J512"/>
    <mergeCell ref="K508:K512"/>
    <mergeCell ref="L508:L512"/>
    <mergeCell ref="M508:M512"/>
    <mergeCell ref="N1398:N1400"/>
    <mergeCell ref="I1398:I1400"/>
    <mergeCell ref="I1394:I1397"/>
    <mergeCell ref="L1420:L1422"/>
    <mergeCell ref="M1409:M1412"/>
    <mergeCell ref="M1401:M1404"/>
    <mergeCell ref="M1420:M1422"/>
    <mergeCell ref="N1420:N1422"/>
    <mergeCell ref="N1413:N1414"/>
    <mergeCell ref="J1413:J1414"/>
    <mergeCell ref="M1413:M1414"/>
    <mergeCell ref="N1046:N1048"/>
    <mergeCell ref="C1417:C1419"/>
    <mergeCell ref="C1436:C1438"/>
    <mergeCell ref="L1417:L1419"/>
    <mergeCell ref="B1420:B1422"/>
    <mergeCell ref="K1405:K1408"/>
    <mergeCell ref="K1398:K1400"/>
    <mergeCell ref="N1394:N1397"/>
    <mergeCell ref="L1405:L1408"/>
    <mergeCell ref="N1405:N1408"/>
    <mergeCell ref="J1401:J1404"/>
    <mergeCell ref="C1409:C1412"/>
    <mergeCell ref="B1391:B1393"/>
    <mergeCell ref="B1384:B1387"/>
    <mergeCell ref="B1409:B1412"/>
    <mergeCell ref="I1376:I1379"/>
    <mergeCell ref="I1369:I1372"/>
    <mergeCell ref="B1325:B1328"/>
    <mergeCell ref="B1273:B1275"/>
    <mergeCell ref="B1099:B1100"/>
    <mergeCell ref="C1099:C1100"/>
    <mergeCell ref="K1457:K1458"/>
    <mergeCell ref="N1439:N1442"/>
    <mergeCell ref="M1469:M1471"/>
    <mergeCell ref="I1472:I1475"/>
    <mergeCell ref="J1472:J1475"/>
    <mergeCell ref="K1472:K1475"/>
    <mergeCell ref="L1472:L1475"/>
    <mergeCell ref="O170:O174"/>
    <mergeCell ref="K1451:K1454"/>
    <mergeCell ref="J493:J497"/>
    <mergeCell ref="K493:K497"/>
    <mergeCell ref="L493:L497"/>
    <mergeCell ref="M493:M497"/>
    <mergeCell ref="N493:N497"/>
    <mergeCell ref="O493:O497"/>
    <mergeCell ref="O1413:O1414"/>
    <mergeCell ref="J1443:J1446"/>
    <mergeCell ref="I1455:I1456"/>
    <mergeCell ref="K1150:K1152"/>
    <mergeCell ref="I1121:I1123"/>
    <mergeCell ref="K1168:K1170"/>
    <mergeCell ref="J1156:J1159"/>
    <mergeCell ref="J1148:J1149"/>
    <mergeCell ref="K1156:K1159"/>
    <mergeCell ref="I1153:I1155"/>
    <mergeCell ref="I1150:I1152"/>
    <mergeCell ref="I1140:I1143"/>
    <mergeCell ref="L1144:L1147"/>
    <mergeCell ref="I1088:I1089"/>
    <mergeCell ref="O1455:O1456"/>
    <mergeCell ref="O1457:O1458"/>
    <mergeCell ref="O1417:O1419"/>
    <mergeCell ref="G1445:G1446"/>
    <mergeCell ref="I1447:I1450"/>
    <mergeCell ref="J1457:J1458"/>
    <mergeCell ref="J1405:J1408"/>
    <mergeCell ref="L1398:L1400"/>
    <mergeCell ref="I1405:I1408"/>
    <mergeCell ref="L1391:L1393"/>
    <mergeCell ref="M1398:M1400"/>
    <mergeCell ref="L1376:L1379"/>
    <mergeCell ref="M1388:M1390"/>
    <mergeCell ref="O893:O896"/>
    <mergeCell ref="N907:N909"/>
    <mergeCell ref="M934:M936"/>
    <mergeCell ref="M937:M938"/>
    <mergeCell ref="M930:M933"/>
    <mergeCell ref="N914:N917"/>
    <mergeCell ref="N934:N936"/>
    <mergeCell ref="N973:N975"/>
    <mergeCell ref="N991:N993"/>
    <mergeCell ref="M982:M984"/>
    <mergeCell ref="N930:N933"/>
    <mergeCell ref="N950:N953"/>
    <mergeCell ref="I1457:I1458"/>
    <mergeCell ref="I1420:I1422"/>
    <mergeCell ref="J1420:J1422"/>
    <mergeCell ref="I1423:I1426"/>
    <mergeCell ref="J1436:J1438"/>
    <mergeCell ref="N1432:N1435"/>
    <mergeCell ref="N1417:N1419"/>
    <mergeCell ref="N1443:N1446"/>
    <mergeCell ref="K1380:K1383"/>
    <mergeCell ref="J1350:J1352"/>
    <mergeCell ref="O1427:O1429"/>
    <mergeCell ref="N1436:N1438"/>
    <mergeCell ref="M1447:M1450"/>
    <mergeCell ref="N1427:N1429"/>
    <mergeCell ref="K1455:K1456"/>
    <mergeCell ref="M1439:M1442"/>
    <mergeCell ref="M1417:M1419"/>
    <mergeCell ref="M1432:M1435"/>
    <mergeCell ref="K1443:K1446"/>
    <mergeCell ref="K1439:K1442"/>
    <mergeCell ref="N926:N929"/>
    <mergeCell ref="M1041:M1043"/>
    <mergeCell ref="O1061:O1064"/>
    <mergeCell ref="M1052:M1055"/>
    <mergeCell ref="M1049:M1051"/>
    <mergeCell ref="M1056:M1057"/>
    <mergeCell ref="O1009:O1010"/>
    <mergeCell ref="M976:M978"/>
    <mergeCell ref="N979:N981"/>
    <mergeCell ref="O988:O990"/>
    <mergeCell ref="O994:O996"/>
    <mergeCell ref="O991:O993"/>
    <mergeCell ref="N997:N1000"/>
    <mergeCell ref="N1001:N1003"/>
    <mergeCell ref="O1058:O1060"/>
    <mergeCell ref="N1061:N1064"/>
    <mergeCell ref="N954:N956"/>
    <mergeCell ref="N939:N942"/>
    <mergeCell ref="O926:O929"/>
    <mergeCell ref="O930:O933"/>
    <mergeCell ref="O957:O958"/>
    <mergeCell ref="O1044:O1045"/>
    <mergeCell ref="J1493:J1496"/>
    <mergeCell ref="I1462:I1465"/>
    <mergeCell ref="O883:O885"/>
    <mergeCell ref="N883:N885"/>
    <mergeCell ref="O946:O949"/>
    <mergeCell ref="K1506:K1507"/>
    <mergeCell ref="K1489:K1492"/>
    <mergeCell ref="J1469:J1471"/>
    <mergeCell ref="N1479:N1480"/>
    <mergeCell ref="M1479:M1480"/>
    <mergeCell ref="N1476:N1478"/>
    <mergeCell ref="J1506:J1507"/>
    <mergeCell ref="K1504:K1505"/>
    <mergeCell ref="I1479:I1480"/>
    <mergeCell ref="M1484:M1486"/>
    <mergeCell ref="N1481:N1483"/>
    <mergeCell ref="N903:N906"/>
    <mergeCell ref="O907:O909"/>
    <mergeCell ref="N889:N892"/>
    <mergeCell ref="O1459:O1461"/>
    <mergeCell ref="M1455:M1456"/>
    <mergeCell ref="O1443:O1446"/>
    <mergeCell ref="N1455:N1456"/>
    <mergeCell ref="M1451:M1454"/>
    <mergeCell ref="M1487:M1488"/>
    <mergeCell ref="N1487:N1488"/>
    <mergeCell ref="J1481:J1483"/>
    <mergeCell ref="M1481:M1483"/>
    <mergeCell ref="J1451:J1454"/>
    <mergeCell ref="L1455:L1456"/>
    <mergeCell ref="N1493:N1496"/>
    <mergeCell ref="K1476:K1478"/>
    <mergeCell ref="N1472:N1475"/>
    <mergeCell ref="M1489:M1492"/>
    <mergeCell ref="N1489:N1492"/>
    <mergeCell ref="L1462:L1465"/>
    <mergeCell ref="O1476:O1478"/>
    <mergeCell ref="I1484:I1486"/>
    <mergeCell ref="J1479:J1480"/>
    <mergeCell ref="O1469:O1471"/>
    <mergeCell ref="O1479:O1480"/>
    <mergeCell ref="L1479:L1480"/>
    <mergeCell ref="L1484:L1486"/>
    <mergeCell ref="L1476:L1478"/>
    <mergeCell ref="L1466:L1468"/>
    <mergeCell ref="J1459:J1461"/>
    <mergeCell ref="K1459:K1461"/>
    <mergeCell ref="K1487:K1488"/>
    <mergeCell ref="L1489:L1492"/>
    <mergeCell ref="J1462:J1465"/>
    <mergeCell ref="N1469:N1471"/>
    <mergeCell ref="I1466:I1468"/>
    <mergeCell ref="O1487:O1488"/>
    <mergeCell ref="C1528:C1530"/>
    <mergeCell ref="C1540:C1541"/>
    <mergeCell ref="C1506:C1507"/>
    <mergeCell ref="C1519:C1520"/>
    <mergeCell ref="B1519:B1520"/>
    <mergeCell ref="J1476:J1478"/>
    <mergeCell ref="I1487:I1488"/>
    <mergeCell ref="K1493:K1496"/>
    <mergeCell ref="M1493:M1496"/>
    <mergeCell ref="C1533:C1535"/>
    <mergeCell ref="B1508:B1510"/>
    <mergeCell ref="B1533:B1535"/>
    <mergeCell ref="B1604:B1606"/>
    <mergeCell ref="C1571:C1573"/>
    <mergeCell ref="A1578:A1579"/>
    <mergeCell ref="A1559:A1561"/>
    <mergeCell ref="L1568:L1570"/>
    <mergeCell ref="M1568:M1570"/>
    <mergeCell ref="C1559:C1561"/>
    <mergeCell ref="C1580:C1583"/>
    <mergeCell ref="B1497:B1500"/>
    <mergeCell ref="C1493:C1496"/>
    <mergeCell ref="L1497:L1500"/>
    <mergeCell ref="J1497:J1500"/>
    <mergeCell ref="I1565:I1567"/>
    <mergeCell ref="C1476:C1478"/>
    <mergeCell ref="M1476:M1478"/>
    <mergeCell ref="K1497:K1500"/>
    <mergeCell ref="I1556:I1558"/>
    <mergeCell ref="M1506:M1507"/>
    <mergeCell ref="M1511:M1514"/>
    <mergeCell ref="B1489:B1492"/>
    <mergeCell ref="N1610:N1613"/>
    <mergeCell ref="L1565:L1567"/>
    <mergeCell ref="L1524:L1527"/>
    <mergeCell ref="O1571:O1573"/>
    <mergeCell ref="I1571:I1573"/>
    <mergeCell ref="O1556:O1558"/>
    <mergeCell ref="O1553:O1555"/>
    <mergeCell ref="O1568:O1570"/>
    <mergeCell ref="N1574:N1577"/>
    <mergeCell ref="J1556:J1558"/>
    <mergeCell ref="K1542:K1545"/>
    <mergeCell ref="L1580:L1583"/>
    <mergeCell ref="M1580:M1583"/>
    <mergeCell ref="N1580:N1583"/>
    <mergeCell ref="M1546:M1549"/>
    <mergeCell ref="N1546:N1549"/>
    <mergeCell ref="O1562:O1564"/>
    <mergeCell ref="J1559:J1561"/>
    <mergeCell ref="L1550:L1552"/>
    <mergeCell ref="L1546:L1549"/>
    <mergeCell ref="N1553:N1555"/>
    <mergeCell ref="L1542:L1545"/>
    <mergeCell ref="N1559:N1561"/>
    <mergeCell ref="K1550:K1552"/>
    <mergeCell ref="M1556:M1558"/>
    <mergeCell ref="J1562:J1564"/>
    <mergeCell ref="K1562:K1564"/>
    <mergeCell ref="N1542:N1545"/>
    <mergeCell ref="K1610:K1613"/>
    <mergeCell ref="O1565:O1567"/>
    <mergeCell ref="N1578:N1579"/>
    <mergeCell ref="N1568:N1570"/>
    <mergeCell ref="C1607:C1609"/>
    <mergeCell ref="J1610:J1613"/>
    <mergeCell ref="K1607:K1609"/>
    <mergeCell ref="O1578:O1579"/>
    <mergeCell ref="J1524:J1527"/>
    <mergeCell ref="O1528:O1530"/>
    <mergeCell ref="L1487:L1488"/>
    <mergeCell ref="L1504:L1505"/>
    <mergeCell ref="A1607:A1609"/>
    <mergeCell ref="C1610:C1613"/>
    <mergeCell ref="B1610:B1613"/>
    <mergeCell ref="A1610:A1613"/>
    <mergeCell ref="N1607:N1609"/>
    <mergeCell ref="K1556:K1558"/>
    <mergeCell ref="M1571:M1573"/>
    <mergeCell ref="N1571:N1573"/>
    <mergeCell ref="C1504:C1505"/>
    <mergeCell ref="L1501:L1503"/>
    <mergeCell ref="J1511:J1514"/>
    <mergeCell ref="M1501:M1503"/>
    <mergeCell ref="J1501:J1503"/>
    <mergeCell ref="M1521:M1523"/>
    <mergeCell ref="L1521:L1523"/>
    <mergeCell ref="M1497:M1500"/>
    <mergeCell ref="N1497:N1500"/>
    <mergeCell ref="N1508:N1510"/>
    <mergeCell ref="K1501:K1503"/>
    <mergeCell ref="L1506:L1507"/>
    <mergeCell ref="N1501:N1503"/>
    <mergeCell ref="I1497:I1500"/>
    <mergeCell ref="M1559:M1561"/>
    <mergeCell ref="B1607:B1609"/>
    <mergeCell ref="C1472:C1475"/>
    <mergeCell ref="A1571:A1573"/>
    <mergeCell ref="L1531:L1532"/>
    <mergeCell ref="I1533:I1535"/>
    <mergeCell ref="J1533:J1535"/>
    <mergeCell ref="K1528:K1530"/>
    <mergeCell ref="L1528:L1530"/>
    <mergeCell ref="J1546:J1549"/>
    <mergeCell ref="I1588:I1591"/>
    <mergeCell ref="J1588:J1591"/>
    <mergeCell ref="I1598:I1600"/>
    <mergeCell ref="J1598:J1600"/>
    <mergeCell ref="M1540:M1541"/>
    <mergeCell ref="I1481:I1483"/>
    <mergeCell ref="K1479:K1480"/>
    <mergeCell ref="K1484:K1486"/>
    <mergeCell ref="L1481:L1483"/>
    <mergeCell ref="I1476:I1478"/>
    <mergeCell ref="M1553:M1555"/>
    <mergeCell ref="C1489:C1492"/>
    <mergeCell ref="C1479:C1480"/>
    <mergeCell ref="C1584:C1587"/>
    <mergeCell ref="B1584:B1587"/>
    <mergeCell ref="C1562:C1564"/>
    <mergeCell ref="B1571:B1573"/>
    <mergeCell ref="B1506:B1507"/>
    <mergeCell ref="C1511:C1514"/>
    <mergeCell ref="B1524:B1527"/>
    <mergeCell ref="C1594:C1597"/>
    <mergeCell ref="A1521:A1523"/>
    <mergeCell ref="B1536:B1539"/>
    <mergeCell ref="A1536:A1539"/>
    <mergeCell ref="O1628:O1631"/>
    <mergeCell ref="C1628:C1631"/>
    <mergeCell ref="I1624:I1627"/>
    <mergeCell ref="A1620:A1623"/>
    <mergeCell ref="B1634:B1636"/>
    <mergeCell ref="A1634:A1636"/>
    <mergeCell ref="I1634:I1636"/>
    <mergeCell ref="J1634:J1636"/>
    <mergeCell ref="I1632:I1633"/>
    <mergeCell ref="J1632:J1633"/>
    <mergeCell ref="K1632:K1633"/>
    <mergeCell ref="L1632:L1633"/>
    <mergeCell ref="C1642:C1645"/>
    <mergeCell ref="B1642:B1645"/>
    <mergeCell ref="I1639:I1641"/>
    <mergeCell ref="L1646:L1647"/>
    <mergeCell ref="M1646:M1647"/>
    <mergeCell ref="J1642:J1645"/>
    <mergeCell ref="B1646:B1647"/>
    <mergeCell ref="M1632:M1633"/>
    <mergeCell ref="N1632:N1633"/>
    <mergeCell ref="O1632:O1633"/>
    <mergeCell ref="K1634:K1636"/>
    <mergeCell ref="L1634:L1636"/>
    <mergeCell ref="M1634:M1636"/>
    <mergeCell ref="O1620:O1623"/>
    <mergeCell ref="N1634:N1636"/>
    <mergeCell ref="O1634:O1636"/>
    <mergeCell ref="C1632:C1633"/>
    <mergeCell ref="B1632:B1633"/>
    <mergeCell ref="A1632:A1633"/>
    <mergeCell ref="C1634:C1636"/>
    <mergeCell ref="O1617:O1619"/>
    <mergeCell ref="A1624:A1627"/>
    <mergeCell ref="A1628:A1631"/>
    <mergeCell ref="C1624:C1627"/>
    <mergeCell ref="B1624:B1627"/>
    <mergeCell ref="C1617:C1619"/>
    <mergeCell ref="B1617:B1619"/>
    <mergeCell ref="I1617:I1619"/>
    <mergeCell ref="J1617:J1619"/>
    <mergeCell ref="I1620:I1623"/>
    <mergeCell ref="K1617:K1619"/>
    <mergeCell ref="L1617:L1619"/>
    <mergeCell ref="M1628:M1631"/>
    <mergeCell ref="N1628:N1631"/>
    <mergeCell ref="N1617:N1619"/>
    <mergeCell ref="N1655:N1657"/>
    <mergeCell ref="K1642:K1645"/>
    <mergeCell ref="L1642:L1645"/>
    <mergeCell ref="M1642:M1645"/>
    <mergeCell ref="I1646:I1647"/>
    <mergeCell ref="A1651:A1654"/>
    <mergeCell ref="K1651:K1654"/>
    <mergeCell ref="L1651:L1654"/>
    <mergeCell ref="M1651:M1654"/>
    <mergeCell ref="J1655:J1657"/>
    <mergeCell ref="M1655:M1657"/>
    <mergeCell ref="K1655:K1657"/>
    <mergeCell ref="L1655:L1657"/>
    <mergeCell ref="M1620:M1623"/>
    <mergeCell ref="N1620:N1623"/>
    <mergeCell ref="B1637:B1638"/>
    <mergeCell ref="A1637:A1638"/>
    <mergeCell ref="N1637:N1638"/>
    <mergeCell ref="O1637:O1638"/>
    <mergeCell ref="J1639:J1641"/>
    <mergeCell ref="A1667:A1668"/>
    <mergeCell ref="C1658:C1659"/>
    <mergeCell ref="N1660:N1663"/>
    <mergeCell ref="O1660:O1663"/>
    <mergeCell ref="C1660:C1663"/>
    <mergeCell ref="B1660:B1663"/>
    <mergeCell ref="A1660:A1663"/>
    <mergeCell ref="C1637:C1638"/>
    <mergeCell ref="J1646:J1647"/>
    <mergeCell ref="I1648:I1650"/>
    <mergeCell ref="J1648:J1650"/>
    <mergeCell ref="K1646:K1647"/>
    <mergeCell ref="C1646:C1647"/>
    <mergeCell ref="I1637:I1638"/>
    <mergeCell ref="J1637:J1638"/>
    <mergeCell ref="N1648:N1650"/>
    <mergeCell ref="O1648:O1650"/>
    <mergeCell ref="C1648:C1650"/>
    <mergeCell ref="B1648:B1650"/>
    <mergeCell ref="A1648:A1650"/>
    <mergeCell ref="N1642:N1645"/>
    <mergeCell ref="O1642:O1645"/>
    <mergeCell ref="B1639:B1641"/>
    <mergeCell ref="A1639:A1641"/>
    <mergeCell ref="A1646:A1647"/>
    <mergeCell ref="K1639:K1641"/>
    <mergeCell ref="L1639:L1641"/>
    <mergeCell ref="M1639:M1641"/>
    <mergeCell ref="N1639:N1641"/>
    <mergeCell ref="A1617:A1619"/>
    <mergeCell ref="M1617:M1619"/>
    <mergeCell ref="A1614:A1616"/>
    <mergeCell ref="J1620:J1623"/>
    <mergeCell ref="M1584:M1587"/>
    <mergeCell ref="O1580:O1583"/>
    <mergeCell ref="N1584:N1587"/>
    <mergeCell ref="O1584:O1587"/>
    <mergeCell ref="N1588:N1591"/>
    <mergeCell ref="N1614:N1616"/>
    <mergeCell ref="O1614:O1616"/>
    <mergeCell ref="C1614:C1616"/>
    <mergeCell ref="B1614:B1616"/>
    <mergeCell ref="I1614:I1616"/>
    <mergeCell ref="J1614:J1616"/>
    <mergeCell ref="K1614:K1616"/>
    <mergeCell ref="L1614:L1616"/>
    <mergeCell ref="M1614:M1616"/>
    <mergeCell ref="O1607:O1609"/>
    <mergeCell ref="O1610:O1613"/>
    <mergeCell ref="L1607:L1609"/>
    <mergeCell ref="M1607:M1609"/>
    <mergeCell ref="L1610:L1613"/>
    <mergeCell ref="M1610:M1613"/>
    <mergeCell ref="N1594:N1597"/>
    <mergeCell ref="K1604:K1606"/>
    <mergeCell ref="L1604:L1606"/>
    <mergeCell ref="M1604:M1606"/>
    <mergeCell ref="N1604:N1606"/>
    <mergeCell ref="M1588:M1591"/>
    <mergeCell ref="O1601:O1603"/>
    <mergeCell ref="N1592:N1593"/>
    <mergeCell ref="M1598:M1600"/>
    <mergeCell ref="N1598:N1600"/>
    <mergeCell ref="O1493:O1496"/>
    <mergeCell ref="O1484:O1486"/>
    <mergeCell ref="O1515:O1518"/>
    <mergeCell ref="J1466:J1468"/>
    <mergeCell ref="O1574:O1577"/>
    <mergeCell ref="O1559:O1561"/>
    <mergeCell ref="O1546:O1549"/>
    <mergeCell ref="N1562:N1564"/>
    <mergeCell ref="I1580:I1583"/>
    <mergeCell ref="J1580:J1583"/>
    <mergeCell ref="K1580:K1583"/>
    <mergeCell ref="K1466:K1468"/>
    <mergeCell ref="O937:O938"/>
    <mergeCell ref="O1594:O1597"/>
    <mergeCell ref="K1592:K1593"/>
    <mergeCell ref="L1588:L1591"/>
    <mergeCell ref="L1562:L1564"/>
    <mergeCell ref="M1562:M1564"/>
    <mergeCell ref="K1546:K1549"/>
    <mergeCell ref="J1578:J1579"/>
    <mergeCell ref="J1484:J1486"/>
    <mergeCell ref="I1469:I1471"/>
    <mergeCell ref="N1484:N1486"/>
    <mergeCell ref="L1493:L1496"/>
    <mergeCell ref="M1459:M1461"/>
    <mergeCell ref="K1469:K1471"/>
    <mergeCell ref="L1469:L1471"/>
    <mergeCell ref="O1462:O1465"/>
    <mergeCell ref="O1489:O1492"/>
    <mergeCell ref="M1472:M1475"/>
    <mergeCell ref="J1705:J1706"/>
    <mergeCell ref="K1705:K1706"/>
    <mergeCell ref="J489:J492"/>
    <mergeCell ref="K1637:K1638"/>
    <mergeCell ref="L1637:L1638"/>
    <mergeCell ref="M1637:M1638"/>
    <mergeCell ref="K372:K376"/>
    <mergeCell ref="L372:L376"/>
    <mergeCell ref="A471:A474"/>
    <mergeCell ref="B471:B474"/>
    <mergeCell ref="K471:K474"/>
    <mergeCell ref="L471:L474"/>
    <mergeCell ref="M471:M474"/>
    <mergeCell ref="O471:O474"/>
    <mergeCell ref="A503:A507"/>
    <mergeCell ref="B503:B507"/>
    <mergeCell ref="C503:C507"/>
    <mergeCell ref="K489:K492"/>
    <mergeCell ref="L489:L492"/>
    <mergeCell ref="O1588:O1591"/>
    <mergeCell ref="M1578:M1579"/>
    <mergeCell ref="O1439:O1442"/>
    <mergeCell ref="O1447:O1450"/>
    <mergeCell ref="M1430:M1431"/>
    <mergeCell ref="O1420:O1422"/>
    <mergeCell ref="B489:B492"/>
    <mergeCell ref="C489:C492"/>
    <mergeCell ref="I489:I492"/>
    <mergeCell ref="O1542:O1545"/>
    <mergeCell ref="L1559:L1561"/>
    <mergeCell ref="O1592:O1593"/>
    <mergeCell ref="M1594:M1597"/>
    <mergeCell ref="O402:O406"/>
    <mergeCell ref="O372:O376"/>
    <mergeCell ref="A372:A376"/>
    <mergeCell ref="C1710:C1712"/>
    <mergeCell ref="K1710:K1712"/>
    <mergeCell ref="L1710:L1712"/>
    <mergeCell ref="M1710:M1712"/>
    <mergeCell ref="P1439:X1442"/>
    <mergeCell ref="K407:K411"/>
    <mergeCell ref="I407:I411"/>
    <mergeCell ref="J407:J411"/>
    <mergeCell ref="L407:L411"/>
    <mergeCell ref="M407:M411"/>
    <mergeCell ref="N407:N411"/>
    <mergeCell ref="O407:O411"/>
    <mergeCell ref="O1604:O1606"/>
    <mergeCell ref="K1598:K1600"/>
    <mergeCell ref="O1598:O1600"/>
    <mergeCell ref="I1574:I1577"/>
    <mergeCell ref="J1574:J1577"/>
    <mergeCell ref="M1592:M1593"/>
    <mergeCell ref="K1574:K1577"/>
    <mergeCell ref="L1574:L1577"/>
    <mergeCell ref="M1574:M1577"/>
    <mergeCell ref="N1601:N1603"/>
    <mergeCell ref="N1556:N1558"/>
    <mergeCell ref="N1565:N1567"/>
    <mergeCell ref="M480:M483"/>
    <mergeCell ref="N480:N483"/>
    <mergeCell ref="O480:O483"/>
    <mergeCell ref="B1710:B1712"/>
    <mergeCell ref="I1705:I1706"/>
    <mergeCell ref="B1719:B1721"/>
    <mergeCell ref="A1705:A1706"/>
    <mergeCell ref="C1705:C1706"/>
    <mergeCell ref="M372:M376"/>
    <mergeCell ref="B1705:B1706"/>
    <mergeCell ref="O1658:O1659"/>
    <mergeCell ref="A493:A497"/>
    <mergeCell ref="O1624:O1627"/>
    <mergeCell ref="I1610:I1613"/>
    <mergeCell ref="B1664:B1666"/>
    <mergeCell ref="B1658:B1659"/>
    <mergeCell ref="M1624:M1627"/>
    <mergeCell ref="N1624:N1627"/>
    <mergeCell ref="I1607:I1609"/>
    <mergeCell ref="J1607:J1609"/>
    <mergeCell ref="B1620:B1623"/>
    <mergeCell ref="A480:A483"/>
    <mergeCell ref="B480:B483"/>
    <mergeCell ref="C480:C483"/>
    <mergeCell ref="I480:I483"/>
    <mergeCell ref="J480:J483"/>
    <mergeCell ref="K480:K483"/>
    <mergeCell ref="L480:L483"/>
    <mergeCell ref="A402:A406"/>
    <mergeCell ref="B402:B406"/>
    <mergeCell ref="C402:C406"/>
    <mergeCell ref="I402:I406"/>
    <mergeCell ref="J402:J406"/>
    <mergeCell ref="K402:K406"/>
    <mergeCell ref="L402:L406"/>
    <mergeCell ref="M402:M406"/>
    <mergeCell ref="N402:N406"/>
    <mergeCell ref="B1742:B1743"/>
    <mergeCell ref="C1742:C1743"/>
    <mergeCell ref="I1742:I1743"/>
    <mergeCell ref="J1742:J1743"/>
    <mergeCell ref="K1742:K1743"/>
    <mergeCell ref="L1742:L1743"/>
    <mergeCell ref="M1742:M1743"/>
    <mergeCell ref="N1742:N1743"/>
    <mergeCell ref="O1742:O1743"/>
    <mergeCell ref="A1744:A1746"/>
    <mergeCell ref="B1744:B1746"/>
    <mergeCell ref="O1719:O1721"/>
    <mergeCell ref="O1722:O1723"/>
    <mergeCell ref="K1722:K1723"/>
    <mergeCell ref="L1722:L1723"/>
    <mergeCell ref="M1722:M1723"/>
    <mergeCell ref="A513:A517"/>
    <mergeCell ref="B513:B517"/>
    <mergeCell ref="C513:C517"/>
    <mergeCell ref="I513:I517"/>
    <mergeCell ref="J513:J517"/>
    <mergeCell ref="K513:K517"/>
    <mergeCell ref="L513:L517"/>
    <mergeCell ref="A1716:A1718"/>
    <mergeCell ref="B1716:B1718"/>
    <mergeCell ref="C1716:C1718"/>
    <mergeCell ref="I1716:I1718"/>
    <mergeCell ref="J1716:J1718"/>
    <mergeCell ref="A1713:A1715"/>
    <mergeCell ref="A1710:A1712"/>
    <mergeCell ref="M1716:M1718"/>
    <mergeCell ref="A1719:A1721"/>
    <mergeCell ref="A1771:H1771"/>
    <mergeCell ref="C1759:D1759"/>
    <mergeCell ref="C1761:G1761"/>
    <mergeCell ref="C14:C18"/>
    <mergeCell ref="I14:I18"/>
    <mergeCell ref="J14:J18"/>
    <mergeCell ref="K14:K18"/>
    <mergeCell ref="L14:L18"/>
    <mergeCell ref="M14:M18"/>
    <mergeCell ref="N14:N18"/>
    <mergeCell ref="O14:O18"/>
    <mergeCell ref="A1747:A1749"/>
    <mergeCell ref="B1747:B1749"/>
    <mergeCell ref="C1747:C1749"/>
    <mergeCell ref="I1747:I1749"/>
    <mergeCell ref="J1747:J1749"/>
    <mergeCell ref="K1747:K1749"/>
    <mergeCell ref="L1747:L1749"/>
    <mergeCell ref="M1747:M1749"/>
    <mergeCell ref="N1747:N1749"/>
    <mergeCell ref="O1747:O1749"/>
    <mergeCell ref="A1724:A1727"/>
    <mergeCell ref="B1724:B1727"/>
    <mergeCell ref="C1724:C1727"/>
    <mergeCell ref="J1724:J1727"/>
    <mergeCell ref="K1724:K1727"/>
    <mergeCell ref="L1724:L1727"/>
    <mergeCell ref="M1724:M1727"/>
    <mergeCell ref="N1724:N1727"/>
    <mergeCell ref="O1724:O1727"/>
    <mergeCell ref="I1724:I1727"/>
    <mergeCell ref="A1742:A1743"/>
  </mergeCells>
  <printOptions horizontalCentered="1"/>
  <pageMargins left="0.19685039370078741" right="0.19685039370078741" top="0.83239583333333333" bottom="0.39370078740157483" header="0" footer="0"/>
  <pageSetup paperSize="9" scale="44" fitToHeight="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 Калининского района города Чебоксары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В. Абрамова</dc:creator>
  <cp:lastModifiedBy>Раиса В. Абрамова</cp:lastModifiedBy>
  <cp:lastPrinted>2024-05-31T12:36:50Z</cp:lastPrinted>
  <dcterms:created xsi:type="dcterms:W3CDTF">2020-05-29T07:16:20Z</dcterms:created>
  <dcterms:modified xsi:type="dcterms:W3CDTF">2024-06-04T07:32:30Z</dcterms:modified>
</cp:coreProperties>
</file>