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<sst xmlns="http://schemas.openxmlformats.org/spreadsheetml/2006/main" count="286" uniqueCount="117">
  <si>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</si>
  <si>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</si>
  <si>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</si>
  <si>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</si>
  <si>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</si>
  <si>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</si>
  <si>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</si>
  <si>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</si>
  <si>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</si>
  <si>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</si>
  <si>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</si>
  <si>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</si>
  <si>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</si>
  <si>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</si>
  <si>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</si>
  <si>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</si>
  <si>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</si>
  <si>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</si>
  <si>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</si>
  <si>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</si>
  <si>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</si>
  <si>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</si>
  <si>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</si>
  <si>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</si>
  <si>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</si>
  <si>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</si>
  <si>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</si>
  <si>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</si>
  <si>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</si>
  <si>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</si>
  <si>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</si>
  <si>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</si>
  <si>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</si>
  <si>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</si>
  <si>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</si>
  <si>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</si>
  <si>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</si>
  <si>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</si>
  <si>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</si>
  <si>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</si>
  <si>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</si>
  <si>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</si>
  <si>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</si>
  <si>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</si>
  <si>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</si>
  <si>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</si>
  <si>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</si>
  <si>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</si>
  <si>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</si>
  <si>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</si>
  <si>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</si>
  <si>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</si>
  <si>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</si>
  <si>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</si>
  <si>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</si>
  <si>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</si>
  <si>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</si>
  <si>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</si>
  <si>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</si>
  <si>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</si>
  <si>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</si>
  <si>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</si>
  <si>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</si>
  <si>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</si>
  <si>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</si>
  <si>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</si>
  <si>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</si>
  <si>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</si>
  <si>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</si>
  <si>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</si>
  <si>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</si>
  <si>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</si>
  <si>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</si>
  <si>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</si>
  <si>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</si>
  <si>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</si>
  <si>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</si>
  <si>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</si>
  <si>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</si>
  <si>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</si>
  <si>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</si>
  <si>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</si>
  <si>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</si>
  <si>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</si>
  <si>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</si>
  <si>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</si>
  <si>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</si>
  <si>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</si>
  <si>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</si>
  <si>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</si>
  <si>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</si>
  <si>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</si>
  <si>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</si>
  <si>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</si>
  <si>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</si>
  <si>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</si>
  <si>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</si>
  <si>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</si>
  <si>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</si>
  <si>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</si>
  <si>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</si>
  <si>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</si>
  <si>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</si>
  <si>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</si>
  <si>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>Рынок труда за январь-май 2023 года.</t>
  </si>
  <si>
    <t>Итоги социально-экономического развития 
Моргаушского муниципального округа за январь-июнь 2023 года.</t>
  </si>
  <si>
    <t>Демографическая обстановка за январь-июнь 2023 года.</t>
  </si>
  <si>
    <t>Отгружено товаров собственного производства, 
выполнено работ и услуг собственными силами за январь-июнь 2023 года.</t>
  </si>
  <si>
    <t>Собственные доходы бюджета Моргаушского МО за январь-июнь 2023 года.</t>
  </si>
  <si>
    <t>Платные услуги населению за январь-июнь 2023 года.</t>
  </si>
  <si>
    <t>Розничный товарооборот за январь-июнь 2023 года.</t>
  </si>
  <si>
    <t>Общественное питание за январь-июнь 2023 года.</t>
  </si>
  <si>
    <t>Животноводство за январь-июнь 2023 года.</t>
  </si>
  <si>
    <t>О ходе  работ аграриями района на 01.07.2023</t>
  </si>
  <si>
    <t>Поголовье скота на 1 июля 2023 года.</t>
  </si>
  <si>
    <t>Инвестиции за январь-июнь 2023 года.</t>
  </si>
  <si>
    <t xml:space="preserve">     На 1 января 2023 г в районе числится 13628 постоянных хозяйств, численность населения  составляет 30826 человек.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</si>
</sst>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">
      <selection activeCell="E97" sqref="E97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105</v>
      </c>
      <c r="C2" s="83"/>
      <c r="D2" s="83"/>
      <c r="E2" s="83"/>
      <c r="F2" s="83"/>
    </row>
    <row r="3" spans="2:6" ht="153" customHeight="1">
      <c r="B3" s="85" t="s">
        <v>96</v>
      </c>
      <c r="C3" s="85"/>
      <c r="D3" s="85"/>
      <c r="E3" s="85"/>
      <c r="F3" s="85"/>
    </row>
    <row r="4" spans="2:6" ht="87.75" customHeight="1">
      <c r="B4" s="86" t="s">
        <v>97</v>
      </c>
      <c r="C4" s="86"/>
      <c r="D4" s="86"/>
      <c r="E4" s="86"/>
      <c r="F4" s="86"/>
    </row>
    <row r="5" spans="2:6" ht="14.25" customHeight="1">
      <c r="B5" s="86" t="s">
        <v>116</v>
      </c>
      <c r="C5" s="86"/>
      <c r="D5" s="86"/>
      <c r="E5" s="86"/>
      <c r="F5" s="86"/>
    </row>
    <row r="6" spans="2:6" ht="30" customHeight="1">
      <c r="B6" s="87" t="s">
        <v>93</v>
      </c>
      <c r="C6" s="87"/>
      <c r="D6" s="87"/>
      <c r="E6" s="87"/>
      <c r="F6" s="87"/>
    </row>
    <row r="7" spans="2:6" ht="21" customHeight="1">
      <c r="B7" s="77" t="s">
        <v>106</v>
      </c>
      <c r="C7" s="78"/>
      <c r="D7" s="78"/>
      <c r="E7" s="78"/>
      <c r="F7" s="79"/>
    </row>
    <row r="8" spans="2:6" ht="27.75" customHeight="1">
      <c r="B8" s="51"/>
      <c r="C8" s="52" t="s">
        <v>25</v>
      </c>
      <c r="D8" s="53" t="s">
        <v>92</v>
      </c>
      <c r="E8" s="53" t="s">
        <v>98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89</v>
      </c>
      <c r="E9" s="54">
        <v>76</v>
      </c>
      <c r="F9" s="55">
        <f>E9-D9</f>
        <v>-13</v>
      </c>
    </row>
    <row r="10" spans="2:6" ht="15.75" customHeight="1">
      <c r="B10" s="34" t="s">
        <v>1</v>
      </c>
      <c r="C10" s="54" t="s">
        <v>2</v>
      </c>
      <c r="D10" s="56">
        <v>251</v>
      </c>
      <c r="E10" s="56">
        <v>205</v>
      </c>
      <c r="F10" s="55">
        <f>E10-D10</f>
        <v>-46</v>
      </c>
    </row>
    <row r="11" spans="2:6" ht="15.75" customHeight="1">
      <c r="B11" s="34" t="s">
        <v>72</v>
      </c>
      <c r="C11" s="54" t="s">
        <v>2</v>
      </c>
      <c r="D11" s="54">
        <v>38</v>
      </c>
      <c r="E11" s="54">
        <v>45</v>
      </c>
      <c r="F11" s="55">
        <f>E11-D11</f>
        <v>7</v>
      </c>
    </row>
    <row r="12" spans="2:6" ht="15.75" customHeight="1">
      <c r="B12" s="34" t="s">
        <v>73</v>
      </c>
      <c r="C12" s="54" t="s">
        <v>2</v>
      </c>
      <c r="D12" s="54">
        <v>31</v>
      </c>
      <c r="E12" s="54">
        <v>45</v>
      </c>
      <c r="F12" s="55">
        <f>E12-D12</f>
        <v>14</v>
      </c>
    </row>
    <row r="13" spans="2:8" ht="30.75" customHeight="1">
      <c r="B13" s="84" t="s">
        <v>107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98</v>
      </c>
      <c r="F14" s="12" t="s">
        <v>103</v>
      </c>
    </row>
    <row r="15" spans="2:6" ht="15.75" customHeight="1">
      <c r="B15" s="6" t="s">
        <v>48</v>
      </c>
      <c r="C15" s="7" t="s">
        <v>3</v>
      </c>
      <c r="D15" s="49">
        <v>1964213</v>
      </c>
      <c r="E15" s="49">
        <f>E17+E24</f>
        <v>2933610.962</v>
      </c>
      <c r="F15" s="24">
        <f>E15/D15*100</f>
        <v>149.35299593272217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737917</v>
      </c>
      <c r="E17" s="49">
        <f>SUM(E18:E23)</f>
        <v>798106.2999999999</v>
      </c>
      <c r="F17" s="24">
        <f aca="true" t="shared" si="0" ref="F17:F36">E17/D17*100</f>
        <v>108.1566490540264</v>
      </c>
    </row>
    <row r="18" spans="2:6" ht="16.5" customHeight="1">
      <c r="B18" s="20" t="s">
        <v>85</v>
      </c>
      <c r="C18" s="7" t="s">
        <v>3</v>
      </c>
      <c r="D18" s="73">
        <v>55249</v>
      </c>
      <c r="E18" s="62">
        <v>61957.9</v>
      </c>
      <c r="F18" s="24">
        <f aca="true" t="shared" si="1" ref="F18:F23">E18/D18*100</f>
        <v>112.14302521312602</v>
      </c>
    </row>
    <row r="19" spans="2:6" ht="16.5" customHeight="1">
      <c r="B19" s="20" t="s">
        <v>86</v>
      </c>
      <c r="C19" s="7" t="s">
        <v>3</v>
      </c>
      <c r="D19" s="73">
        <v>16876</v>
      </c>
      <c r="E19" s="62">
        <v>18166.8</v>
      </c>
      <c r="F19" s="24">
        <f t="shared" si="1"/>
        <v>107.64873192699692</v>
      </c>
    </row>
    <row r="20" spans="2:6" ht="15.75" customHeight="1">
      <c r="B20" s="20" t="s">
        <v>87</v>
      </c>
      <c r="C20" s="7" t="s">
        <v>3</v>
      </c>
      <c r="D20" s="73">
        <v>32701</v>
      </c>
      <c r="E20" s="62">
        <v>35154</v>
      </c>
      <c r="F20" s="24">
        <f t="shared" si="1"/>
        <v>107.50129965444482</v>
      </c>
    </row>
    <row r="21" spans="2:6" ht="17.25" customHeight="1">
      <c r="B21" s="20" t="s">
        <v>88</v>
      </c>
      <c r="C21" s="7" t="s">
        <v>3</v>
      </c>
      <c r="D21" s="73">
        <v>69671</v>
      </c>
      <c r="E21" s="62">
        <v>65592</v>
      </c>
      <c r="F21" s="24">
        <f t="shared" si="1"/>
        <v>94.14534024199452</v>
      </c>
    </row>
    <row r="22" spans="2:6" ht="16.5" customHeight="1">
      <c r="B22" s="20" t="s">
        <v>89</v>
      </c>
      <c r="C22" s="7" t="s">
        <v>3</v>
      </c>
      <c r="D22" s="73">
        <v>490656</v>
      </c>
      <c r="E22" s="62">
        <v>539197</v>
      </c>
      <c r="F22" s="24">
        <f t="shared" si="1"/>
        <v>109.89308191482424</v>
      </c>
    </row>
    <row r="23" spans="2:6" ht="15.75" customHeight="1">
      <c r="B23" s="20" t="s">
        <v>90</v>
      </c>
      <c r="C23" s="7" t="s">
        <v>3</v>
      </c>
      <c r="D23" s="73">
        <v>72765</v>
      </c>
      <c r="E23" s="62">
        <v>78038.6</v>
      </c>
      <c r="F23" s="24">
        <f t="shared" si="1"/>
        <v>107.24744039029754</v>
      </c>
    </row>
    <row r="24" spans="2:6" ht="19.5" customHeight="1">
      <c r="B24" s="18" t="s">
        <v>32</v>
      </c>
      <c r="C24" s="7" t="s">
        <v>3</v>
      </c>
      <c r="D24" s="48">
        <v>1226295</v>
      </c>
      <c r="E24" s="49">
        <f>SUM(E25:E36)</f>
        <v>2135504.662</v>
      </c>
      <c r="F24" s="24">
        <f t="shared" si="0"/>
        <v>174.1428173481911</v>
      </c>
    </row>
    <row r="25" spans="2:6" ht="16.5" customHeight="1">
      <c r="B25" s="20" t="s">
        <v>94</v>
      </c>
      <c r="C25" s="7" t="s">
        <v>3</v>
      </c>
      <c r="D25" s="26">
        <v>67493.6</v>
      </c>
      <c r="E25" s="42">
        <v>87236</v>
      </c>
      <c r="F25" s="24">
        <f t="shared" si="0"/>
        <v>129.25077340666374</v>
      </c>
    </row>
    <row r="26" spans="2:6" ht="16.5" customHeight="1">
      <c r="B26" s="20" t="s">
        <v>52</v>
      </c>
      <c r="C26" s="7" t="s">
        <v>3</v>
      </c>
      <c r="D26" s="27">
        <v>807451</v>
      </c>
      <c r="E26" s="46">
        <v>1598051.8</v>
      </c>
      <c r="F26" s="24">
        <f t="shared" si="0"/>
        <v>197.91316129399803</v>
      </c>
    </row>
    <row r="27" spans="2:6" ht="15.75">
      <c r="B27" s="39" t="s">
        <v>26</v>
      </c>
      <c r="C27" s="7" t="s">
        <v>3</v>
      </c>
      <c r="D27" s="26">
        <v>28508.1</v>
      </c>
      <c r="E27" s="46">
        <v>29705</v>
      </c>
      <c r="F27" s="24">
        <f t="shared" si="0"/>
        <v>104.19845587745237</v>
      </c>
    </row>
    <row r="28" spans="2:6" ht="15.75">
      <c r="B28" s="39" t="s">
        <v>43</v>
      </c>
      <c r="C28" s="7" t="s">
        <v>3</v>
      </c>
      <c r="D28" s="26">
        <v>11576.4</v>
      </c>
      <c r="E28" s="46">
        <v>13425</v>
      </c>
      <c r="F28" s="24">
        <f t="shared" si="0"/>
        <v>115.96869493106665</v>
      </c>
    </row>
    <row r="29" spans="2:6" ht="30" customHeight="1">
      <c r="B29" s="39" t="s">
        <v>57</v>
      </c>
      <c r="C29" s="7" t="s">
        <v>3</v>
      </c>
      <c r="D29" s="26">
        <v>29830.9</v>
      </c>
      <c r="E29" s="46">
        <v>32469.3</v>
      </c>
      <c r="F29" s="24">
        <f>E29/D29*100</f>
        <v>108.84452027930769</v>
      </c>
    </row>
    <row r="30" spans="2:6" ht="15.75" customHeight="1">
      <c r="B30" s="39" t="s">
        <v>31</v>
      </c>
      <c r="C30" s="7" t="s">
        <v>3</v>
      </c>
      <c r="D30" s="26">
        <v>5914</v>
      </c>
      <c r="E30" s="46">
        <v>5464.9</v>
      </c>
      <c r="F30" s="24">
        <f>E30/D30*100</f>
        <v>92.4061548867095</v>
      </c>
    </row>
    <row r="31" spans="2:6" ht="15.75">
      <c r="B31" s="39" t="s">
        <v>30</v>
      </c>
      <c r="C31" s="7" t="s">
        <v>3</v>
      </c>
      <c r="D31" s="36">
        <v>37536.9</v>
      </c>
      <c r="E31" s="50">
        <v>34940.3</v>
      </c>
      <c r="F31" s="24">
        <f t="shared" si="0"/>
        <v>93.0825401138613</v>
      </c>
    </row>
    <row r="32" spans="2:6" ht="17.25" customHeight="1">
      <c r="B32" s="40" t="s">
        <v>68</v>
      </c>
      <c r="C32" s="7" t="s">
        <v>99</v>
      </c>
      <c r="D32" s="27">
        <v>27811</v>
      </c>
      <c r="E32" s="46">
        <v>23188</v>
      </c>
      <c r="F32" s="24">
        <f t="shared" si="0"/>
        <v>83.3770810111107</v>
      </c>
    </row>
    <row r="33" spans="2:6" ht="17.25" customHeight="1">
      <c r="B33" s="40" t="s">
        <v>100</v>
      </c>
      <c r="C33" s="7" t="s">
        <v>99</v>
      </c>
      <c r="D33" s="46">
        <v>16542.9</v>
      </c>
      <c r="E33" s="46">
        <v>11359.44</v>
      </c>
      <c r="F33" s="24">
        <f t="shared" si="0"/>
        <v>68.6665578586584</v>
      </c>
    </row>
    <row r="34" spans="2:6" ht="17.25" customHeight="1">
      <c r="B34" s="40" t="s">
        <v>101</v>
      </c>
      <c r="C34" s="7" t="s">
        <v>99</v>
      </c>
      <c r="D34" s="46">
        <v>76665</v>
      </c>
      <c r="E34" s="46">
        <v>158872.1</v>
      </c>
      <c r="F34" s="24">
        <f>E34/D34*100</f>
        <v>207.22898323876606</v>
      </c>
    </row>
    <row r="35" spans="2:6" ht="17.25" customHeight="1">
      <c r="B35" s="40" t="s">
        <v>102</v>
      </c>
      <c r="C35" s="7" t="s">
        <v>99</v>
      </c>
      <c r="D35" s="46">
        <v>61383.8</v>
      </c>
      <c r="E35" s="46">
        <v>83985</v>
      </c>
      <c r="F35" s="24">
        <f>E35/D35*100</f>
        <v>136.8194865746337</v>
      </c>
    </row>
    <row r="36" spans="2:6" ht="14.25" customHeight="1">
      <c r="B36" s="39" t="s">
        <v>40</v>
      </c>
      <c r="C36" s="7" t="s">
        <v>3</v>
      </c>
      <c r="D36" s="46">
        <v>55581.41</v>
      </c>
      <c r="E36" s="46">
        <v>56807.822</v>
      </c>
      <c r="F36" s="24">
        <f t="shared" si="0"/>
        <v>102.20651473217393</v>
      </c>
    </row>
    <row r="37" spans="2:6" ht="20.25" customHeight="1">
      <c r="B37" s="78" t="s">
        <v>108</v>
      </c>
      <c r="C37" s="78"/>
      <c r="D37" s="78"/>
      <c r="E37" s="78"/>
      <c r="F37" s="78"/>
    </row>
    <row r="38" spans="2:6" ht="14.25" customHeight="1">
      <c r="B38" s="53"/>
      <c r="C38" s="57" t="s">
        <v>25</v>
      </c>
      <c r="D38" s="53" t="s">
        <v>92</v>
      </c>
      <c r="E38" s="53" t="s">
        <v>98</v>
      </c>
      <c r="F38" s="58" t="s">
        <v>103</v>
      </c>
    </row>
    <row r="39" spans="2:6" ht="15.75" customHeight="1">
      <c r="B39" s="59" t="s">
        <v>47</v>
      </c>
      <c r="C39" s="57" t="s">
        <v>3</v>
      </c>
      <c r="D39" s="48">
        <v>110719.8</v>
      </c>
      <c r="E39" s="48">
        <v>109788.9</v>
      </c>
      <c r="F39" s="48">
        <f>E39/D39*100</f>
        <v>99.15922897259568</v>
      </c>
    </row>
    <row r="40" spans="2:6" ht="15.75" customHeight="1">
      <c r="B40" s="77" t="s">
        <v>109</v>
      </c>
      <c r="C40" s="78"/>
      <c r="D40" s="78"/>
      <c r="E40" s="78"/>
      <c r="F40" s="79"/>
    </row>
    <row r="41" spans="2:6" ht="13.5" customHeight="1">
      <c r="B41" s="3"/>
      <c r="C41" s="4" t="s">
        <v>25</v>
      </c>
      <c r="D41" s="5" t="s">
        <v>92</v>
      </c>
      <c r="E41" s="5" t="s">
        <v>98</v>
      </c>
      <c r="F41" s="12" t="s">
        <v>103</v>
      </c>
    </row>
    <row r="42" spans="2:6" ht="15.75">
      <c r="B42" s="9" t="s">
        <v>47</v>
      </c>
      <c r="C42" s="7" t="s">
        <v>3</v>
      </c>
      <c r="D42" s="24">
        <v>65284</v>
      </c>
      <c r="E42" s="48">
        <f>E43+E44+E45+E46+E47+E48</f>
        <v>66989.4</v>
      </c>
      <c r="F42" s="24">
        <f aca="true" t="shared" si="2" ref="F42:F48">E42/D42*100</f>
        <v>102.61227865939586</v>
      </c>
    </row>
    <row r="43" spans="2:6" ht="18.75" customHeight="1">
      <c r="B43" s="39" t="s">
        <v>50</v>
      </c>
      <c r="C43" s="7" t="s">
        <v>3</v>
      </c>
      <c r="D43" s="26">
        <v>7211.3</v>
      </c>
      <c r="E43" s="46">
        <v>7007.4</v>
      </c>
      <c r="F43" s="24">
        <f>E43/D43*100</f>
        <v>97.17249317044083</v>
      </c>
    </row>
    <row r="44" spans="2:6" ht="18.75" customHeight="1">
      <c r="B44" s="20" t="s">
        <v>53</v>
      </c>
      <c r="C44" s="7" t="s">
        <v>3</v>
      </c>
      <c r="D44" s="26">
        <v>8420.1</v>
      </c>
      <c r="E44" s="46">
        <v>9060.5</v>
      </c>
      <c r="F44" s="24">
        <f>E44/D44*100</f>
        <v>107.60561038467475</v>
      </c>
    </row>
    <row r="45" spans="2:6" ht="18.75" customHeight="1">
      <c r="B45" s="34" t="s">
        <v>49</v>
      </c>
      <c r="C45" s="7" t="s">
        <v>3</v>
      </c>
      <c r="D45" s="26">
        <v>2930.6</v>
      </c>
      <c r="E45" s="46">
        <v>3611.5</v>
      </c>
      <c r="F45" s="24">
        <f t="shared" si="2"/>
        <v>123.23415000341227</v>
      </c>
    </row>
    <row r="46" spans="2:6" ht="18.75" customHeight="1">
      <c r="B46" s="34" t="s">
        <v>69</v>
      </c>
      <c r="C46" s="7" t="s">
        <v>3</v>
      </c>
      <c r="D46" s="26">
        <v>1226</v>
      </c>
      <c r="E46" s="46">
        <v>1050</v>
      </c>
      <c r="F46" s="24">
        <f t="shared" si="2"/>
        <v>85.64437194127244</v>
      </c>
    </row>
    <row r="47" spans="2:6" ht="31.5" customHeight="1">
      <c r="B47" s="20" t="s">
        <v>57</v>
      </c>
      <c r="C47" s="7" t="s">
        <v>3</v>
      </c>
      <c r="D47" s="26">
        <v>8574.8</v>
      </c>
      <c r="E47" s="46">
        <v>10313</v>
      </c>
      <c r="F47" s="24">
        <f t="shared" si="2"/>
        <v>120.27102672948642</v>
      </c>
    </row>
    <row r="48" spans="2:6" ht="18.75" customHeight="1">
      <c r="B48" s="34" t="s">
        <v>36</v>
      </c>
      <c r="C48" s="7" t="s">
        <v>3</v>
      </c>
      <c r="D48" s="33">
        <v>36921</v>
      </c>
      <c r="E48" s="46">
        <v>35947</v>
      </c>
      <c r="F48" s="24">
        <f t="shared" si="2"/>
        <v>97.36193494217383</v>
      </c>
    </row>
    <row r="49" spans="2:6" ht="15.75" customHeight="1">
      <c r="B49" s="78" t="s">
        <v>110</v>
      </c>
      <c r="C49" s="78"/>
      <c r="D49" s="78"/>
      <c r="E49" s="78"/>
      <c r="F49" s="78"/>
    </row>
    <row r="50" spans="2:6" ht="14.25" customHeight="1">
      <c r="B50" s="3"/>
      <c r="C50" s="4" t="s">
        <v>25</v>
      </c>
      <c r="D50" s="5" t="s">
        <v>92</v>
      </c>
      <c r="E50" s="5" t="s">
        <v>98</v>
      </c>
      <c r="F50" s="12" t="s">
        <v>103</v>
      </c>
    </row>
    <row r="51" spans="2:6" ht="16.5" customHeight="1">
      <c r="B51" s="9" t="s">
        <v>5</v>
      </c>
      <c r="C51" s="7" t="s">
        <v>3</v>
      </c>
      <c r="D51" s="30">
        <v>635041</v>
      </c>
      <c r="E51" s="49">
        <f>E52+E53+E54</f>
        <v>642347</v>
      </c>
      <c r="F51" s="24">
        <f>E51/D51*100</f>
        <v>101.150476898342</v>
      </c>
    </row>
    <row r="52" spans="2:6" ht="16.5" customHeight="1">
      <c r="B52" s="20" t="s">
        <v>66</v>
      </c>
      <c r="C52" s="7" t="s">
        <v>3</v>
      </c>
      <c r="D52" s="26">
        <v>164885</v>
      </c>
      <c r="E52" s="46">
        <v>175287</v>
      </c>
      <c r="F52" s="24">
        <f>E52/D52*100</f>
        <v>106.30863935470177</v>
      </c>
    </row>
    <row r="53" spans="2:6" ht="16.5" customHeight="1">
      <c r="B53" s="8" t="s">
        <v>4</v>
      </c>
      <c r="C53" s="7" t="s">
        <v>3</v>
      </c>
      <c r="D53" s="26">
        <v>424577</v>
      </c>
      <c r="E53" s="46">
        <v>437230</v>
      </c>
      <c r="F53" s="24">
        <f>E53/D53*100</f>
        <v>102.98014258897679</v>
      </c>
    </row>
    <row r="54" spans="2:6" ht="16.5" customHeight="1">
      <c r="B54" s="8" t="s">
        <v>36</v>
      </c>
      <c r="C54" s="7" t="s">
        <v>3</v>
      </c>
      <c r="D54" s="26">
        <v>45579</v>
      </c>
      <c r="E54" s="46">
        <v>29830</v>
      </c>
      <c r="F54" s="24">
        <f>E54/D54*100</f>
        <v>65.44680664341034</v>
      </c>
    </row>
    <row r="55" spans="2:6" ht="16.5" customHeight="1">
      <c r="B55" s="78" t="s">
        <v>111</v>
      </c>
      <c r="C55" s="78"/>
      <c r="D55" s="78"/>
      <c r="E55" s="78"/>
      <c r="F55" s="78"/>
    </row>
    <row r="56" spans="2:10" ht="16.5" customHeight="1">
      <c r="B56" s="3"/>
      <c r="C56" s="4" t="s">
        <v>25</v>
      </c>
      <c r="D56" s="5" t="s">
        <v>92</v>
      </c>
      <c r="E56" s="5" t="s">
        <v>98</v>
      </c>
      <c r="F56" s="12" t="s">
        <v>103</v>
      </c>
      <c r="J56" t="s">
        <v>71</v>
      </c>
    </row>
    <row r="57" spans="2:6" ht="15.75">
      <c r="B57" s="9" t="s">
        <v>5</v>
      </c>
      <c r="C57" s="7" t="s">
        <v>3</v>
      </c>
      <c r="D57" s="48">
        <v>61180.5</v>
      </c>
      <c r="E57" s="48">
        <f>E58+E59+E60</f>
        <v>71891.2</v>
      </c>
      <c r="F57" s="24">
        <f>E57/D57*100</f>
        <v>117.50672191302785</v>
      </c>
    </row>
    <row r="58" spans="2:6" ht="16.5" customHeight="1">
      <c r="B58" s="20" t="s">
        <v>66</v>
      </c>
      <c r="C58" s="7" t="s">
        <v>3</v>
      </c>
      <c r="D58" s="46">
        <v>21751</v>
      </c>
      <c r="E58" s="46">
        <v>24697</v>
      </c>
      <c r="F58" s="24">
        <f>E58/D58*100</f>
        <v>113.54420486414418</v>
      </c>
    </row>
    <row r="59" spans="2:6" ht="18" customHeight="1">
      <c r="B59" s="8" t="s">
        <v>51</v>
      </c>
      <c r="C59" s="7" t="s">
        <v>3</v>
      </c>
      <c r="D59" s="46">
        <v>38819</v>
      </c>
      <c r="E59" s="46">
        <v>46849</v>
      </c>
      <c r="F59" s="24">
        <f>E59/D59*100</f>
        <v>120.6857466704449</v>
      </c>
    </row>
    <row r="60" spans="2:6" ht="18" customHeight="1">
      <c r="B60" s="8" t="s">
        <v>36</v>
      </c>
      <c r="C60" s="7" t="s">
        <v>3</v>
      </c>
      <c r="D60" s="46">
        <v>610.5</v>
      </c>
      <c r="E60" s="46">
        <v>345.2</v>
      </c>
      <c r="F60" s="24">
        <f>E60/D60*100</f>
        <v>56.54381654381654</v>
      </c>
    </row>
    <row r="61" spans="2:6" ht="21.75" customHeight="1">
      <c r="B61" s="78" t="s">
        <v>112</v>
      </c>
      <c r="C61" s="78"/>
      <c r="D61" s="78"/>
      <c r="E61" s="78"/>
      <c r="F61" s="78"/>
    </row>
    <row r="62" spans="2:6" ht="15" customHeight="1">
      <c r="B62" s="3"/>
      <c r="C62" s="4" t="s">
        <v>25</v>
      </c>
      <c r="D62" s="5" t="s">
        <v>92</v>
      </c>
      <c r="E62" s="5" t="s">
        <v>98</v>
      </c>
      <c r="F62" s="12" t="s">
        <v>103</v>
      </c>
    </row>
    <row r="63" spans="2:6" ht="31.5">
      <c r="B63" s="9" t="s">
        <v>17</v>
      </c>
      <c r="C63" s="10" t="s">
        <v>10</v>
      </c>
      <c r="D63" s="24">
        <v>2275</v>
      </c>
      <c r="E63" s="48">
        <v>2015.1</v>
      </c>
      <c r="F63" s="24">
        <f aca="true" t="shared" si="3" ref="F63:F81">E63/D63*100</f>
        <v>88.57582417582417</v>
      </c>
    </row>
    <row r="64" spans="2:6" ht="15.75">
      <c r="B64" s="1" t="s">
        <v>41</v>
      </c>
      <c r="C64" s="26" t="s">
        <v>10</v>
      </c>
      <c r="D64" s="26">
        <v>795.7</v>
      </c>
      <c r="E64" s="46">
        <v>868.7</v>
      </c>
      <c r="F64" s="24">
        <f>E64/D64*100</f>
        <v>109.1743119266055</v>
      </c>
    </row>
    <row r="65" spans="2:6" ht="15.75">
      <c r="B65" s="1" t="s">
        <v>38</v>
      </c>
      <c r="C65" s="10" t="s">
        <v>10</v>
      </c>
      <c r="D65" s="26">
        <v>1405.3</v>
      </c>
      <c r="E65" s="46">
        <v>1120.5</v>
      </c>
      <c r="F65" s="24">
        <f>E65/D65*100</f>
        <v>79.73386465523376</v>
      </c>
    </row>
    <row r="66" spans="2:6" ht="15.75" customHeight="1">
      <c r="B66" s="1" t="s">
        <v>42</v>
      </c>
      <c r="C66" s="10" t="s">
        <v>10</v>
      </c>
      <c r="D66" s="26">
        <v>74</v>
      </c>
      <c r="E66" s="46">
        <v>25.8</v>
      </c>
      <c r="F66" s="24">
        <f>E66/D66*100</f>
        <v>34.86486486486486</v>
      </c>
    </row>
    <row r="67" spans="2:6" ht="15.75" customHeight="1">
      <c r="B67" s="9" t="s">
        <v>18</v>
      </c>
      <c r="C67" s="10" t="s">
        <v>10</v>
      </c>
      <c r="D67" s="24">
        <v>20986.7</v>
      </c>
      <c r="E67" s="48">
        <v>19799.3</v>
      </c>
      <c r="F67" s="24">
        <f t="shared" si="3"/>
        <v>94.3421309686611</v>
      </c>
    </row>
    <row r="68" spans="2:6" ht="16.5" customHeight="1">
      <c r="B68" s="20" t="s">
        <v>41</v>
      </c>
      <c r="C68" s="10" t="s">
        <v>10</v>
      </c>
      <c r="D68" s="26">
        <v>6317.1</v>
      </c>
      <c r="E68" s="46">
        <v>6841.3</v>
      </c>
      <c r="F68" s="24">
        <f>E68/D68*100</f>
        <v>108.29811147520223</v>
      </c>
    </row>
    <row r="69" spans="2:6" ht="16.5" customHeight="1">
      <c r="B69" s="20" t="s">
        <v>38</v>
      </c>
      <c r="C69" s="10" t="s">
        <v>10</v>
      </c>
      <c r="D69" s="26">
        <v>14388.4</v>
      </c>
      <c r="E69" s="46">
        <v>12702.5</v>
      </c>
      <c r="F69" s="24">
        <f>E69/D69*100</f>
        <v>88.2829223541186</v>
      </c>
    </row>
    <row r="70" spans="2:6" ht="16.5" customHeight="1">
      <c r="B70" s="20" t="s">
        <v>42</v>
      </c>
      <c r="C70" s="10" t="s">
        <v>10</v>
      </c>
      <c r="D70" s="26">
        <v>281.3</v>
      </c>
      <c r="E70" s="46">
        <v>255.6</v>
      </c>
      <c r="F70" s="24">
        <f>E70/D70*100</f>
        <v>90.86384642730181</v>
      </c>
    </row>
    <row r="71" spans="2:6" ht="31.5">
      <c r="B71" s="9" t="s">
        <v>59</v>
      </c>
      <c r="C71" s="10" t="s">
        <v>19</v>
      </c>
      <c r="D71" s="28">
        <v>3237</v>
      </c>
      <c r="E71" s="75">
        <f>E67/E105*1000</f>
        <v>3443.35652173913</v>
      </c>
      <c r="F71" s="24">
        <f t="shared" si="3"/>
        <v>106.37493116277818</v>
      </c>
    </row>
    <row r="72" spans="2:6" ht="31.5" customHeight="1">
      <c r="B72" s="20" t="s">
        <v>56</v>
      </c>
      <c r="C72" s="10" t="s">
        <v>19</v>
      </c>
      <c r="D72" s="29">
        <v>3484</v>
      </c>
      <c r="E72" s="47">
        <v>3693</v>
      </c>
      <c r="F72" s="24">
        <f>E72/D72*100</f>
        <v>105.99885189437428</v>
      </c>
    </row>
    <row r="73" spans="2:6" ht="15.75">
      <c r="B73" s="9" t="s">
        <v>34</v>
      </c>
      <c r="C73" s="21" t="s">
        <v>20</v>
      </c>
      <c r="D73" s="23">
        <v>111365</v>
      </c>
      <c r="E73" s="48">
        <v>113686.4</v>
      </c>
      <c r="F73" s="24">
        <f t="shared" si="3"/>
        <v>102.08449692452746</v>
      </c>
    </row>
    <row r="74" spans="2:6" ht="16.5" customHeight="1">
      <c r="B74" s="20" t="s">
        <v>41</v>
      </c>
      <c r="C74" s="10" t="s">
        <v>20</v>
      </c>
      <c r="D74" s="26">
        <v>105845.3</v>
      </c>
      <c r="E74" s="46">
        <v>106943.4</v>
      </c>
      <c r="F74" s="24">
        <f t="shared" si="3"/>
        <v>101.03745749693182</v>
      </c>
    </row>
    <row r="75" spans="2:6" ht="16.5" customHeight="1">
      <c r="B75" s="20" t="s">
        <v>38</v>
      </c>
      <c r="C75" s="10" t="s">
        <v>20</v>
      </c>
      <c r="D75" s="26">
        <v>3847.7</v>
      </c>
      <c r="E75" s="46">
        <v>3848</v>
      </c>
      <c r="F75" s="24">
        <f t="shared" si="3"/>
        <v>100.00779686566001</v>
      </c>
    </row>
    <row r="76" spans="2:6" ht="16.5" customHeight="1">
      <c r="B76" s="20" t="s">
        <v>42</v>
      </c>
      <c r="C76" s="10" t="s">
        <v>20</v>
      </c>
      <c r="D76" s="26">
        <v>1672</v>
      </c>
      <c r="E76" s="46">
        <v>2895</v>
      </c>
      <c r="F76" s="24">
        <f>E76/D76*100</f>
        <v>173.14593301435406</v>
      </c>
    </row>
    <row r="77" spans="2:6" ht="15" customHeight="1">
      <c r="B77" s="45" t="s">
        <v>22</v>
      </c>
      <c r="C77" s="19" t="s">
        <v>24</v>
      </c>
      <c r="D77" s="23">
        <v>656</v>
      </c>
      <c r="E77" s="48">
        <v>607</v>
      </c>
      <c r="F77" s="24">
        <f t="shared" si="3"/>
        <v>92.53048780487805</v>
      </c>
    </row>
    <row r="78" spans="2:6" ht="16.5" customHeight="1">
      <c r="B78" s="45" t="s">
        <v>23</v>
      </c>
      <c r="C78" s="19" t="s">
        <v>24</v>
      </c>
      <c r="D78" s="23">
        <v>404</v>
      </c>
      <c r="E78" s="48">
        <v>405</v>
      </c>
      <c r="F78" s="24">
        <f t="shared" si="3"/>
        <v>100.24752475247524</v>
      </c>
    </row>
    <row r="79" spans="2:6" ht="15.75">
      <c r="B79" s="45" t="s">
        <v>6</v>
      </c>
      <c r="C79" s="19" t="s">
        <v>9</v>
      </c>
      <c r="D79" s="28">
        <v>1095</v>
      </c>
      <c r="E79" s="49">
        <v>949</v>
      </c>
      <c r="F79" s="24">
        <f>E79/D79*100</f>
        <v>86.66666666666667</v>
      </c>
    </row>
    <row r="80" spans="2:6" ht="18.75" customHeight="1">
      <c r="B80" s="45" t="s">
        <v>7</v>
      </c>
      <c r="C80" s="19" t="s">
        <v>9</v>
      </c>
      <c r="D80" s="28">
        <v>716</v>
      </c>
      <c r="E80" s="49">
        <v>150</v>
      </c>
      <c r="F80" s="24">
        <f>E80/D80*100</f>
        <v>20.949720670391063</v>
      </c>
    </row>
    <row r="81" spans="2:6" ht="18.75" customHeight="1">
      <c r="B81" s="45" t="s">
        <v>39</v>
      </c>
      <c r="C81" s="19" t="s">
        <v>21</v>
      </c>
      <c r="D81" s="28">
        <v>165</v>
      </c>
      <c r="E81" s="49">
        <v>163.85</v>
      </c>
      <c r="F81" s="24">
        <f t="shared" si="3"/>
        <v>99.3030303030303</v>
      </c>
    </row>
    <row r="82" spans="2:6" ht="15.75">
      <c r="B82" s="78" t="s">
        <v>113</v>
      </c>
      <c r="C82" s="78"/>
      <c r="D82" s="78"/>
      <c r="E82" s="78"/>
      <c r="F82" s="78"/>
    </row>
    <row r="83" spans="2:6" ht="18" customHeight="1">
      <c r="B83" s="3"/>
      <c r="C83" s="4" t="s">
        <v>25</v>
      </c>
      <c r="D83" s="63" t="s">
        <v>92</v>
      </c>
      <c r="E83" s="63" t="s">
        <v>98</v>
      </c>
      <c r="F83" s="12" t="s">
        <v>103</v>
      </c>
    </row>
    <row r="84" spans="2:6" ht="15.75">
      <c r="B84" s="61" t="s">
        <v>75</v>
      </c>
      <c r="C84" s="10" t="s">
        <v>76</v>
      </c>
      <c r="D84" s="48">
        <v>15135.4</v>
      </c>
      <c r="E84" s="48">
        <v>14925</v>
      </c>
      <c r="F84" s="24">
        <f aca="true" t="shared" si="4" ref="F84:F98">E84/D84*100</f>
        <v>98.60988146993142</v>
      </c>
    </row>
    <row r="85" spans="2:6" ht="16.5" customHeight="1">
      <c r="B85" s="20" t="s">
        <v>77</v>
      </c>
      <c r="C85" s="10" t="s">
        <v>76</v>
      </c>
      <c r="D85" s="65">
        <v>6135</v>
      </c>
      <c r="E85" s="65">
        <v>4969</v>
      </c>
      <c r="F85" s="24">
        <f t="shared" si="4"/>
        <v>80.99429502852486</v>
      </c>
    </row>
    <row r="86" spans="2:6" ht="15.75" customHeight="1">
      <c r="B86" s="20" t="s">
        <v>79</v>
      </c>
      <c r="C86" s="10" t="s">
        <v>8</v>
      </c>
      <c r="D86" s="66">
        <v>0</v>
      </c>
      <c r="E86" s="66">
        <v>0</v>
      </c>
      <c r="F86" s="24" t="e">
        <f t="shared" si="4"/>
        <v>#DIV/0!</v>
      </c>
    </row>
    <row r="87" spans="2:6" ht="17.25" customHeight="1">
      <c r="B87" s="20" t="s">
        <v>78</v>
      </c>
      <c r="C87" s="10" t="s">
        <v>8</v>
      </c>
      <c r="D87" s="67">
        <v>0</v>
      </c>
      <c r="E87" s="67">
        <v>0</v>
      </c>
      <c r="F87" s="24" t="e">
        <f t="shared" si="4"/>
        <v>#DIV/0!</v>
      </c>
    </row>
    <row r="88" spans="2:6" ht="17.25" customHeight="1">
      <c r="B88" s="20" t="s">
        <v>80</v>
      </c>
      <c r="C88" s="10" t="s">
        <v>81</v>
      </c>
      <c r="D88" s="68">
        <v>0</v>
      </c>
      <c r="E88" s="68">
        <v>0</v>
      </c>
      <c r="F88" s="24" t="e">
        <f t="shared" si="4"/>
        <v>#DIV/0!</v>
      </c>
    </row>
    <row r="89" spans="2:6" ht="17.25" customHeight="1">
      <c r="B89" s="20" t="s">
        <v>78</v>
      </c>
      <c r="C89" s="10" t="s">
        <v>81</v>
      </c>
      <c r="D89" s="67">
        <v>0</v>
      </c>
      <c r="E89" s="67">
        <v>0</v>
      </c>
      <c r="F89" s="24" t="e">
        <f t="shared" si="4"/>
        <v>#DIV/0!</v>
      </c>
    </row>
    <row r="90" spans="2:6" ht="17.25" customHeight="1">
      <c r="B90" s="61" t="s">
        <v>82</v>
      </c>
      <c r="C90" s="10" t="s">
        <v>76</v>
      </c>
      <c r="D90" s="69">
        <v>1259</v>
      </c>
      <c r="E90" s="69">
        <v>733</v>
      </c>
      <c r="F90" s="24">
        <f t="shared" si="4"/>
        <v>58.22081016679904</v>
      </c>
    </row>
    <row r="91" spans="2:6" ht="17.25" customHeight="1">
      <c r="B91" s="20" t="s">
        <v>79</v>
      </c>
      <c r="C91" s="10" t="s">
        <v>8</v>
      </c>
      <c r="D91" s="67">
        <v>0</v>
      </c>
      <c r="E91" s="67">
        <v>0</v>
      </c>
      <c r="F91" s="24" t="e">
        <f t="shared" si="4"/>
        <v>#DIV/0!</v>
      </c>
    </row>
    <row r="92" spans="2:6" ht="17.25" customHeight="1">
      <c r="B92" s="20" t="s">
        <v>80</v>
      </c>
      <c r="C92" s="10" t="s">
        <v>81</v>
      </c>
      <c r="D92" s="67">
        <v>0</v>
      </c>
      <c r="E92" s="67">
        <v>0</v>
      </c>
      <c r="F92" s="24" t="e">
        <f t="shared" si="4"/>
        <v>#DIV/0!</v>
      </c>
    </row>
    <row r="93" spans="2:6" ht="17.25" customHeight="1">
      <c r="B93" s="61" t="s">
        <v>83</v>
      </c>
      <c r="C93" s="10" t="s">
        <v>76</v>
      </c>
      <c r="D93" s="69">
        <v>338.5</v>
      </c>
      <c r="E93" s="69">
        <v>315</v>
      </c>
      <c r="F93" s="24">
        <f t="shared" si="4"/>
        <v>93.0576070901034</v>
      </c>
    </row>
    <row r="94" spans="2:6" ht="17.25" customHeight="1">
      <c r="B94" s="20" t="s">
        <v>79</v>
      </c>
      <c r="C94" s="10" t="s">
        <v>8</v>
      </c>
      <c r="D94" s="70">
        <v>0</v>
      </c>
      <c r="E94" s="70">
        <v>0</v>
      </c>
      <c r="F94" s="24" t="e">
        <f t="shared" si="4"/>
        <v>#DIV/0!</v>
      </c>
    </row>
    <row r="95" spans="2:6" ht="17.25" customHeight="1">
      <c r="B95" s="20" t="s">
        <v>80</v>
      </c>
      <c r="C95" s="10" t="s">
        <v>81</v>
      </c>
      <c r="D95" s="67">
        <v>0</v>
      </c>
      <c r="E95" s="67">
        <v>0</v>
      </c>
      <c r="F95" s="24" t="e">
        <f t="shared" si="4"/>
        <v>#DIV/0!</v>
      </c>
    </row>
    <row r="96" spans="2:6" ht="17.25" customHeight="1">
      <c r="B96" s="61" t="s">
        <v>84</v>
      </c>
      <c r="C96" s="10" t="s">
        <v>76</v>
      </c>
      <c r="D96" s="69">
        <v>129.1</v>
      </c>
      <c r="E96" s="69">
        <v>103</v>
      </c>
      <c r="F96" s="24">
        <f t="shared" si="4"/>
        <v>79.78311386522077</v>
      </c>
    </row>
    <row r="97" spans="2:6" ht="17.25" customHeight="1">
      <c r="B97" s="20" t="s">
        <v>79</v>
      </c>
      <c r="C97" s="10" t="s">
        <v>8</v>
      </c>
      <c r="D97" s="67">
        <v>0</v>
      </c>
      <c r="E97" s="67">
        <v>0</v>
      </c>
      <c r="F97" s="24" t="e">
        <f t="shared" si="4"/>
        <v>#DIV/0!</v>
      </c>
    </row>
    <row r="98" spans="2:6" ht="17.25" customHeight="1">
      <c r="B98" s="20" t="s">
        <v>80</v>
      </c>
      <c r="C98" s="10" t="s">
        <v>81</v>
      </c>
      <c r="D98" s="67">
        <v>0</v>
      </c>
      <c r="E98" s="67">
        <v>0</v>
      </c>
      <c r="F98" s="24" t="e">
        <f t="shared" si="4"/>
        <v>#DIV/0!</v>
      </c>
    </row>
    <row r="99" spans="2:6" ht="17.25" customHeight="1">
      <c r="B99" s="78" t="s">
        <v>114</v>
      </c>
      <c r="C99" s="78"/>
      <c r="D99" s="78"/>
      <c r="E99" s="78"/>
      <c r="F99" s="78"/>
    </row>
    <row r="100" spans="2:6" ht="16.5" customHeight="1">
      <c r="B100" s="3"/>
      <c r="C100" s="4" t="s">
        <v>25</v>
      </c>
      <c r="D100" s="5" t="s">
        <v>92</v>
      </c>
      <c r="E100" s="5" t="s">
        <v>98</v>
      </c>
      <c r="F100" s="12" t="s">
        <v>103</v>
      </c>
    </row>
    <row r="101" spans="2:6" ht="15" customHeight="1">
      <c r="B101" s="9" t="s">
        <v>14</v>
      </c>
      <c r="C101" s="19" t="s">
        <v>9</v>
      </c>
      <c r="D101" s="19">
        <v>13287</v>
      </c>
      <c r="E101" s="49">
        <v>12030</v>
      </c>
      <c r="F101" s="24">
        <f aca="true" t="shared" si="5" ref="F101:F124">E101/D101*100</f>
        <v>90.53962519756152</v>
      </c>
    </row>
    <row r="102" spans="2:6" ht="16.5" customHeight="1">
      <c r="B102" s="20" t="s">
        <v>41</v>
      </c>
      <c r="C102" s="10" t="s">
        <v>9</v>
      </c>
      <c r="D102" s="41">
        <v>4608</v>
      </c>
      <c r="E102" s="64">
        <v>4477</v>
      </c>
      <c r="F102" s="24">
        <f t="shared" si="5"/>
        <v>97.15711805555556</v>
      </c>
    </row>
    <row r="103" spans="2:6" ht="17.25" customHeight="1">
      <c r="B103" s="20" t="s">
        <v>38</v>
      </c>
      <c r="C103" s="10" t="s">
        <v>9</v>
      </c>
      <c r="D103" s="41">
        <v>8422</v>
      </c>
      <c r="E103" s="64">
        <v>7392</v>
      </c>
      <c r="F103" s="24">
        <f t="shared" si="5"/>
        <v>87.77012586084065</v>
      </c>
    </row>
    <row r="104" spans="2:6" ht="15" customHeight="1">
      <c r="B104" s="20" t="s">
        <v>42</v>
      </c>
      <c r="C104" s="10" t="s">
        <v>9</v>
      </c>
      <c r="D104" s="41">
        <v>257</v>
      </c>
      <c r="E104" s="64">
        <v>191</v>
      </c>
      <c r="F104" s="24">
        <f t="shared" si="5"/>
        <v>74.31906614785993</v>
      </c>
    </row>
    <row r="105" spans="2:6" ht="17.25" customHeight="1">
      <c r="B105" s="9" t="s">
        <v>70</v>
      </c>
      <c r="C105" s="19" t="s">
        <v>9</v>
      </c>
      <c r="D105" s="19">
        <v>6483</v>
      </c>
      <c r="E105" s="53">
        <v>5750</v>
      </c>
      <c r="F105" s="24">
        <f t="shared" si="5"/>
        <v>88.69350609285824</v>
      </c>
    </row>
    <row r="106" spans="2:9" ht="15.75" customHeight="1">
      <c r="B106" s="20" t="s">
        <v>41</v>
      </c>
      <c r="C106" s="10" t="s">
        <v>9</v>
      </c>
      <c r="D106" s="41">
        <v>1845</v>
      </c>
      <c r="E106" s="64">
        <v>1900</v>
      </c>
      <c r="F106" s="24">
        <f t="shared" si="5"/>
        <v>102.98102981029811</v>
      </c>
      <c r="I106" s="17"/>
    </row>
    <row r="107" spans="2:9" ht="15.75" customHeight="1">
      <c r="B107" s="20" t="s">
        <v>38</v>
      </c>
      <c r="C107" s="10" t="s">
        <v>9</v>
      </c>
      <c r="D107" s="41">
        <v>4542</v>
      </c>
      <c r="E107" s="64">
        <v>3777</v>
      </c>
      <c r="F107" s="24">
        <f t="shared" si="5"/>
        <v>83.15719947159842</v>
      </c>
      <c r="I107" s="17"/>
    </row>
    <row r="108" spans="2:9" ht="15.75" customHeight="1">
      <c r="B108" s="20" t="s">
        <v>42</v>
      </c>
      <c r="C108" s="10" t="s">
        <v>9</v>
      </c>
      <c r="D108" s="41">
        <v>96</v>
      </c>
      <c r="E108" s="64">
        <v>73</v>
      </c>
      <c r="F108" s="24">
        <f t="shared" si="5"/>
        <v>76.04166666666666</v>
      </c>
      <c r="I108" s="17"/>
    </row>
    <row r="109" spans="2:9" ht="15.75" customHeight="1">
      <c r="B109" s="9" t="s">
        <v>15</v>
      </c>
      <c r="C109" s="19" t="s">
        <v>9</v>
      </c>
      <c r="D109" s="19">
        <v>1874</v>
      </c>
      <c r="E109" s="53">
        <v>833</v>
      </c>
      <c r="F109" s="24">
        <f t="shared" si="5"/>
        <v>44.45037353255069</v>
      </c>
      <c r="I109" s="17"/>
    </row>
    <row r="110" spans="2:6" ht="15" customHeight="1">
      <c r="B110" s="20" t="s">
        <v>41</v>
      </c>
      <c r="C110" s="10" t="s">
        <v>9</v>
      </c>
      <c r="D110" s="38">
        <v>1499</v>
      </c>
      <c r="E110" s="47">
        <v>418</v>
      </c>
      <c r="F110" s="24">
        <f t="shared" si="5"/>
        <v>27.885256837891927</v>
      </c>
    </row>
    <row r="111" spans="2:6" ht="15" customHeight="1">
      <c r="B111" s="20" t="s">
        <v>38</v>
      </c>
      <c r="C111" s="10" t="s">
        <v>9</v>
      </c>
      <c r="D111" s="38">
        <v>148</v>
      </c>
      <c r="E111" s="47">
        <v>48</v>
      </c>
      <c r="F111" s="24">
        <f t="shared" si="5"/>
        <v>32.432432432432435</v>
      </c>
    </row>
    <row r="112" spans="2:6" ht="15" customHeight="1">
      <c r="B112" s="20" t="s">
        <v>42</v>
      </c>
      <c r="C112" s="10" t="s">
        <v>9</v>
      </c>
      <c r="D112" s="38">
        <v>227</v>
      </c>
      <c r="E112" s="47">
        <v>367</v>
      </c>
      <c r="F112" s="24">
        <f t="shared" si="5"/>
        <v>161.67400881057267</v>
      </c>
    </row>
    <row r="113" spans="2:6" ht="15" customHeight="1">
      <c r="B113" s="9" t="s">
        <v>35</v>
      </c>
      <c r="C113" s="19" t="s">
        <v>60</v>
      </c>
      <c r="D113" s="30">
        <v>787</v>
      </c>
      <c r="E113" s="49">
        <v>896.85</v>
      </c>
      <c r="F113" s="24">
        <f t="shared" si="5"/>
        <v>113.95806861499365</v>
      </c>
    </row>
    <row r="114" spans="2:6" ht="15.75">
      <c r="B114" s="20" t="s">
        <v>41</v>
      </c>
      <c r="C114" s="10" t="s">
        <v>60</v>
      </c>
      <c r="D114" s="26">
        <v>714.2</v>
      </c>
      <c r="E114" s="46">
        <v>817.789</v>
      </c>
      <c r="F114" s="24">
        <f t="shared" si="5"/>
        <v>114.50420050406048</v>
      </c>
    </row>
    <row r="115" spans="2:6" ht="15.75">
      <c r="B115" s="20" t="s">
        <v>38</v>
      </c>
      <c r="C115" s="10" t="s">
        <v>60</v>
      </c>
      <c r="D115" s="26">
        <v>58.1</v>
      </c>
      <c r="E115" s="46">
        <v>63.961</v>
      </c>
      <c r="F115" s="24">
        <f t="shared" si="5"/>
        <v>110.08777969018932</v>
      </c>
    </row>
    <row r="116" spans="2:6" ht="15.75">
      <c r="B116" s="20" t="s">
        <v>42</v>
      </c>
      <c r="C116" s="10" t="s">
        <v>60</v>
      </c>
      <c r="D116" s="26">
        <v>15.1</v>
      </c>
      <c r="E116" s="46">
        <v>15.101</v>
      </c>
      <c r="F116" s="24">
        <f t="shared" si="5"/>
        <v>100.00662251655629</v>
      </c>
    </row>
    <row r="117" spans="2:6" ht="15.75">
      <c r="B117" s="9" t="s">
        <v>16</v>
      </c>
      <c r="C117" s="19" t="s">
        <v>64</v>
      </c>
      <c r="D117" s="30">
        <v>16</v>
      </c>
      <c r="E117" s="49">
        <v>10</v>
      </c>
      <c r="F117" s="24">
        <f t="shared" si="5"/>
        <v>62.5</v>
      </c>
    </row>
    <row r="118" spans="2:6" ht="15.75">
      <c r="B118" s="20" t="s">
        <v>41</v>
      </c>
      <c r="C118" s="10" t="s">
        <v>9</v>
      </c>
      <c r="D118" s="38">
        <v>2</v>
      </c>
      <c r="E118" s="47">
        <v>2</v>
      </c>
      <c r="F118" s="24">
        <f t="shared" si="5"/>
        <v>100</v>
      </c>
    </row>
    <row r="119" spans="2:6" ht="15.75">
      <c r="B119" s="20" t="s">
        <v>38</v>
      </c>
      <c r="C119" s="10" t="s">
        <v>9</v>
      </c>
      <c r="D119" s="38">
        <v>7</v>
      </c>
      <c r="E119" s="47">
        <v>5</v>
      </c>
      <c r="F119" s="24">
        <f t="shared" si="5"/>
        <v>71.42857142857143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10861</v>
      </c>
      <c r="E121" s="49">
        <v>10873</v>
      </c>
      <c r="F121" s="24">
        <f t="shared" si="5"/>
        <v>100.11048706380627</v>
      </c>
    </row>
    <row r="122" spans="2:6" ht="16.5" customHeight="1">
      <c r="B122" s="20" t="s">
        <v>41</v>
      </c>
      <c r="C122" s="10" t="s">
        <v>9</v>
      </c>
      <c r="D122" s="41">
        <v>24</v>
      </c>
      <c r="E122" s="64">
        <v>40</v>
      </c>
      <c r="F122" s="24">
        <f>E122/D122*100</f>
        <v>166.66666666666669</v>
      </c>
    </row>
    <row r="123" spans="2:6" ht="18" customHeight="1">
      <c r="B123" s="20" t="s">
        <v>38</v>
      </c>
      <c r="C123" s="10" t="s">
        <v>9</v>
      </c>
      <c r="D123" s="41">
        <v>10254</v>
      </c>
      <c r="E123" s="64">
        <v>10284</v>
      </c>
      <c r="F123" s="24">
        <f t="shared" si="5"/>
        <v>100.29256875365711</v>
      </c>
    </row>
    <row r="124" spans="2:6" ht="18" customHeight="1">
      <c r="B124" s="20" t="s">
        <v>42</v>
      </c>
      <c r="C124" s="10" t="s">
        <v>9</v>
      </c>
      <c r="D124" s="41">
        <v>583</v>
      </c>
      <c r="E124" s="64">
        <v>549</v>
      </c>
      <c r="F124" s="24">
        <f t="shared" si="5"/>
        <v>94.16809605488851</v>
      </c>
    </row>
    <row r="125" spans="2:6" ht="18" customHeight="1">
      <c r="B125" s="80" t="s">
        <v>115</v>
      </c>
      <c r="C125" s="81"/>
      <c r="D125" s="81"/>
      <c r="E125" s="81"/>
      <c r="F125" s="82"/>
    </row>
    <row r="126" spans="3:6" ht="18" customHeight="1">
      <c r="C126" s="4" t="s">
        <v>25</v>
      </c>
      <c r="D126" s="5" t="s">
        <v>92</v>
      </c>
      <c r="E126" s="53" t="s">
        <v>98</v>
      </c>
      <c r="F126" s="12" t="s">
        <v>103</v>
      </c>
    </row>
    <row r="127" spans="2:6" ht="33" customHeight="1">
      <c r="B127" s="9" t="s">
        <v>74</v>
      </c>
      <c r="C127" s="10" t="s">
        <v>44</v>
      </c>
      <c r="D127" s="53">
        <v>191091.6</v>
      </c>
      <c r="E127" s="53">
        <v>240253.9</v>
      </c>
      <c r="F127" s="60">
        <f>E127/D127*100</f>
        <v>125.72708585830041</v>
      </c>
    </row>
    <row r="128" spans="2:6" ht="30.75" customHeight="1">
      <c r="B128" s="9" t="s">
        <v>54</v>
      </c>
      <c r="C128" s="10" t="s">
        <v>44</v>
      </c>
      <c r="D128" s="71">
        <v>0</v>
      </c>
      <c r="E128" s="74">
        <v>0</v>
      </c>
      <c r="F128" s="44" t="e">
        <f>E128/D128*100</f>
        <v>#DIV/0!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0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8182</v>
      </c>
      <c r="E135" s="47">
        <v>9681</v>
      </c>
      <c r="F135" s="44">
        <f>E135/D135*100</f>
        <v>118.3207039843559</v>
      </c>
    </row>
    <row r="136" spans="2:6" ht="31.5" customHeight="1">
      <c r="B136" s="1" t="s">
        <v>65</v>
      </c>
      <c r="C136" s="10" t="s">
        <v>46</v>
      </c>
      <c r="D136" s="26">
        <v>8182</v>
      </c>
      <c r="E136" s="47">
        <v>9681</v>
      </c>
      <c r="F136" s="44">
        <f>E136/D136*100</f>
        <v>118.3207039843559</v>
      </c>
    </row>
    <row r="137" spans="2:6" ht="17.25" customHeight="1">
      <c r="B137" s="77" t="s">
        <v>104</v>
      </c>
      <c r="C137" s="78"/>
      <c r="D137" s="78"/>
      <c r="E137" s="78"/>
      <c r="F137" s="79"/>
    </row>
    <row r="138" spans="2:6" ht="16.5" customHeight="1">
      <c r="B138" s="3"/>
      <c r="C138" s="11" t="s">
        <v>25</v>
      </c>
      <c r="D138" s="5" t="s">
        <v>92</v>
      </c>
      <c r="E138" s="53" t="s">
        <v>98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66</v>
      </c>
      <c r="E139" s="50">
        <v>50</v>
      </c>
      <c r="F139" s="31">
        <f>E139-D139</f>
        <v>-16</v>
      </c>
    </row>
    <row r="140" spans="2:6" ht="17.25" customHeight="1">
      <c r="B140" s="1" t="s">
        <v>12</v>
      </c>
      <c r="C140" s="2" t="s">
        <v>13</v>
      </c>
      <c r="D140" s="10">
        <v>0.39</v>
      </c>
      <c r="E140" s="50">
        <v>0.29</v>
      </c>
      <c r="F140" s="32">
        <f>E140-D140</f>
        <v>-0.10000000000000003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76" t="s">
        <v>95</v>
      </c>
      <c r="C143" s="76"/>
      <c r="D143" s="37"/>
      <c r="E143" s="14"/>
      <c r="F143" s="14" t="s">
        <v>91</v>
      </c>
    </row>
  </sheetData>
  <sheetProtection/>
  <mergeCells count="17">
    <mergeCell ref="B37:F37"/>
    <mergeCell ref="B40:F40"/>
    <mergeCell ref="B2:F2"/>
    <mergeCell ref="B7:F7"/>
    <mergeCell ref="B13:F13"/>
    <mergeCell ref="B3:F3"/>
    <mergeCell ref="B4:F4"/>
    <mergeCell ref="B5:F5"/>
    <mergeCell ref="B6:F6"/>
    <mergeCell ref="B143:C143"/>
    <mergeCell ref="B137:F137"/>
    <mergeCell ref="B49:F49"/>
    <mergeCell ref="B55:F55"/>
    <mergeCell ref="B61:F61"/>
    <mergeCell ref="B82:F82"/>
    <mergeCell ref="B99:F99"/>
    <mergeCell ref="B125:F125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2023-07-14T06:34:19Z</cp:lastPrinted>
  <dcterms:created xsi:type="dcterms:W3CDTF">2004-07-02T05:58:09Z</dcterms:created>
  <dcterms:modified xsi:type="dcterms:W3CDTF">2023-07-14T07:01:15Z</dcterms:modified>
  <cp:category/>
  <cp:version/>
  <cp:contentType/>
  <cp:contentStatus/>
</cp:coreProperties>
</file>