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45621"/>
</workbook>
</file>

<file path=xl/calcChain.xml><?xml version="1.0" encoding="utf-8"?>
<calcChain xmlns="http://schemas.openxmlformats.org/spreadsheetml/2006/main">
  <c r="C20" i="1" l="1"/>
  <c r="H26" i="1"/>
  <c r="C26" i="1"/>
  <c r="H25" i="1"/>
  <c r="D11" i="1"/>
  <c r="E11" i="1" l="1"/>
  <c r="B9" i="1"/>
  <c r="B22" i="1" l="1"/>
  <c r="C25" i="1"/>
  <c r="F11" i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B26" i="1"/>
  <c r="D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8" i="1"/>
  <c r="D8" i="1" s="1"/>
  <c r="D9" i="1" s="1"/>
  <c r="C7" i="1"/>
  <c r="D20" i="1" l="1"/>
  <c r="D26" i="1"/>
  <c r="C22" i="1"/>
  <c r="D22" i="1" s="1"/>
  <c r="D21" i="1"/>
  <c r="C165" i="1"/>
  <c r="C166" i="1" s="1"/>
  <c r="D139" i="1"/>
  <c r="C173" i="1"/>
  <c r="D173" i="1" s="1"/>
  <c r="D164" i="1"/>
  <c r="D165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C29" i="1"/>
  <c r="D29" i="1" s="1"/>
  <c r="C182" i="1"/>
  <c r="D182" i="1" s="1"/>
  <c r="D7" i="1"/>
  <c r="C13" i="1"/>
  <c r="C32" i="1"/>
  <c r="D32" i="1" s="1"/>
  <c r="D12" i="1"/>
  <c r="C36" i="1"/>
  <c r="D36" i="1" s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51" i="1" l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<sst xmlns="http://schemas.openxmlformats.org/spreadsheetml/2006/main" count="275" uniqueCount="219">
  <si>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</si>
  <si>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</si>
  <si>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</si>
  <si>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</si>
  <si>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</si>
  <si>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</si>
  <si>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</si>
  <si>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</si>
  <si>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</si>
  <si>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</si>
  <si>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</si>
  <si>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</si>
  <si>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</si>
  <si>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</si>
  <si>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</si>
  <si>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</si>
  <si>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</si>
  <si>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</si>
  <si>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</si>
  <si>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</si>
  <si>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</si>
  <si>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</si>
  <si>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</si>
  <si>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</si>
  <si>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</si>
  <si>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</si>
  <si>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</si>
  <si>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</si>
  <si>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</si>
  <si>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</si>
  <si>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</si>
  <si>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</si>
  <si>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</si>
  <si>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</si>
  <si>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</si>
  <si>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</si>
  <si>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</si>
  <si>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</si>
  <si>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</si>
  <si>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</si>
  <si>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</si>
  <si>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</si>
  <si>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</si>
  <si>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</si>
  <si>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</si>
  <si>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</si>
  <si>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</si>
  <si>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</si>
  <si>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</si>
  <si>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</si>
  <si>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</si>
  <si>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</si>
  <si>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</si>
  <si>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</si>
  <si>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</si>
  <si>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</si>
  <si>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</si>
  <si>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</si>
  <si>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</si>
  <si>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</si>
  <si>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</si>
  <si>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</si>
  <si>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</si>
  <si>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</si>
  <si>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</si>
  <si>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</si>
  <si>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</si>
  <si>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</si>
  <si>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</si>
  <si>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</si>
  <si>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</si>
  <si>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</si>
  <si>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</si>
  <si>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</si>
  <si>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</si>
  <si>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</si>
  <si>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</si>
  <si>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</si>
  <si>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</si>
  <si>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</si>
  <si>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</si>
  <si>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</si>
  <si>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</si>
  <si>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</si>
  <si>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</si>
  <si>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</si>
  <si>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</si>
  <si>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</si>
  <si>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</si>
  <si>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</si>
  <si>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</si>
  <si>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</si>
  <si>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</si>
  <si>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</si>
  <si>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</si>
  <si>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</si>
  <si>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</si>
  <si>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</si>
  <si>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</si>
  <si>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</si>
  <si>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</si>
  <si>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</si>
  <si>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</si>
  <si>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</si>
  <si>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</si>
  <si>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</si>
  <si>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</si>
  <si>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</si>
  <si>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</si>
  <si>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</si>
  <si>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</si>
  <si>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</si>
  <si>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</si>
  <si>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</si>
  <si>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</si>
  <si>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</si>
  <si>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</si>
  <si>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</si>
  <si>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</si>
  <si>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</si>
  <si>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</si>
  <si>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</si>
  <si>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</si>
  <si>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</si>
  <si>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</si>
  <si>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</si>
  <si>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</si>
  <si>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</si>
  <si>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</si>
  <si>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</si>
  <si>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</si>
  <si>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</si>
  <si>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</si>
  <si>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</si>
  <si>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</si>
  <si>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</si>
  <si>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</si>
  <si>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</si>
  <si>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</si>
  <si>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</si>
  <si>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</si>
  <si>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</si>
  <si>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</si>
  <si>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</si>
  <si>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</si>
  <si>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</si>
  <si>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</si>
  <si>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</si>
  <si>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</si>
  <si>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</si>
  <si>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</si>
  <si>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</si>
  <si>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</si>
  <si>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</si>
  <si>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</si>
  <si>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</si>
  <si>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</si>
  <si>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</si>
  <si>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</si>
  <si>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</si>
  <si>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</si>
  <si>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</si>
  <si>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</si>
  <si>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</si>
  <si>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</si>
  <si>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</si>
  <si>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</si>
  <si>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</si>
  <si>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</si>
  <si>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</si>
  <si>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</si>
  <si>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</si>
  <si>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</si>
  <si>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</si>
  <si>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</si>
  <si>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</si>
  <si>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</si>
  <si>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</si>
  <si>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</si>
  <si>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</si>
  <si>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</si>
  <si>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</si>
  <si>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</si>
  <si>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</si>
  <si>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</si>
  <si>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</si>
  <si>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</si>
  <si>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</si>
  <si>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</si>
  <si>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</si>
  <si>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</si>
  <si>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</si>
  <si>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</si>
  <si>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</si>
  <si>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</si>
  <si>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</si>
  <si>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</si>
  <si>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</si>
  <si>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</si>
  <si>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</si>
  <si>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</si>
  <si>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</si>
  <si>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</si>
  <si>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</si>
  <si>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</si>
  <si>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</si>
  <si>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</si>
  <si>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</si>
  <si>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</si>
  <si>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</si>
  <si>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</si>
  <si>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</si>
  <si>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</si>
  <si>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</si>
  <si>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</si>
  <si>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Информация о сельскохозяйственных работах по состоянию на 4 апреля 2024 г. (сельскохозяйственные организации и крупные К(Ф)Х)</t>
  </si>
  <si>
    <t>На соответ. период 2023 г.</t>
  </si>
  <si>
    <t>Всего период 2024 г.</t>
  </si>
  <si>
    <t>2024 г. к 2023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</si>
</sst>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C25" sqref="C25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0" t="s">
        <v>215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201" t="s">
        <v>3</v>
      </c>
      <c r="B4" s="204" t="s">
        <v>216</v>
      </c>
      <c r="C4" s="197" t="s">
        <v>217</v>
      </c>
      <c r="D4" s="197" t="s">
        <v>218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178" t="s">
        <v>0</v>
      </c>
    </row>
    <row r="5" spans="1:26" s="178" customFormat="1" ht="87" customHeight="1" x14ac:dyDescent="0.25">
      <c r="A5" s="202"/>
      <c r="B5" s="205"/>
      <c r="C5" s="198"/>
      <c r="D5" s="198"/>
      <c r="E5" s="195" t="s">
        <v>5</v>
      </c>
      <c r="F5" s="195" t="s">
        <v>6</v>
      </c>
      <c r="G5" s="195" t="s">
        <v>7</v>
      </c>
      <c r="H5" s="195" t="s">
        <v>8</v>
      </c>
      <c r="I5" s="195" t="s">
        <v>9</v>
      </c>
      <c r="J5" s="195" t="s">
        <v>10</v>
      </c>
      <c r="K5" s="195" t="s">
        <v>11</v>
      </c>
      <c r="L5" s="195" t="s">
        <v>12</v>
      </c>
      <c r="M5" s="195" t="s">
        <v>13</v>
      </c>
      <c r="N5" s="195" t="s">
        <v>14</v>
      </c>
      <c r="O5" s="195" t="s">
        <v>15</v>
      </c>
      <c r="P5" s="195" t="s">
        <v>16</v>
      </c>
      <c r="Q5" s="195" t="s">
        <v>17</v>
      </c>
      <c r="R5" s="195" t="s">
        <v>18</v>
      </c>
      <c r="S5" s="195" t="s">
        <v>19</v>
      </c>
      <c r="T5" s="195" t="s">
        <v>20</v>
      </c>
      <c r="U5" s="195" t="s">
        <v>21</v>
      </c>
      <c r="V5" s="195" t="s">
        <v>22</v>
      </c>
      <c r="W5" s="195" t="s">
        <v>23</v>
      </c>
      <c r="X5" s="195" t="s">
        <v>24</v>
      </c>
      <c r="Y5" s="195" t="s">
        <v>25</v>
      </c>
    </row>
    <row r="6" spans="1:26" s="178" customFormat="1" ht="69.75" customHeight="1" thickBot="1" x14ac:dyDescent="0.3">
      <c r="A6" s="203"/>
      <c r="B6" s="206"/>
      <c r="C6" s="199"/>
      <c r="D6" s="199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</row>
    <row r="7" spans="1:26" s="2" customFormat="1" ht="30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70" si="0">C7/B7</f>
        <v>1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52609</v>
      </c>
      <c r="C8" s="8">
        <f>SUM(E8:Y8)</f>
        <v>54173.380000000005</v>
      </c>
      <c r="D8" s="15">
        <f t="shared" si="0"/>
        <v>1.0297359767340191</v>
      </c>
      <c r="E8" s="113">
        <v>2068</v>
      </c>
      <c r="F8" s="113">
        <v>1750</v>
      </c>
      <c r="G8" s="113">
        <v>3390</v>
      </c>
      <c r="H8" s="113">
        <v>3326</v>
      </c>
      <c r="I8" s="113">
        <v>1893</v>
      </c>
      <c r="J8" s="113">
        <v>3230.9</v>
      </c>
      <c r="K8" s="113">
        <v>2059</v>
      </c>
      <c r="L8" s="113">
        <v>3684</v>
      </c>
      <c r="M8" s="113">
        <v>2767</v>
      </c>
      <c r="N8" s="113">
        <v>830</v>
      </c>
      <c r="O8" s="113">
        <v>1912</v>
      </c>
      <c r="P8" s="113">
        <v>2017</v>
      </c>
      <c r="Q8" s="113">
        <v>3714</v>
      </c>
      <c r="R8" s="113">
        <v>3011</v>
      </c>
      <c r="S8" s="113">
        <v>4035.12</v>
      </c>
      <c r="T8" s="113">
        <v>2384</v>
      </c>
      <c r="U8" s="113">
        <v>1893</v>
      </c>
      <c r="V8" s="113">
        <v>696</v>
      </c>
      <c r="W8" s="113">
        <v>2133</v>
      </c>
      <c r="X8" s="113">
        <v>4830.3599999999997</v>
      </c>
      <c r="Y8" s="113">
        <v>2550</v>
      </c>
    </row>
    <row r="9" spans="1:26" s="12" customFormat="1" ht="30" customHeight="1" x14ac:dyDescent="0.2">
      <c r="A9" s="13" t="s">
        <v>28</v>
      </c>
      <c r="B9" s="14">
        <f>B8/B7</f>
        <v>1.0934921327762881</v>
      </c>
      <c r="C9" s="14">
        <f t="shared" ref="B9:Y9" si="1">C8/C7</f>
        <v>1.1260081893953566</v>
      </c>
      <c r="D9" s="14">
        <f t="shared" si="1"/>
        <v>1.0297359767340191</v>
      </c>
      <c r="E9" s="140">
        <f t="shared" si="1"/>
        <v>1</v>
      </c>
      <c r="F9" s="140">
        <f t="shared" si="1"/>
        <v>1.2272089761570828</v>
      </c>
      <c r="G9" s="140">
        <f t="shared" si="1"/>
        <v>1.0238598610691634</v>
      </c>
      <c r="H9" s="140">
        <f t="shared" si="1"/>
        <v>1.1038831729173582</v>
      </c>
      <c r="I9" s="140">
        <f t="shared" si="1"/>
        <v>1.3707458363504708</v>
      </c>
      <c r="J9" s="140">
        <f t="shared" si="1"/>
        <v>0.99873261205564146</v>
      </c>
      <c r="K9" s="140">
        <f t="shared" si="1"/>
        <v>0.92957110609480809</v>
      </c>
      <c r="L9" s="140">
        <f t="shared" si="1"/>
        <v>1.3190118152524168</v>
      </c>
      <c r="M9" s="140">
        <f t="shared" si="1"/>
        <v>1.2130644454186761</v>
      </c>
      <c r="N9" s="140">
        <f t="shared" si="1"/>
        <v>1.199421965317919</v>
      </c>
      <c r="O9" s="140">
        <f t="shared" si="1"/>
        <v>1.2108929702343256</v>
      </c>
      <c r="P9" s="140">
        <f t="shared" si="1"/>
        <v>1.0100150225338007</v>
      </c>
      <c r="Q9" s="140">
        <f t="shared" si="1"/>
        <v>1.3283261802575108</v>
      </c>
      <c r="R9" s="140">
        <f t="shared" si="1"/>
        <v>1</v>
      </c>
      <c r="S9" s="140">
        <f t="shared" si="1"/>
        <v>1.2613691778680838</v>
      </c>
      <c r="T9" s="140">
        <f t="shared" si="1"/>
        <v>1.0214224507283634</v>
      </c>
      <c r="U9" s="140">
        <f t="shared" si="1"/>
        <v>0.91626331074540179</v>
      </c>
      <c r="V9" s="140">
        <f t="shared" si="1"/>
        <v>1.0160583941605839</v>
      </c>
      <c r="W9" s="140">
        <f t="shared" si="1"/>
        <v>1.1315649867374005</v>
      </c>
      <c r="X9" s="140">
        <f t="shared" si="1"/>
        <v>1.2078919729932482</v>
      </c>
      <c r="Y9" s="140">
        <f t="shared" si="1"/>
        <v>1.1888111888111887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47916.07</v>
      </c>
      <c r="D10" s="15">
        <f t="shared" si="0"/>
        <v>0.9872477593489235</v>
      </c>
      <c r="E10" s="113">
        <v>1410</v>
      </c>
      <c r="F10" s="113">
        <v>1500</v>
      </c>
      <c r="G10" s="113">
        <v>3390</v>
      </c>
      <c r="H10" s="113">
        <v>2783</v>
      </c>
      <c r="I10" s="113">
        <v>1804.3</v>
      </c>
      <c r="J10" s="113">
        <v>3155.9</v>
      </c>
      <c r="K10" s="113">
        <v>1812</v>
      </c>
      <c r="L10" s="113">
        <v>3331.2</v>
      </c>
      <c r="M10" s="113">
        <v>2378.4</v>
      </c>
      <c r="N10" s="113">
        <v>760</v>
      </c>
      <c r="O10" s="113">
        <v>1682</v>
      </c>
      <c r="P10" s="113">
        <v>1862</v>
      </c>
      <c r="Q10" s="113">
        <v>3454</v>
      </c>
      <c r="R10" s="113">
        <v>2963</v>
      </c>
      <c r="S10" s="113">
        <v>3089.27</v>
      </c>
      <c r="T10" s="113">
        <v>1643</v>
      </c>
      <c r="U10" s="113">
        <v>1809</v>
      </c>
      <c r="V10" s="113">
        <v>666</v>
      </c>
      <c r="W10" s="113">
        <v>1921</v>
      </c>
      <c r="X10" s="113">
        <v>4538</v>
      </c>
      <c r="Y10" s="113">
        <v>1964</v>
      </c>
    </row>
    <row r="11" spans="1:26" s="12" customFormat="1" ht="30" customHeight="1" x14ac:dyDescent="0.2">
      <c r="A11" s="11" t="s">
        <v>30</v>
      </c>
      <c r="B11" s="14">
        <v>0.95</v>
      </c>
      <c r="C11" s="14">
        <v>0.96</v>
      </c>
      <c r="D11" s="15">
        <f t="shared" si="0"/>
        <v>1.0105263157894737</v>
      </c>
      <c r="E11" s="140">
        <f>E10/E8</f>
        <v>0.68181818181818177</v>
      </c>
      <c r="F11" s="140">
        <f>F10/F8</f>
        <v>0.8571428571428571</v>
      </c>
      <c r="G11" s="140">
        <f t="shared" ref="G11:Y11" si="2">G10/G8</f>
        <v>1</v>
      </c>
      <c r="H11" s="140">
        <f t="shared" si="2"/>
        <v>0.83674082982561637</v>
      </c>
      <c r="I11" s="140">
        <f t="shared" si="2"/>
        <v>0.95314315900686741</v>
      </c>
      <c r="J11" s="140">
        <f t="shared" si="2"/>
        <v>0.97678665387353369</v>
      </c>
      <c r="K11" s="140">
        <v>0.97</v>
      </c>
      <c r="L11" s="140">
        <f t="shared" si="2"/>
        <v>0.9042345276872964</v>
      </c>
      <c r="M11" s="140">
        <f t="shared" si="2"/>
        <v>0.85955908926635349</v>
      </c>
      <c r="N11" s="140">
        <f t="shared" si="2"/>
        <v>0.91566265060240959</v>
      </c>
      <c r="O11" s="140">
        <v>0.94</v>
      </c>
      <c r="P11" s="140">
        <f t="shared" si="2"/>
        <v>0.92315319781854244</v>
      </c>
      <c r="Q11" s="140">
        <f t="shared" si="2"/>
        <v>0.92999461497038238</v>
      </c>
      <c r="R11" s="140">
        <f t="shared" si="2"/>
        <v>0.98405845234141476</v>
      </c>
      <c r="S11" s="140">
        <f t="shared" si="2"/>
        <v>0.76559557088760688</v>
      </c>
      <c r="T11" s="140">
        <f t="shared" si="2"/>
        <v>0.68917785234899331</v>
      </c>
      <c r="U11" s="140">
        <f t="shared" si="2"/>
        <v>0.95562599049128372</v>
      </c>
      <c r="V11" s="140">
        <v>0.97</v>
      </c>
      <c r="W11" s="140">
        <f t="shared" si="2"/>
        <v>0.90060947022972337</v>
      </c>
      <c r="X11" s="140">
        <f t="shared" si="2"/>
        <v>0.93947449051416465</v>
      </c>
      <c r="Y11" s="140">
        <f t="shared" si="2"/>
        <v>0.7701960784313725</v>
      </c>
    </row>
    <row r="12" spans="1:26" s="12" customFormat="1" ht="30" hidden="1" customHeight="1" x14ac:dyDescent="0.2">
      <c r="A12" s="13" t="s">
        <v>31</v>
      </c>
      <c r="B12" s="8"/>
      <c r="C12" s="8">
        <f>SUM(E12:Y12)</f>
        <v>0</v>
      </c>
      <c r="D12" s="15" t="e">
        <f t="shared" si="0"/>
        <v>#DIV/0!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6" s="12" customFormat="1" ht="30" hidden="1" customHeight="1" x14ac:dyDescent="0.2">
      <c r="A13" s="13" t="s">
        <v>32</v>
      </c>
      <c r="B13" s="15"/>
      <c r="C13" s="15">
        <f>C12/C8</f>
        <v>0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 x14ac:dyDescent="0.2">
      <c r="A14" s="18" t="s">
        <v>33</v>
      </c>
      <c r="B14" s="8"/>
      <c r="C14" s="23">
        <f t="shared" ref="C14:C19" si="3">SUM(E14:Y14)</f>
        <v>0</v>
      </c>
      <c r="D14" s="15" t="e">
        <f t="shared" si="0"/>
        <v>#DIV/0!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81874.5</v>
      </c>
      <c r="C20" s="23">
        <f>SUM(E20:Y20)</f>
        <v>96366</v>
      </c>
      <c r="D20" s="15">
        <f t="shared" si="0"/>
        <v>1.1769965007419894</v>
      </c>
      <c r="E20" s="115">
        <v>7450</v>
      </c>
      <c r="F20" s="115">
        <v>3160</v>
      </c>
      <c r="G20" s="115">
        <v>5500</v>
      </c>
      <c r="H20" s="115">
        <v>5776</v>
      </c>
      <c r="I20" s="115">
        <v>2995</v>
      </c>
      <c r="J20" s="115">
        <v>5950</v>
      </c>
      <c r="K20" s="115">
        <v>4262</v>
      </c>
      <c r="L20" s="115">
        <v>3460</v>
      </c>
      <c r="M20" s="115">
        <v>5009</v>
      </c>
      <c r="N20" s="115">
        <v>1437</v>
      </c>
      <c r="O20" s="115">
        <v>1895</v>
      </c>
      <c r="P20" s="115">
        <v>7055</v>
      </c>
      <c r="Q20" s="115">
        <v>7043</v>
      </c>
      <c r="R20" s="115">
        <v>4463</v>
      </c>
      <c r="S20" s="115">
        <v>7978</v>
      </c>
      <c r="T20" s="115">
        <v>4099</v>
      </c>
      <c r="U20" s="115">
        <v>2800</v>
      </c>
      <c r="V20" s="115">
        <v>2085</v>
      </c>
      <c r="W20" s="115">
        <v>6184</v>
      </c>
      <c r="X20" s="115">
        <v>5162</v>
      </c>
      <c r="Y20" s="115">
        <v>2603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5209</v>
      </c>
      <c r="C25" s="23">
        <f>SUM(E25:Y25)</f>
        <v>85</v>
      </c>
      <c r="D25" s="15">
        <f t="shared" si="0"/>
        <v>1.6317911307352658E-2</v>
      </c>
      <c r="E25" s="94"/>
      <c r="F25" s="94"/>
      <c r="G25" s="94"/>
      <c r="H25" s="94">
        <f>55+30</f>
        <v>85</v>
      </c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  <row r="26" spans="1:26" s="12" customFormat="1" ht="30" customHeight="1" x14ac:dyDescent="0.2">
      <c r="A26" s="18" t="s">
        <v>45</v>
      </c>
      <c r="B26" s="28">
        <f t="shared" ref="B26:Y26" si="7">B25/B20</f>
        <v>6.3621762575649318E-2</v>
      </c>
      <c r="C26" s="28">
        <f>C25/C20</f>
        <v>8.820538364153332E-4</v>
      </c>
      <c r="D26" s="15">
        <f t="shared" si="0"/>
        <v>1.3864027035820157E-2</v>
      </c>
      <c r="E26" s="117"/>
      <c r="F26" s="117"/>
      <c r="G26" s="117"/>
      <c r="H26" s="117">
        <f>H25/H20</f>
        <v>1.471606648199446E-2</v>
      </c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8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0.38908329211170756</v>
      </c>
      <c r="C29" s="23">
        <f t="shared" si="8"/>
        <v>12.3222126161172</v>
      </c>
      <c r="D29" s="15">
        <f t="shared" si="0"/>
        <v>31.669858012251623</v>
      </c>
      <c r="E29" s="116">
        <f t="shared" si="9"/>
        <v>0.67114093959731547</v>
      </c>
      <c r="F29" s="116">
        <f t="shared" si="9"/>
        <v>0.34905063291139238</v>
      </c>
      <c r="G29" s="116">
        <f t="shared" si="9"/>
        <v>9.0909090909090905E-3</v>
      </c>
      <c r="H29" s="116">
        <f t="shared" si="9"/>
        <v>0.19390581717451524</v>
      </c>
      <c r="I29" s="116">
        <f t="shared" si="9"/>
        <v>0.40400667779632721</v>
      </c>
      <c r="J29" s="116">
        <f t="shared" si="9"/>
        <v>1.0547899159663865</v>
      </c>
      <c r="K29" s="116">
        <f t="shared" si="9"/>
        <v>0.58329422806194275</v>
      </c>
      <c r="L29" s="116">
        <f t="shared" si="9"/>
        <v>0.41936416184971098</v>
      </c>
      <c r="M29" s="116">
        <f t="shared" si="9"/>
        <v>1.9964064683569576E-2</v>
      </c>
      <c r="N29" s="116">
        <f t="shared" si="9"/>
        <v>1.2414752957550452</v>
      </c>
      <c r="O29" s="116">
        <f t="shared" si="9"/>
        <v>1.0749340369393139</v>
      </c>
      <c r="P29" s="116">
        <f t="shared" si="9"/>
        <v>0.90715804394046773</v>
      </c>
      <c r="Q29" s="116">
        <f t="shared" si="9"/>
        <v>0.86326849353968482</v>
      </c>
      <c r="R29" s="116">
        <f t="shared" si="9"/>
        <v>0.73941295092986781</v>
      </c>
      <c r="S29" s="116">
        <f t="shared" si="9"/>
        <v>0.73640010027575831</v>
      </c>
      <c r="T29" s="116">
        <f t="shared" si="9"/>
        <v>0.76213710661136858</v>
      </c>
      <c r="U29" s="116">
        <f t="shared" si="9"/>
        <v>0</v>
      </c>
      <c r="V29" s="116">
        <f t="shared" si="9"/>
        <v>0</v>
      </c>
      <c r="W29" s="116">
        <f t="shared" si="9"/>
        <v>0.98673997412677883</v>
      </c>
      <c r="X29" s="116">
        <f t="shared" si="9"/>
        <v>0.46474234792716002</v>
      </c>
      <c r="Y29" s="116">
        <f t="shared" si="9"/>
        <v>0.84133691893968499</v>
      </c>
    </row>
    <row r="30" spans="1:26" s="12" customFormat="1" ht="30" hidden="1" customHeight="1" x14ac:dyDescent="0.2">
      <c r="A30" s="11" t="s">
        <v>189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28984</v>
      </c>
      <c r="C33" s="23">
        <f t="shared" si="8"/>
        <v>32972</v>
      </c>
      <c r="D33" s="15">
        <f t="shared" si="0"/>
        <v>1.1375931548440519</v>
      </c>
      <c r="E33" s="94">
        <v>350</v>
      </c>
      <c r="F33" s="94">
        <v>413</v>
      </c>
      <c r="G33" s="94">
        <v>576</v>
      </c>
      <c r="H33" s="94">
        <v>79</v>
      </c>
      <c r="I33" s="94">
        <v>510</v>
      </c>
      <c r="J33" s="94">
        <v>2159</v>
      </c>
      <c r="K33" s="94">
        <v>3112</v>
      </c>
      <c r="L33" s="94">
        <v>1128</v>
      </c>
      <c r="M33" s="94">
        <v>360</v>
      </c>
      <c r="N33" s="94">
        <v>650</v>
      </c>
      <c r="O33" s="94">
        <v>593</v>
      </c>
      <c r="P33" s="94">
        <v>2080</v>
      </c>
      <c r="Q33" s="94">
        <v>3520</v>
      </c>
      <c r="R33" s="94">
        <v>1200</v>
      </c>
      <c r="S33" s="94">
        <v>2289</v>
      </c>
      <c r="T33" s="94">
        <v>3358</v>
      </c>
      <c r="U33" s="94">
        <v>720</v>
      </c>
      <c r="V33" s="94">
        <v>432</v>
      </c>
      <c r="W33" s="94">
        <v>4970</v>
      </c>
      <c r="X33" s="94">
        <v>3520</v>
      </c>
      <c r="Y33" s="94">
        <v>953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0.29520731303327929</v>
      </c>
      <c r="D34" s="15" t="e">
        <f t="shared" si="0"/>
        <v>#DIV/0!</v>
      </c>
      <c r="E34" s="117">
        <f t="shared" si="11"/>
        <v>0.26656511805026656</v>
      </c>
      <c r="F34" s="117">
        <f t="shared" si="11"/>
        <v>0.15561416729464958</v>
      </c>
      <c r="G34" s="117">
        <f t="shared" si="11"/>
        <v>4.7781003732890917E-2</v>
      </c>
      <c r="H34" s="117">
        <f t="shared" si="11"/>
        <v>1.0231835254500712E-2</v>
      </c>
      <c r="I34" s="117">
        <f t="shared" si="11"/>
        <v>6.4786585365853661E-2</v>
      </c>
      <c r="J34" s="117">
        <f t="shared" si="11"/>
        <v>0.38117937853107342</v>
      </c>
      <c r="K34" s="117">
        <f t="shared" si="11"/>
        <v>0.81295715778474398</v>
      </c>
      <c r="L34" s="117">
        <f t="shared" si="11"/>
        <v>0.23677581863979849</v>
      </c>
      <c r="M34" s="117">
        <f t="shared" si="11"/>
        <v>0.11166253101736973</v>
      </c>
      <c r="N34" s="117">
        <f t="shared" si="11"/>
        <v>0.15587529976019185</v>
      </c>
      <c r="O34" s="117">
        <f t="shared" si="11"/>
        <v>0.13398102123813826</v>
      </c>
      <c r="P34" s="117">
        <f>P33/Q30</f>
        <v>0.34255599472990778</v>
      </c>
      <c r="Q34" s="117">
        <f>Q33/R30</f>
        <v>0.90768437338834451</v>
      </c>
      <c r="R34" s="117">
        <f>R33/S30</f>
        <v>0.20026702269692923</v>
      </c>
      <c r="S34" s="117">
        <f>S33/T30</f>
        <v>0.4266542404473439</v>
      </c>
      <c r="T34" s="117">
        <f t="shared" si="11"/>
        <v>0.62590866728797767</v>
      </c>
      <c r="U34" s="117">
        <f t="shared" si="11"/>
        <v>0.39408866995073893</v>
      </c>
      <c r="V34" s="117">
        <f t="shared" si="11"/>
        <v>0.21567648527209185</v>
      </c>
      <c r="W34" s="117">
        <f t="shared" si="11"/>
        <v>0.58491232199599863</v>
      </c>
      <c r="X34" s="117">
        <f t="shared" si="11"/>
        <v>0.4216578821274557</v>
      </c>
      <c r="Y34" s="117">
        <f t="shared" si="11"/>
        <v>0.14702252391237272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4">
        <v>1500</v>
      </c>
      <c r="F35" s="94">
        <v>2130</v>
      </c>
      <c r="G35" s="94">
        <v>4243</v>
      </c>
      <c r="H35" s="94">
        <v>1698</v>
      </c>
      <c r="I35" s="94">
        <v>2390</v>
      </c>
      <c r="J35" s="94">
        <v>5051</v>
      </c>
      <c r="K35" s="94">
        <v>3662</v>
      </c>
      <c r="L35" s="94">
        <v>3261</v>
      </c>
      <c r="M35" s="94">
        <v>843.6</v>
      </c>
      <c r="N35" s="94">
        <v>3448.1</v>
      </c>
      <c r="O35" s="94">
        <v>929</v>
      </c>
      <c r="P35" s="94">
        <v>3990</v>
      </c>
      <c r="Q35" s="94">
        <v>4427</v>
      </c>
      <c r="R35" s="94">
        <v>1150</v>
      </c>
      <c r="S35" s="94">
        <v>3008</v>
      </c>
      <c r="T35" s="94">
        <v>3169</v>
      </c>
      <c r="U35" s="94">
        <v>1120</v>
      </c>
      <c r="V35" s="94">
        <v>300</v>
      </c>
      <c r="W35" s="94">
        <v>8600</v>
      </c>
      <c r="X35" s="94">
        <v>7681</v>
      </c>
      <c r="Y35" s="94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0.60130807316614587</v>
      </c>
      <c r="D36" s="15" t="e">
        <f t="shared" si="0"/>
        <v>#DIV/0!</v>
      </c>
      <c r="E36" s="116">
        <f t="shared" si="12"/>
        <v>1.1424219345011424</v>
      </c>
      <c r="F36" s="116">
        <f t="shared" si="12"/>
        <v>0.80256217030896759</v>
      </c>
      <c r="G36" s="116">
        <f t="shared" si="12"/>
        <v>0.35197013687266693</v>
      </c>
      <c r="H36" s="116">
        <f t="shared" si="12"/>
        <v>0.21991969952078746</v>
      </c>
      <c r="I36" s="116">
        <f t="shared" si="12"/>
        <v>0.30360772357723576</v>
      </c>
      <c r="J36" s="116">
        <f t="shared" si="12"/>
        <v>0.89177259887005644</v>
      </c>
      <c r="K36" s="116">
        <f t="shared" si="12"/>
        <v>0.9566353187042842</v>
      </c>
      <c r="L36" s="116">
        <f t="shared" si="12"/>
        <v>0.68450881612090675</v>
      </c>
      <c r="M36" s="116">
        <f t="shared" si="12"/>
        <v>0.26166253101736975</v>
      </c>
      <c r="N36" s="116">
        <f t="shared" si="12"/>
        <v>0.82688249400479619</v>
      </c>
      <c r="O36" s="116">
        <f t="shared" si="12"/>
        <v>0.20989606868504293</v>
      </c>
      <c r="P36" s="116">
        <f>P35/Q30</f>
        <v>0.65711462450592883</v>
      </c>
      <c r="Q36" s="116">
        <f>Q35/R30</f>
        <v>1.1415678184631253</v>
      </c>
      <c r="R36" s="116">
        <f>R35/S30</f>
        <v>0.19192256341789052</v>
      </c>
      <c r="S36" s="116">
        <f>S35/T30</f>
        <v>0.5606710158434296</v>
      </c>
      <c r="T36" s="116">
        <f t="shared" si="12"/>
        <v>0.59068033550792176</v>
      </c>
      <c r="U36" s="116">
        <f t="shared" si="12"/>
        <v>0.6130268199233716</v>
      </c>
      <c r="V36" s="116">
        <f t="shared" si="12"/>
        <v>0.14977533699450823</v>
      </c>
      <c r="W36" s="116">
        <f t="shared" si="12"/>
        <v>1.0121219253854301</v>
      </c>
      <c r="X36" s="116">
        <f t="shared" si="12"/>
        <v>0.92010062290368955</v>
      </c>
      <c r="Y36" s="116">
        <f t="shared" si="12"/>
        <v>0.70348657821659977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0.85443703963521567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190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191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-588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206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210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198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210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210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209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213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212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211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207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208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204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205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214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199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200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201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193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195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194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197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196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202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203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192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20.25" hidden="1" customHeight="1" x14ac:dyDescent="0.25">
      <c r="A246" s="192"/>
      <c r="B246" s="193"/>
      <c r="C246" s="193"/>
      <c r="D246" s="193"/>
      <c r="E246" s="193"/>
      <c r="F246" s="193"/>
      <c r="G246" s="193"/>
      <c r="H246" s="193"/>
      <c r="I246" s="193"/>
      <c r="J246" s="19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2024-04-04T13:33:28Z</cp:lastPrinted>
  <dcterms:created xsi:type="dcterms:W3CDTF">2017-06-08T05:54:08Z</dcterms:created>
  <dcterms:modified xsi:type="dcterms:W3CDTF">2024-04-04T13:37:39Z</dcterms:modified>
</cp:coreProperties>
</file>