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(2)'!$A$1:$AA$38</definedName>
  </definedNames>
  <calcPr fullCalcOnLoad="1"/>
</workbook>
</file>

<file path=xl/sharedStrings.xml><?xml version="1.0" encoding="utf-8"?>
<sst xmlns="http://schemas.openxmlformats.org/spreadsheetml/2006/main" count="106" uniqueCount="77">
  <si>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</si>
  <si>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</si>
  <si>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</si>
  <si>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</si>
  <si>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</si>
  <si>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</si>
  <si>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</si>
  <si>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</si>
  <si>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</si>
  <si>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</si>
  <si>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</si>
  <si>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</si>
  <si>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</si>
  <si>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</si>
  <si>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</si>
  <si>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</si>
  <si>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</si>
  <si>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</si>
  <si>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</si>
  <si>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</si>
  <si>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</si>
  <si>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</si>
  <si>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</si>
  <si>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</si>
  <si>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</si>
  <si>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</si>
  <si>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</si>
  <si>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</si>
  <si>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</si>
  <si>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</si>
  <si>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</si>
  <si>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</si>
  <si>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</si>
  <si>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</si>
  <si>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</si>
  <si>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%</t>
  </si>
  <si>
    <t>10.КФХ Салеева И.А.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</si>
  <si>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</si>
  <si>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</si>
  <si>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</si>
  <si>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</si>
  <si>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</si>
  <si>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</si>
  <si>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</si>
  <si>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</si>
  <si>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</si>
  <si>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</si>
  <si>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</si>
  <si>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</si>
  <si>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</si>
  <si>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11.ООО ТД "Хорошавина А.В.</t>
  </si>
  <si>
    <t>12.ООО "ЧебоМилк"</t>
  </si>
  <si>
    <t>13. ФКУ ЛИУ № 9</t>
  </si>
  <si>
    <t>куку-за</t>
  </si>
  <si>
    <t>на сенаж,</t>
  </si>
  <si>
    <t>защ.</t>
  </si>
  <si>
    <t>пропол.</t>
  </si>
  <si>
    <t>Хим.</t>
  </si>
  <si>
    <t>Посадка</t>
  </si>
  <si>
    <t>карт.,</t>
  </si>
  <si>
    <t>соя</t>
  </si>
  <si>
    <t>10. АО "АФ "Куснар"</t>
  </si>
  <si>
    <t>куку-</t>
  </si>
  <si>
    <t>руза,</t>
  </si>
  <si>
    <r>
      <t xml:space="preserve">14. Прочие </t>
    </r>
    <r>
      <rPr>
        <b/>
        <sz val="8"/>
        <rFont val="Arial"/>
        <family val="2"/>
      </rPr>
      <t>(Сорокина И.К.)</t>
    </r>
  </si>
  <si>
    <t>Скошено</t>
  </si>
  <si>
    <t>Загатовлено</t>
  </si>
  <si>
    <t>сено,</t>
  </si>
  <si>
    <t>сенаж,</t>
  </si>
  <si>
    <t>силос,</t>
  </si>
  <si>
    <t>травы,</t>
  </si>
  <si>
    <t>тонн</t>
  </si>
  <si>
    <t>План</t>
  </si>
  <si>
    <t>мног.и бесп.</t>
  </si>
  <si>
    <r>
      <t xml:space="preserve">4.КФХ Яковлев А.В. </t>
    </r>
    <r>
      <rPr>
        <b/>
        <sz val="8"/>
        <rFont val="Arial"/>
        <family val="2"/>
      </rPr>
      <t>(Елюкасы)</t>
    </r>
  </si>
  <si>
    <r>
      <t>8.ИП Алексеева Н.В.</t>
    </r>
    <r>
      <rPr>
        <sz val="8"/>
        <rFont val="Arial"/>
        <family val="2"/>
      </rPr>
      <t>(Кибекси)</t>
    </r>
  </si>
  <si>
    <t>Информация о сельскохозяйственных работах по состоянию на 09 июня 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</si>
</sst>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75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41"/>
  <sheetViews>
    <sheetView tabSelected="1" view="pageBreakPreview" zoomScaleNormal="75" zoomScaleSheetLayoutView="100" zoomScalePageLayoutView="0" workbookViewId="0" topLeftCell="A1">
      <pane xSplit="1" ySplit="5" topLeftCell="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14" sqref="W14"/>
    </sheetView>
  </sheetViews>
  <sheetFormatPr defaultColWidth="9.00390625" defaultRowHeight="12.75"/>
  <cols>
    <col min="1" max="1" width="34.125" style="2" customWidth="1"/>
    <col min="2" max="2" width="12.625" style="0" customWidth="1"/>
    <col min="3" max="3" width="10.875" style="0" customWidth="1"/>
    <col min="4" max="4" width="11.375" style="0" customWidth="1"/>
    <col min="5" max="5" width="7.75390625" style="0" customWidth="1"/>
    <col min="6" max="6" width="11.75390625" style="0" customWidth="1"/>
    <col min="7" max="7" width="9.75390625" style="0" customWidth="1"/>
    <col min="8" max="10" width="7.875" style="0" customWidth="1"/>
    <col min="11" max="13" width="8.75390625" style="0" customWidth="1"/>
    <col min="14" max="16" width="9.875" style="0" customWidth="1"/>
    <col min="17" max="17" width="9.75390625" style="0" customWidth="1"/>
    <col min="18" max="18" width="9.375" style="0" customWidth="1"/>
    <col min="19" max="19" width="7.625" style="0" customWidth="1"/>
    <col min="20" max="20" width="9.00390625" style="0" customWidth="1"/>
    <col min="21" max="21" width="14.875" style="0" customWidth="1"/>
    <col min="22" max="22" width="15.125" style="0" customWidth="1"/>
  </cols>
  <sheetData>
    <row r="1" spans="1:18" ht="24" customHeight="1">
      <c r="A1" s="46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25" ht="15.75">
      <c r="A2" s="14" t="s">
        <v>1</v>
      </c>
      <c r="B2" s="16" t="s">
        <v>11</v>
      </c>
      <c r="C2" s="15" t="s">
        <v>20</v>
      </c>
      <c r="D2" s="15" t="s">
        <v>9</v>
      </c>
      <c r="E2" s="15"/>
      <c r="F2" s="43" t="s">
        <v>23</v>
      </c>
      <c r="G2" s="44"/>
      <c r="H2" s="44"/>
      <c r="I2" s="44"/>
      <c r="J2" s="44"/>
      <c r="K2" s="45"/>
      <c r="L2" s="16" t="s">
        <v>9</v>
      </c>
      <c r="M2" s="17" t="s">
        <v>9</v>
      </c>
      <c r="N2" s="15" t="s">
        <v>9</v>
      </c>
      <c r="O2" s="15" t="s">
        <v>12</v>
      </c>
      <c r="P2" s="15" t="s">
        <v>9</v>
      </c>
      <c r="Q2" s="15" t="s">
        <v>9</v>
      </c>
      <c r="R2" s="15" t="s">
        <v>58</v>
      </c>
      <c r="S2" s="39" t="s">
        <v>57</v>
      </c>
      <c r="T2" s="40"/>
      <c r="U2" s="34" t="s">
        <v>72</v>
      </c>
      <c r="V2" s="34" t="s">
        <v>65</v>
      </c>
      <c r="W2" s="43" t="s">
        <v>66</v>
      </c>
      <c r="X2" s="44"/>
      <c r="Y2" s="45"/>
    </row>
    <row r="3" spans="1:25" ht="16.5" customHeight="1">
      <c r="A3" s="4"/>
      <c r="B3" s="19" t="s">
        <v>6</v>
      </c>
      <c r="C3" s="18" t="s">
        <v>21</v>
      </c>
      <c r="D3" s="18" t="s">
        <v>30</v>
      </c>
      <c r="E3" s="18" t="s">
        <v>35</v>
      </c>
      <c r="F3" s="18" t="s">
        <v>24</v>
      </c>
      <c r="G3" s="18" t="s">
        <v>25</v>
      </c>
      <c r="H3" s="18" t="s">
        <v>26</v>
      </c>
      <c r="I3" s="18" t="s">
        <v>27</v>
      </c>
      <c r="J3" s="18" t="s">
        <v>62</v>
      </c>
      <c r="K3" s="18" t="s">
        <v>28</v>
      </c>
      <c r="L3" s="19" t="s">
        <v>60</v>
      </c>
      <c r="M3" s="20" t="s">
        <v>32</v>
      </c>
      <c r="N3" s="18" t="s">
        <v>10</v>
      </c>
      <c r="O3" s="18" t="s">
        <v>13</v>
      </c>
      <c r="P3" s="18" t="s">
        <v>34</v>
      </c>
      <c r="Q3" s="18" t="s">
        <v>53</v>
      </c>
      <c r="R3" s="18" t="s">
        <v>59</v>
      </c>
      <c r="S3" s="16" t="s">
        <v>55</v>
      </c>
      <c r="T3" s="16" t="s">
        <v>56</v>
      </c>
      <c r="U3" s="35" t="s">
        <v>73</v>
      </c>
      <c r="V3" s="35" t="s">
        <v>73</v>
      </c>
      <c r="W3" s="19" t="s">
        <v>67</v>
      </c>
      <c r="X3" s="35" t="s">
        <v>68</v>
      </c>
      <c r="Y3" s="22" t="s">
        <v>69</v>
      </c>
    </row>
    <row r="4" spans="1:25" ht="15.75">
      <c r="A4" s="4" t="s">
        <v>0</v>
      </c>
      <c r="B4" s="22" t="s">
        <v>7</v>
      </c>
      <c r="C4" s="21" t="s">
        <v>5</v>
      </c>
      <c r="D4" s="21" t="s">
        <v>31</v>
      </c>
      <c r="E4" s="21"/>
      <c r="F4" s="21" t="s">
        <v>29</v>
      </c>
      <c r="G4" s="21" t="s">
        <v>5</v>
      </c>
      <c r="H4" s="21" t="s">
        <v>5</v>
      </c>
      <c r="I4" s="21" t="s">
        <v>5</v>
      </c>
      <c r="J4" s="21" t="s">
        <v>63</v>
      </c>
      <c r="K4" s="21" t="s">
        <v>5</v>
      </c>
      <c r="L4" s="22" t="s">
        <v>5</v>
      </c>
      <c r="M4" s="23" t="s">
        <v>33</v>
      </c>
      <c r="N4" s="21" t="s">
        <v>5</v>
      </c>
      <c r="O4" s="21" t="s">
        <v>14</v>
      </c>
      <c r="P4" s="21" t="s">
        <v>5</v>
      </c>
      <c r="Q4" s="21" t="s">
        <v>54</v>
      </c>
      <c r="R4" s="21" t="s">
        <v>5</v>
      </c>
      <c r="S4" s="26"/>
      <c r="T4" s="26"/>
      <c r="U4" s="36" t="s">
        <v>70</v>
      </c>
      <c r="V4" s="36" t="s">
        <v>70</v>
      </c>
      <c r="W4" s="22" t="s">
        <v>71</v>
      </c>
      <c r="X4" s="36" t="s">
        <v>71</v>
      </c>
      <c r="Y4" s="22" t="s">
        <v>71</v>
      </c>
    </row>
    <row r="5" spans="1:25" ht="15.75">
      <c r="A5" s="5"/>
      <c r="B5" s="30" t="s">
        <v>5</v>
      </c>
      <c r="C5" s="6"/>
      <c r="D5" s="31" t="s">
        <v>5</v>
      </c>
      <c r="E5" s="6"/>
      <c r="F5" s="31" t="s">
        <v>5</v>
      </c>
      <c r="G5" s="6"/>
      <c r="H5" s="6"/>
      <c r="I5" s="6"/>
      <c r="J5" s="31" t="s">
        <v>5</v>
      </c>
      <c r="K5" s="6"/>
      <c r="L5" s="7"/>
      <c r="M5" s="32" t="s">
        <v>5</v>
      </c>
      <c r="N5" s="6"/>
      <c r="O5" s="31" t="s">
        <v>5</v>
      </c>
      <c r="P5" s="30" t="s">
        <v>5</v>
      </c>
      <c r="Q5" s="30" t="s">
        <v>5</v>
      </c>
      <c r="R5" s="6"/>
      <c r="S5" s="33" t="s">
        <v>5</v>
      </c>
      <c r="T5" s="33" t="s">
        <v>5</v>
      </c>
      <c r="U5" s="37" t="s">
        <v>5</v>
      </c>
      <c r="V5" s="37" t="s">
        <v>5</v>
      </c>
      <c r="W5" s="30"/>
      <c r="X5" s="37"/>
      <c r="Y5" s="30"/>
    </row>
    <row r="6" spans="1:25" ht="30" customHeight="1">
      <c r="A6" s="10" t="s">
        <v>15</v>
      </c>
      <c r="B6" s="9">
        <v>1312</v>
      </c>
      <c r="C6" s="9">
        <v>110</v>
      </c>
      <c r="D6" s="8">
        <f>F6+G6+H6+I6+K6+J6</f>
        <v>1312</v>
      </c>
      <c r="E6" s="8">
        <f>D6/B6*100</f>
        <v>100</v>
      </c>
      <c r="F6" s="8">
        <v>450</v>
      </c>
      <c r="G6" s="8">
        <v>230</v>
      </c>
      <c r="H6" s="8"/>
      <c r="I6" s="8"/>
      <c r="J6" s="8">
        <v>232</v>
      </c>
      <c r="K6" s="8">
        <v>400</v>
      </c>
      <c r="L6" s="8"/>
      <c r="M6" s="8"/>
      <c r="N6" s="8">
        <v>214</v>
      </c>
      <c r="O6" s="8">
        <v>126</v>
      </c>
      <c r="P6" s="8"/>
      <c r="Q6" s="8">
        <v>40</v>
      </c>
      <c r="R6" s="8"/>
      <c r="S6" s="27">
        <v>3280</v>
      </c>
      <c r="T6" s="27">
        <v>3280</v>
      </c>
      <c r="U6" s="12">
        <v>706</v>
      </c>
      <c r="V6" s="38">
        <v>300</v>
      </c>
      <c r="W6" s="38"/>
      <c r="X6" s="38">
        <v>500</v>
      </c>
      <c r="Y6" s="38"/>
    </row>
    <row r="7" spans="1:25" ht="30" customHeight="1">
      <c r="A7" s="10" t="s">
        <v>16</v>
      </c>
      <c r="B7" s="9">
        <v>685</v>
      </c>
      <c r="C7" s="9"/>
      <c r="D7" s="8">
        <f aca="true" t="shared" si="0" ref="D7:D33">F7+G7+H7+I7+K7+J7</f>
        <v>688</v>
      </c>
      <c r="E7" s="8">
        <f aca="true" t="shared" si="1" ref="E7:E35">D7/B7*100</f>
        <v>100.43795620437956</v>
      </c>
      <c r="F7" s="8">
        <v>352</v>
      </c>
      <c r="G7" s="8">
        <v>336</v>
      </c>
      <c r="H7" s="8"/>
      <c r="I7" s="8"/>
      <c r="J7" s="8"/>
      <c r="K7" s="8"/>
      <c r="L7" s="8"/>
      <c r="M7" s="8"/>
      <c r="N7" s="8"/>
      <c r="O7" s="8"/>
      <c r="P7" s="8">
        <v>10</v>
      </c>
      <c r="Q7" s="8"/>
      <c r="R7" s="8"/>
      <c r="S7" s="27">
        <v>1106</v>
      </c>
      <c r="T7" s="27">
        <v>1106</v>
      </c>
      <c r="U7" s="12">
        <v>150</v>
      </c>
      <c r="V7" s="38"/>
      <c r="W7" s="38"/>
      <c r="X7" s="38"/>
      <c r="Y7" s="38"/>
    </row>
    <row r="8" spans="1:25" ht="30" customHeight="1">
      <c r="A8" s="25" t="s">
        <v>17</v>
      </c>
      <c r="B8" s="9">
        <v>243</v>
      </c>
      <c r="C8" s="9"/>
      <c r="D8" s="8">
        <f t="shared" si="0"/>
        <v>243</v>
      </c>
      <c r="E8" s="8">
        <f t="shared" si="1"/>
        <v>100</v>
      </c>
      <c r="F8" s="8">
        <v>95</v>
      </c>
      <c r="G8" s="8">
        <v>138</v>
      </c>
      <c r="H8" s="8">
        <v>10</v>
      </c>
      <c r="I8" s="8"/>
      <c r="J8" s="8"/>
      <c r="K8" s="8"/>
      <c r="L8" s="8"/>
      <c r="M8" s="8"/>
      <c r="N8" s="8"/>
      <c r="O8" s="8"/>
      <c r="P8" s="8"/>
      <c r="Q8" s="8"/>
      <c r="R8" s="8"/>
      <c r="S8" s="27">
        <v>426</v>
      </c>
      <c r="T8" s="27">
        <v>426</v>
      </c>
      <c r="U8" s="12">
        <v>216</v>
      </c>
      <c r="V8" s="38"/>
      <c r="W8" s="38"/>
      <c r="X8" s="38"/>
      <c r="Y8" s="38"/>
    </row>
    <row r="9" spans="1:25" ht="30" customHeight="1">
      <c r="A9" s="10" t="s">
        <v>18</v>
      </c>
      <c r="B9" s="9">
        <v>300</v>
      </c>
      <c r="C9" s="9"/>
      <c r="D9" s="8">
        <f t="shared" si="0"/>
        <v>350</v>
      </c>
      <c r="E9" s="8">
        <f t="shared" si="1"/>
        <v>116.66666666666667</v>
      </c>
      <c r="F9" s="8"/>
      <c r="G9" s="8">
        <v>350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7">
        <v>350</v>
      </c>
      <c r="T9" s="27">
        <v>350</v>
      </c>
      <c r="U9" s="12">
        <v>360</v>
      </c>
      <c r="V9" s="38">
        <v>50</v>
      </c>
      <c r="W9" s="38"/>
      <c r="X9" s="38">
        <v>250</v>
      </c>
      <c r="Y9" s="38"/>
    </row>
    <row r="10" spans="1:25" ht="30" customHeight="1">
      <c r="A10" s="10" t="s">
        <v>45</v>
      </c>
      <c r="B10" s="9">
        <v>240</v>
      </c>
      <c r="C10" s="9"/>
      <c r="D10" s="8">
        <f t="shared" si="0"/>
        <v>240</v>
      </c>
      <c r="E10" s="8">
        <f t="shared" si="1"/>
        <v>100</v>
      </c>
      <c r="F10" s="8">
        <v>160</v>
      </c>
      <c r="G10" s="8">
        <v>80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v>30</v>
      </c>
      <c r="S10" s="27">
        <v>290</v>
      </c>
      <c r="T10" s="27">
        <v>290</v>
      </c>
      <c r="U10" s="12">
        <v>0</v>
      </c>
      <c r="V10" s="38"/>
      <c r="W10" s="38"/>
      <c r="X10" s="38"/>
      <c r="Y10" s="38"/>
    </row>
    <row r="11" spans="1:25" ht="30" customHeight="1">
      <c r="A11" s="10" t="s">
        <v>46</v>
      </c>
      <c r="B11" s="9">
        <v>60</v>
      </c>
      <c r="C11" s="9"/>
      <c r="D11" s="8">
        <f t="shared" si="0"/>
        <v>60</v>
      </c>
      <c r="E11" s="8">
        <f t="shared" si="1"/>
        <v>100</v>
      </c>
      <c r="F11" s="8">
        <v>60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v>5</v>
      </c>
      <c r="S11" s="27">
        <v>60</v>
      </c>
      <c r="T11" s="27">
        <v>60</v>
      </c>
      <c r="U11" s="12">
        <v>0</v>
      </c>
      <c r="V11" s="38"/>
      <c r="W11" s="38"/>
      <c r="X11" s="38"/>
      <c r="Y11" s="38"/>
    </row>
    <row r="12" spans="1:25" ht="30" customHeight="1">
      <c r="A12" s="10" t="s">
        <v>47</v>
      </c>
      <c r="B12" s="9">
        <v>250</v>
      </c>
      <c r="C12" s="9"/>
      <c r="D12" s="8">
        <f t="shared" si="0"/>
        <v>250</v>
      </c>
      <c r="E12" s="8">
        <f t="shared" si="1"/>
        <v>100</v>
      </c>
      <c r="F12" s="8">
        <v>250</v>
      </c>
      <c r="G12" s="8"/>
      <c r="H12" s="8"/>
      <c r="I12" s="8"/>
      <c r="J12" s="8"/>
      <c r="K12" s="8"/>
      <c r="L12" s="8"/>
      <c r="M12" s="8"/>
      <c r="N12" s="8">
        <v>50</v>
      </c>
      <c r="O12" s="8"/>
      <c r="P12" s="8"/>
      <c r="Q12" s="8"/>
      <c r="R12" s="8"/>
      <c r="S12" s="27">
        <v>300</v>
      </c>
      <c r="T12" s="27">
        <v>300</v>
      </c>
      <c r="U12" s="12">
        <v>391</v>
      </c>
      <c r="V12" s="38">
        <v>50</v>
      </c>
      <c r="W12" s="38"/>
      <c r="X12" s="38">
        <v>250</v>
      </c>
      <c r="Y12" s="38"/>
    </row>
    <row r="13" spans="1:25" ht="30" customHeight="1">
      <c r="A13" s="10" t="s">
        <v>48</v>
      </c>
      <c r="B13" s="9">
        <v>2342</v>
      </c>
      <c r="C13" s="9"/>
      <c r="D13" s="8">
        <f t="shared" si="0"/>
        <v>2421</v>
      </c>
      <c r="E13" s="8">
        <f t="shared" si="1"/>
        <v>103.37318531169942</v>
      </c>
      <c r="F13" s="8">
        <v>1033</v>
      </c>
      <c r="G13" s="8">
        <v>1388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7">
        <v>4791</v>
      </c>
      <c r="T13" s="27">
        <v>4791</v>
      </c>
      <c r="U13" s="12">
        <v>0</v>
      </c>
      <c r="V13" s="38"/>
      <c r="W13" s="38"/>
      <c r="X13" s="38"/>
      <c r="Y13" s="38"/>
    </row>
    <row r="14" spans="1:25" ht="30" customHeight="1">
      <c r="A14" s="10" t="s">
        <v>49</v>
      </c>
      <c r="B14" s="9">
        <v>1091</v>
      </c>
      <c r="C14" s="9">
        <v>100</v>
      </c>
      <c r="D14" s="8">
        <f t="shared" si="0"/>
        <v>1133</v>
      </c>
      <c r="E14" s="8">
        <f t="shared" si="1"/>
        <v>103.84967919340056</v>
      </c>
      <c r="F14" s="8">
        <v>548</v>
      </c>
      <c r="G14" s="8">
        <v>391</v>
      </c>
      <c r="H14" s="8">
        <v>91</v>
      </c>
      <c r="I14" s="8">
        <v>63</v>
      </c>
      <c r="J14" s="8"/>
      <c r="K14" s="8">
        <v>40</v>
      </c>
      <c r="L14" s="8">
        <v>110</v>
      </c>
      <c r="M14" s="8">
        <v>60</v>
      </c>
      <c r="N14" s="8"/>
      <c r="O14" s="8"/>
      <c r="P14" s="8"/>
      <c r="Q14" s="8"/>
      <c r="R14" s="8">
        <v>50</v>
      </c>
      <c r="S14" s="27">
        <v>1508</v>
      </c>
      <c r="T14" s="27">
        <v>450</v>
      </c>
      <c r="U14" s="12">
        <v>500</v>
      </c>
      <c r="V14" s="38">
        <v>70</v>
      </c>
      <c r="W14" s="38"/>
      <c r="X14" s="38"/>
      <c r="Y14" s="38"/>
    </row>
    <row r="15" spans="1:227" ht="30" customHeight="1">
      <c r="A15" s="24" t="s">
        <v>61</v>
      </c>
      <c r="B15" s="9">
        <v>2160</v>
      </c>
      <c r="C15" s="9">
        <v>30</v>
      </c>
      <c r="D15" s="8">
        <f t="shared" si="0"/>
        <v>1706</v>
      </c>
      <c r="E15" s="8">
        <f t="shared" si="1"/>
        <v>78.98148148148148</v>
      </c>
      <c r="F15" s="8"/>
      <c r="G15" s="8">
        <v>1539</v>
      </c>
      <c r="H15" s="8"/>
      <c r="I15" s="8"/>
      <c r="J15" s="8">
        <v>167</v>
      </c>
      <c r="K15" s="8"/>
      <c r="L15" s="8"/>
      <c r="M15" s="8"/>
      <c r="N15" s="8">
        <v>220</v>
      </c>
      <c r="O15" s="8"/>
      <c r="P15" s="8"/>
      <c r="Q15" s="8"/>
      <c r="R15" s="8"/>
      <c r="S15" s="27">
        <v>1500</v>
      </c>
      <c r="T15" s="27">
        <v>970</v>
      </c>
      <c r="U15" s="12">
        <v>1666</v>
      </c>
      <c r="V15" s="38">
        <v>170</v>
      </c>
      <c r="W15" s="12"/>
      <c r="X15" s="38">
        <v>1000</v>
      </c>
      <c r="Y15" s="12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</row>
    <row r="16" spans="1:227" ht="30" customHeight="1">
      <c r="A16" s="10" t="s">
        <v>50</v>
      </c>
      <c r="B16" s="9">
        <v>720</v>
      </c>
      <c r="C16" s="9">
        <v>1000</v>
      </c>
      <c r="D16" s="8">
        <f t="shared" si="0"/>
        <v>850</v>
      </c>
      <c r="E16" s="8">
        <f t="shared" si="1"/>
        <v>118.05555555555556</v>
      </c>
      <c r="F16" s="8">
        <v>350</v>
      </c>
      <c r="G16" s="8"/>
      <c r="H16" s="8"/>
      <c r="I16" s="8"/>
      <c r="J16" s="8"/>
      <c r="K16" s="8">
        <v>500</v>
      </c>
      <c r="L16" s="8"/>
      <c r="M16" s="8">
        <v>1000</v>
      </c>
      <c r="N16" s="8"/>
      <c r="O16" s="8"/>
      <c r="P16" s="8"/>
      <c r="Q16" s="8"/>
      <c r="R16" s="8"/>
      <c r="S16" s="27">
        <v>1100</v>
      </c>
      <c r="T16" s="27">
        <v>1100</v>
      </c>
      <c r="U16" s="12">
        <v>0</v>
      </c>
      <c r="V16" s="12"/>
      <c r="W16" s="12"/>
      <c r="X16" s="12"/>
      <c r="Y16" s="12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</row>
    <row r="17" spans="1:227" ht="30" customHeight="1">
      <c r="A17" s="10" t="s">
        <v>51</v>
      </c>
      <c r="B17" s="9">
        <v>312</v>
      </c>
      <c r="C17" s="9">
        <v>776</v>
      </c>
      <c r="D17" s="8">
        <f t="shared" si="0"/>
        <v>20</v>
      </c>
      <c r="E17" s="8">
        <f t="shared" si="1"/>
        <v>6.41025641025641</v>
      </c>
      <c r="F17" s="8"/>
      <c r="G17" s="8">
        <v>20</v>
      </c>
      <c r="H17" s="8"/>
      <c r="I17" s="8"/>
      <c r="J17" s="8"/>
      <c r="K17" s="8"/>
      <c r="L17" s="8"/>
      <c r="M17" s="8">
        <v>756</v>
      </c>
      <c r="N17" s="8"/>
      <c r="O17" s="8"/>
      <c r="P17" s="8"/>
      <c r="Q17" s="8">
        <v>54</v>
      </c>
      <c r="R17" s="8"/>
      <c r="S17" s="28"/>
      <c r="T17" s="28"/>
      <c r="U17" s="12"/>
      <c r="V17" s="12"/>
      <c r="W17" s="12"/>
      <c r="X17" s="12"/>
      <c r="Y17" s="1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</row>
    <row r="18" spans="1:227" ht="30" customHeight="1">
      <c r="A18" s="10" t="s">
        <v>52</v>
      </c>
      <c r="B18" s="9"/>
      <c r="C18" s="9"/>
      <c r="D18" s="8">
        <f t="shared" si="0"/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6</v>
      </c>
      <c r="Q18" s="8"/>
      <c r="R18" s="8">
        <v>15</v>
      </c>
      <c r="S18" s="28"/>
      <c r="T18" s="28"/>
      <c r="U18" s="12">
        <v>30</v>
      </c>
      <c r="V18" s="12"/>
      <c r="W18" s="12"/>
      <c r="X18" s="12"/>
      <c r="Y18" s="12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</row>
    <row r="19" spans="1:227" ht="30" customHeight="1">
      <c r="A19" s="10" t="s">
        <v>8</v>
      </c>
      <c r="B19" s="9">
        <f>SUM(B6:B18)</f>
        <v>9715</v>
      </c>
      <c r="C19" s="9">
        <f>SUM(C6:C18)</f>
        <v>2016</v>
      </c>
      <c r="D19" s="9">
        <f>SUM(D6:D18)</f>
        <v>9273</v>
      </c>
      <c r="E19" s="9">
        <f t="shared" si="1"/>
        <v>95.45033453422542</v>
      </c>
      <c r="F19" s="9">
        <f aca="true" t="shared" si="2" ref="F19:Y19">SUM(F6:F18)</f>
        <v>3298</v>
      </c>
      <c r="G19" s="9">
        <f t="shared" si="2"/>
        <v>4472</v>
      </c>
      <c r="H19" s="9">
        <f t="shared" si="2"/>
        <v>101</v>
      </c>
      <c r="I19" s="9">
        <f t="shared" si="2"/>
        <v>63</v>
      </c>
      <c r="J19" s="9">
        <f t="shared" si="2"/>
        <v>399</v>
      </c>
      <c r="K19" s="9">
        <f t="shared" si="2"/>
        <v>940</v>
      </c>
      <c r="L19" s="9">
        <f t="shared" si="2"/>
        <v>110</v>
      </c>
      <c r="M19" s="9">
        <f t="shared" si="2"/>
        <v>1816</v>
      </c>
      <c r="N19" s="9">
        <f t="shared" si="2"/>
        <v>484</v>
      </c>
      <c r="O19" s="9">
        <f t="shared" si="2"/>
        <v>126</v>
      </c>
      <c r="P19" s="9">
        <f t="shared" si="2"/>
        <v>16</v>
      </c>
      <c r="Q19" s="9">
        <f t="shared" si="2"/>
        <v>94</v>
      </c>
      <c r="R19" s="9">
        <f t="shared" si="2"/>
        <v>100</v>
      </c>
      <c r="S19" s="9">
        <f t="shared" si="2"/>
        <v>14711</v>
      </c>
      <c r="T19" s="9">
        <f t="shared" si="2"/>
        <v>13123</v>
      </c>
      <c r="U19" s="9">
        <f t="shared" si="2"/>
        <v>4019</v>
      </c>
      <c r="V19" s="9">
        <f t="shared" si="2"/>
        <v>640</v>
      </c>
      <c r="W19" s="9">
        <f t="shared" si="2"/>
        <v>0</v>
      </c>
      <c r="X19" s="9">
        <f t="shared" si="2"/>
        <v>2000</v>
      </c>
      <c r="Y19" s="9">
        <f t="shared" si="2"/>
        <v>0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</row>
    <row r="20" spans="1:227" ht="30" customHeight="1">
      <c r="A20" s="10" t="s">
        <v>4</v>
      </c>
      <c r="B20" s="9"/>
      <c r="C20" s="9"/>
      <c r="D20" s="8">
        <f t="shared" si="0"/>
        <v>0</v>
      </c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9"/>
      <c r="R20" s="9"/>
      <c r="S20" s="29"/>
      <c r="T20" s="29"/>
      <c r="U20" s="12">
        <v>1110</v>
      </c>
      <c r="V20" s="12"/>
      <c r="W20" s="12"/>
      <c r="X20" s="12"/>
      <c r="Y20" s="12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</row>
    <row r="21" spans="1:227" ht="30" customHeight="1">
      <c r="A21" s="10" t="s">
        <v>44</v>
      </c>
      <c r="B21" s="9">
        <v>380</v>
      </c>
      <c r="C21" s="9"/>
      <c r="D21" s="8">
        <f t="shared" si="0"/>
        <v>380</v>
      </c>
      <c r="E21" s="8">
        <f t="shared" si="1"/>
        <v>100</v>
      </c>
      <c r="F21" s="8">
        <v>250</v>
      </c>
      <c r="G21" s="8">
        <v>130</v>
      </c>
      <c r="H21" s="8"/>
      <c r="I21" s="8"/>
      <c r="J21" s="8"/>
      <c r="K21" s="8"/>
      <c r="L21" s="8"/>
      <c r="M21" s="8"/>
      <c r="N21" s="9"/>
      <c r="O21" s="9"/>
      <c r="P21" s="9"/>
      <c r="Q21" s="9"/>
      <c r="R21" s="8"/>
      <c r="S21" s="27">
        <v>380</v>
      </c>
      <c r="T21" s="27">
        <v>380</v>
      </c>
      <c r="U21" s="12">
        <v>0</v>
      </c>
      <c r="V21" s="12"/>
      <c r="W21" s="12"/>
      <c r="X21" s="12"/>
      <c r="Y21" s="12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</row>
    <row r="22" spans="1:227" ht="30" customHeight="1">
      <c r="A22" s="10" t="s">
        <v>19</v>
      </c>
      <c r="B22" s="9">
        <v>65</v>
      </c>
      <c r="C22" s="9"/>
      <c r="D22" s="8">
        <f t="shared" si="0"/>
        <v>40</v>
      </c>
      <c r="E22" s="8">
        <f t="shared" si="1"/>
        <v>61.53846153846154</v>
      </c>
      <c r="F22" s="8">
        <v>25</v>
      </c>
      <c r="G22" s="8">
        <v>10</v>
      </c>
      <c r="H22" s="8">
        <v>5</v>
      </c>
      <c r="I22" s="8"/>
      <c r="J22" s="8"/>
      <c r="K22" s="8"/>
      <c r="L22" s="8"/>
      <c r="M22" s="8"/>
      <c r="N22" s="8">
        <v>15</v>
      </c>
      <c r="O22" s="9"/>
      <c r="P22" s="9"/>
      <c r="Q22" s="9"/>
      <c r="R22" s="8"/>
      <c r="S22" s="29"/>
      <c r="T22" s="29"/>
      <c r="U22" s="12">
        <v>89</v>
      </c>
      <c r="V22" s="12"/>
      <c r="W22" s="12"/>
      <c r="X22" s="12"/>
      <c r="Y22" s="12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</row>
    <row r="23" spans="1:227" ht="30" customHeight="1">
      <c r="A23" s="10" t="s">
        <v>74</v>
      </c>
      <c r="B23" s="9"/>
      <c r="C23" s="9"/>
      <c r="D23" s="8">
        <f t="shared" si="0"/>
        <v>0</v>
      </c>
      <c r="E23" s="8" t="e">
        <f t="shared" si="1"/>
        <v>#DIV/0!</v>
      </c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9"/>
      <c r="R23" s="8"/>
      <c r="S23" s="29"/>
      <c r="T23" s="29"/>
      <c r="U23" s="12">
        <v>73</v>
      </c>
      <c r="V23" s="12"/>
      <c r="W23" s="12"/>
      <c r="X23" s="12"/>
      <c r="Y23" s="12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</row>
    <row r="24" spans="1:227" ht="30" customHeight="1">
      <c r="A24" s="10" t="s">
        <v>41</v>
      </c>
      <c r="B24" s="9">
        <v>60</v>
      </c>
      <c r="C24" s="9"/>
      <c r="D24" s="8">
        <f t="shared" si="0"/>
        <v>60</v>
      </c>
      <c r="E24" s="8">
        <f t="shared" si="1"/>
        <v>100</v>
      </c>
      <c r="F24" s="8">
        <v>60</v>
      </c>
      <c r="G24" s="8"/>
      <c r="H24" s="8"/>
      <c r="I24" s="8"/>
      <c r="J24" s="8"/>
      <c r="K24" s="8"/>
      <c r="L24" s="8"/>
      <c r="M24" s="8"/>
      <c r="N24" s="9"/>
      <c r="O24" s="9"/>
      <c r="P24" s="9"/>
      <c r="Q24" s="9"/>
      <c r="R24" s="8"/>
      <c r="S24" s="27">
        <v>74</v>
      </c>
      <c r="T24" s="27">
        <v>74</v>
      </c>
      <c r="U24" s="12">
        <v>6</v>
      </c>
      <c r="V24" s="12"/>
      <c r="W24" s="12"/>
      <c r="X24" s="12"/>
      <c r="Y24" s="12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</row>
    <row r="25" spans="1:227" ht="30" customHeight="1">
      <c r="A25" s="10" t="s">
        <v>37</v>
      </c>
      <c r="B25" s="9"/>
      <c r="C25" s="9"/>
      <c r="D25" s="8">
        <f t="shared" si="0"/>
        <v>0</v>
      </c>
      <c r="E25" s="8" t="e">
        <f t="shared" si="1"/>
        <v>#DIV/0!</v>
      </c>
      <c r="F25" s="9"/>
      <c r="G25" s="9"/>
      <c r="H25" s="9"/>
      <c r="I25" s="9"/>
      <c r="J25" s="9"/>
      <c r="K25" s="9"/>
      <c r="L25" s="9"/>
      <c r="M25" s="9"/>
      <c r="N25" s="9"/>
      <c r="O25" s="8">
        <v>20</v>
      </c>
      <c r="P25" s="9"/>
      <c r="Q25" s="9"/>
      <c r="R25" s="8"/>
      <c r="S25" s="29"/>
      <c r="T25" s="29"/>
      <c r="U25" s="12">
        <v>20</v>
      </c>
      <c r="V25" s="12"/>
      <c r="W25" s="12"/>
      <c r="X25" s="12"/>
      <c r="Y25" s="12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</row>
    <row r="26" spans="1:227" ht="30" customHeight="1">
      <c r="A26" s="10" t="s">
        <v>22</v>
      </c>
      <c r="B26" s="9">
        <v>471</v>
      </c>
      <c r="C26" s="9"/>
      <c r="D26" s="8">
        <f t="shared" si="0"/>
        <v>508</v>
      </c>
      <c r="E26" s="8">
        <f t="shared" si="1"/>
        <v>107.8556263269639</v>
      </c>
      <c r="F26" s="8">
        <v>350</v>
      </c>
      <c r="G26" s="8">
        <v>158</v>
      </c>
      <c r="H26" s="8"/>
      <c r="I26" s="8"/>
      <c r="J26" s="8"/>
      <c r="K26" s="8"/>
      <c r="L26" s="8"/>
      <c r="M26" s="8"/>
      <c r="N26" s="9"/>
      <c r="O26" s="9"/>
      <c r="P26" s="8">
        <v>15</v>
      </c>
      <c r="Q26" s="9"/>
      <c r="R26" s="8">
        <v>50</v>
      </c>
      <c r="S26" s="27">
        <v>508</v>
      </c>
      <c r="T26" s="27">
        <v>450</v>
      </c>
      <c r="U26" s="12">
        <v>0</v>
      </c>
      <c r="V26" s="12"/>
      <c r="W26" s="12"/>
      <c r="X26" s="12"/>
      <c r="Y26" s="12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</row>
    <row r="27" spans="1:227" ht="30" customHeight="1">
      <c r="A27" s="10" t="s">
        <v>75</v>
      </c>
      <c r="B27" s="9">
        <v>350</v>
      </c>
      <c r="C27" s="9"/>
      <c r="D27" s="8">
        <f t="shared" si="0"/>
        <v>300</v>
      </c>
      <c r="E27" s="8">
        <f t="shared" si="1"/>
        <v>85.71428571428571</v>
      </c>
      <c r="F27" s="8">
        <v>105</v>
      </c>
      <c r="G27" s="8">
        <v>195</v>
      </c>
      <c r="H27" s="8"/>
      <c r="I27" s="8"/>
      <c r="J27" s="8"/>
      <c r="K27" s="8"/>
      <c r="L27" s="8"/>
      <c r="M27" s="8"/>
      <c r="N27" s="9"/>
      <c r="O27" s="9"/>
      <c r="P27" s="9"/>
      <c r="Q27" s="9"/>
      <c r="R27" s="8"/>
      <c r="S27" s="27">
        <v>270</v>
      </c>
      <c r="T27" s="27">
        <v>270</v>
      </c>
      <c r="U27" s="12">
        <v>206</v>
      </c>
      <c r="V27" s="12"/>
      <c r="W27" s="12"/>
      <c r="X27" s="12"/>
      <c r="Y27" s="12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</row>
    <row r="28" spans="1:227" ht="30" customHeight="1">
      <c r="A28" s="10" t="s">
        <v>39</v>
      </c>
      <c r="B28" s="9">
        <v>63</v>
      </c>
      <c r="C28" s="9"/>
      <c r="D28" s="8">
        <f t="shared" si="0"/>
        <v>63</v>
      </c>
      <c r="E28" s="8">
        <f t="shared" si="1"/>
        <v>100</v>
      </c>
      <c r="F28" s="8"/>
      <c r="G28" s="8">
        <v>53</v>
      </c>
      <c r="H28" s="8"/>
      <c r="I28" s="8"/>
      <c r="J28" s="8"/>
      <c r="K28" s="8">
        <v>10</v>
      </c>
      <c r="L28" s="8"/>
      <c r="M28" s="8"/>
      <c r="N28" s="9"/>
      <c r="O28" s="9"/>
      <c r="P28" s="9"/>
      <c r="Q28" s="9"/>
      <c r="R28" s="8"/>
      <c r="S28" s="27">
        <v>63</v>
      </c>
      <c r="T28" s="27">
        <v>63</v>
      </c>
      <c r="U28" s="12">
        <v>29</v>
      </c>
      <c r="V28" s="12"/>
      <c r="W28" s="12"/>
      <c r="X28" s="12"/>
      <c r="Y28" s="12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</row>
    <row r="29" spans="1:227" ht="30" customHeight="1">
      <c r="A29" s="10" t="s">
        <v>36</v>
      </c>
      <c r="B29" s="9"/>
      <c r="C29" s="9"/>
      <c r="D29" s="8">
        <f t="shared" si="0"/>
        <v>8</v>
      </c>
      <c r="E29" s="8" t="e">
        <f t="shared" si="1"/>
        <v>#DIV/0!</v>
      </c>
      <c r="F29" s="8"/>
      <c r="G29" s="8">
        <v>8</v>
      </c>
      <c r="H29" s="8"/>
      <c r="I29" s="8"/>
      <c r="J29" s="8"/>
      <c r="K29" s="8"/>
      <c r="L29" s="8"/>
      <c r="M29" s="8"/>
      <c r="N29" s="9"/>
      <c r="O29" s="8">
        <v>10</v>
      </c>
      <c r="P29" s="9"/>
      <c r="Q29" s="9"/>
      <c r="R29" s="8"/>
      <c r="S29" s="29"/>
      <c r="T29" s="27"/>
      <c r="U29" s="12">
        <v>184</v>
      </c>
      <c r="V29" s="12"/>
      <c r="W29" s="12"/>
      <c r="X29" s="12"/>
      <c r="Y29" s="12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</row>
    <row r="30" spans="1:227" ht="30" customHeight="1">
      <c r="A30" s="10" t="s">
        <v>43</v>
      </c>
      <c r="B30" s="9">
        <v>16</v>
      </c>
      <c r="C30" s="9"/>
      <c r="D30" s="8">
        <f t="shared" si="0"/>
        <v>18</v>
      </c>
      <c r="E30" s="8">
        <f t="shared" si="1"/>
        <v>112.5</v>
      </c>
      <c r="F30" s="8">
        <v>5</v>
      </c>
      <c r="G30" s="8">
        <v>10</v>
      </c>
      <c r="H30" s="8">
        <v>3</v>
      </c>
      <c r="I30" s="8"/>
      <c r="J30" s="8"/>
      <c r="K30" s="8"/>
      <c r="L30" s="8"/>
      <c r="M30" s="8"/>
      <c r="N30" s="9"/>
      <c r="O30" s="8"/>
      <c r="P30" s="9"/>
      <c r="Q30" s="9"/>
      <c r="R30" s="8"/>
      <c r="S30" s="27">
        <v>18</v>
      </c>
      <c r="T30" s="27">
        <v>18</v>
      </c>
      <c r="U30" s="12">
        <v>19</v>
      </c>
      <c r="V30" s="38">
        <v>5</v>
      </c>
      <c r="W30" s="12"/>
      <c r="X30" s="12"/>
      <c r="Y30" s="12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</row>
    <row r="31" spans="1:227" ht="30" customHeight="1">
      <c r="A31" s="10" t="s">
        <v>42</v>
      </c>
      <c r="B31" s="9">
        <v>150</v>
      </c>
      <c r="C31" s="9"/>
      <c r="D31" s="8">
        <f t="shared" si="0"/>
        <v>300</v>
      </c>
      <c r="E31" s="8">
        <f t="shared" si="1"/>
        <v>200</v>
      </c>
      <c r="F31" s="8">
        <v>200</v>
      </c>
      <c r="G31" s="8">
        <v>100</v>
      </c>
      <c r="H31" s="8"/>
      <c r="I31" s="8"/>
      <c r="J31" s="8"/>
      <c r="K31" s="8"/>
      <c r="L31" s="8"/>
      <c r="M31" s="8"/>
      <c r="N31" s="9"/>
      <c r="O31" s="8"/>
      <c r="P31" s="9"/>
      <c r="Q31" s="9"/>
      <c r="R31" s="8"/>
      <c r="S31" s="27">
        <v>100</v>
      </c>
      <c r="T31" s="27">
        <v>100</v>
      </c>
      <c r="U31" s="12"/>
      <c r="V31" s="12"/>
      <c r="W31" s="12"/>
      <c r="X31" s="12"/>
      <c r="Y31" s="12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</row>
    <row r="32" spans="1:227" ht="30" customHeight="1">
      <c r="A32" s="10" t="s">
        <v>40</v>
      </c>
      <c r="B32" s="9">
        <v>186</v>
      </c>
      <c r="C32" s="9"/>
      <c r="D32" s="8">
        <f t="shared" si="0"/>
        <v>186</v>
      </c>
      <c r="E32" s="8">
        <f t="shared" si="1"/>
        <v>100</v>
      </c>
      <c r="F32" s="8">
        <v>186</v>
      </c>
      <c r="G32" s="8"/>
      <c r="H32" s="8"/>
      <c r="I32" s="8"/>
      <c r="J32" s="8"/>
      <c r="K32" s="8"/>
      <c r="L32" s="8"/>
      <c r="M32" s="8"/>
      <c r="N32" s="9"/>
      <c r="O32" s="8"/>
      <c r="P32" s="9"/>
      <c r="Q32" s="9"/>
      <c r="R32" s="8"/>
      <c r="S32" s="27">
        <v>186</v>
      </c>
      <c r="T32" s="27">
        <v>186</v>
      </c>
      <c r="U32" s="12">
        <v>0</v>
      </c>
      <c r="V32" s="12"/>
      <c r="W32" s="12"/>
      <c r="X32" s="12"/>
      <c r="Y32" s="12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</row>
    <row r="33" spans="1:227" ht="30" customHeight="1">
      <c r="A33" s="10" t="s">
        <v>64</v>
      </c>
      <c r="B33" s="11">
        <v>64.4</v>
      </c>
      <c r="C33" s="9"/>
      <c r="D33" s="8">
        <f t="shared" si="0"/>
        <v>86</v>
      </c>
      <c r="E33" s="8">
        <f t="shared" si="1"/>
        <v>133.54037267080744</v>
      </c>
      <c r="F33" s="8"/>
      <c r="G33" s="8">
        <v>16</v>
      </c>
      <c r="H33" s="8">
        <v>70</v>
      </c>
      <c r="I33" s="8"/>
      <c r="J33" s="8"/>
      <c r="K33" s="8"/>
      <c r="L33" s="8"/>
      <c r="M33" s="8"/>
      <c r="N33" s="9"/>
      <c r="O33" s="8"/>
      <c r="P33" s="9"/>
      <c r="Q33" s="9"/>
      <c r="R33" s="8">
        <v>6</v>
      </c>
      <c r="S33" s="27">
        <v>80</v>
      </c>
      <c r="T33" s="27">
        <v>80</v>
      </c>
      <c r="U33" s="12">
        <v>262.8</v>
      </c>
      <c r="V33" s="38">
        <v>30</v>
      </c>
      <c r="W33" s="12"/>
      <c r="X33" s="12"/>
      <c r="Y33" s="12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</row>
    <row r="34" spans="1:25" ht="30" customHeight="1">
      <c r="A34" s="10" t="s">
        <v>2</v>
      </c>
      <c r="B34" s="9">
        <f>SUM(B20:B33)</f>
        <v>1805.4</v>
      </c>
      <c r="C34" s="9">
        <f>SUM(C20:C33)</f>
        <v>0</v>
      </c>
      <c r="D34" s="9">
        <f>SUM(D20:D33)</f>
        <v>1949</v>
      </c>
      <c r="E34" s="9">
        <f t="shared" si="1"/>
        <v>107.95391602968871</v>
      </c>
      <c r="F34" s="9">
        <f aca="true" t="shared" si="3" ref="F34:Y34">SUM(F20:F33)</f>
        <v>1181</v>
      </c>
      <c r="G34" s="9">
        <f t="shared" si="3"/>
        <v>680</v>
      </c>
      <c r="H34" s="9">
        <f t="shared" si="3"/>
        <v>78</v>
      </c>
      <c r="I34" s="9">
        <f t="shared" si="3"/>
        <v>0</v>
      </c>
      <c r="J34" s="9">
        <f t="shared" si="3"/>
        <v>0</v>
      </c>
      <c r="K34" s="9">
        <f t="shared" si="3"/>
        <v>10</v>
      </c>
      <c r="L34" s="9">
        <f t="shared" si="3"/>
        <v>0</v>
      </c>
      <c r="M34" s="9">
        <f t="shared" si="3"/>
        <v>0</v>
      </c>
      <c r="N34" s="9">
        <f t="shared" si="3"/>
        <v>15</v>
      </c>
      <c r="O34" s="9">
        <f t="shared" si="3"/>
        <v>30</v>
      </c>
      <c r="P34" s="9">
        <f t="shared" si="3"/>
        <v>15</v>
      </c>
      <c r="Q34" s="9">
        <f t="shared" si="3"/>
        <v>0</v>
      </c>
      <c r="R34" s="9">
        <f t="shared" si="3"/>
        <v>56</v>
      </c>
      <c r="S34" s="9">
        <f t="shared" si="3"/>
        <v>1679</v>
      </c>
      <c r="T34" s="9">
        <f t="shared" si="3"/>
        <v>1621</v>
      </c>
      <c r="U34" s="9">
        <f t="shared" si="3"/>
        <v>1998.8</v>
      </c>
      <c r="V34" s="9">
        <f t="shared" si="3"/>
        <v>35</v>
      </c>
      <c r="W34" s="9">
        <f t="shared" si="3"/>
        <v>0</v>
      </c>
      <c r="X34" s="9">
        <f t="shared" si="3"/>
        <v>0</v>
      </c>
      <c r="Y34" s="9">
        <f t="shared" si="3"/>
        <v>0</v>
      </c>
    </row>
    <row r="35" spans="1:25" ht="30" customHeight="1">
      <c r="A35" s="13" t="s">
        <v>3</v>
      </c>
      <c r="B35" s="9">
        <f>B34+B19</f>
        <v>11520.4</v>
      </c>
      <c r="C35" s="12">
        <f>C19+C34</f>
        <v>2016</v>
      </c>
      <c r="D35" s="12">
        <f>D19+D34</f>
        <v>11222</v>
      </c>
      <c r="E35" s="11">
        <f t="shared" si="1"/>
        <v>97.40981215930003</v>
      </c>
      <c r="F35" s="12">
        <f aca="true" t="shared" si="4" ref="F35:Y35">F19+F34</f>
        <v>4479</v>
      </c>
      <c r="G35" s="12">
        <f t="shared" si="4"/>
        <v>5152</v>
      </c>
      <c r="H35" s="12">
        <f t="shared" si="4"/>
        <v>179</v>
      </c>
      <c r="I35" s="12">
        <f t="shared" si="4"/>
        <v>63</v>
      </c>
      <c r="J35" s="12">
        <f t="shared" si="4"/>
        <v>399</v>
      </c>
      <c r="K35" s="12">
        <f t="shared" si="4"/>
        <v>950</v>
      </c>
      <c r="L35" s="12">
        <f t="shared" si="4"/>
        <v>110</v>
      </c>
      <c r="M35" s="12">
        <f t="shared" si="4"/>
        <v>1816</v>
      </c>
      <c r="N35" s="12">
        <f t="shared" si="4"/>
        <v>499</v>
      </c>
      <c r="O35" s="12">
        <f t="shared" si="4"/>
        <v>156</v>
      </c>
      <c r="P35" s="12">
        <f t="shared" si="4"/>
        <v>31</v>
      </c>
      <c r="Q35" s="12">
        <f t="shared" si="4"/>
        <v>94</v>
      </c>
      <c r="R35" s="12">
        <f t="shared" si="4"/>
        <v>156</v>
      </c>
      <c r="S35" s="12">
        <f t="shared" si="4"/>
        <v>16390</v>
      </c>
      <c r="T35" s="12">
        <f t="shared" si="4"/>
        <v>14744</v>
      </c>
      <c r="U35" s="12">
        <f t="shared" si="4"/>
        <v>6017.8</v>
      </c>
      <c r="V35" s="12">
        <f t="shared" si="4"/>
        <v>675</v>
      </c>
      <c r="W35" s="12">
        <f t="shared" si="4"/>
        <v>0</v>
      </c>
      <c r="X35" s="12">
        <f t="shared" si="4"/>
        <v>2000</v>
      </c>
      <c r="Y35" s="12">
        <f t="shared" si="4"/>
        <v>0</v>
      </c>
    </row>
    <row r="36" ht="12.75">
      <c r="B36" s="3"/>
    </row>
    <row r="37" ht="12.75">
      <c r="B37" s="41"/>
    </row>
    <row r="38" spans="1:2" ht="12.75">
      <c r="A38" s="2" t="s">
        <v>38</v>
      </c>
      <c r="B38" s="41"/>
    </row>
    <row r="39" ht="12.75">
      <c r="B39" s="42"/>
    </row>
    <row r="40" ht="12.75">
      <c r="B40" s="42"/>
    </row>
    <row r="41" ht="12.75">
      <c r="B41" s="3"/>
    </row>
  </sheetData>
  <sheetProtection/>
  <mergeCells count="6">
    <mergeCell ref="S2:T2"/>
    <mergeCell ref="B37:B38"/>
    <mergeCell ref="B39:B40"/>
    <mergeCell ref="F2:K2"/>
    <mergeCell ref="A1:R1"/>
    <mergeCell ref="W2:Y2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2023-06-09T07:11:00Z</cp:lastPrinted>
  <dcterms:created xsi:type="dcterms:W3CDTF">2001-05-08T06:08:01Z</dcterms:created>
  <dcterms:modified xsi:type="dcterms:W3CDTF">2023-06-09T07:11:04Z</dcterms:modified>
  <cp:category/>
  <cp:version/>
  <cp:contentType/>
  <cp:contentStatus/>
</cp:coreProperties>
</file>