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<sst xmlns="http://schemas.openxmlformats.org/spreadsheetml/2006/main" count="48" uniqueCount="48">
  <si>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</si>
  <si>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</si>
  <si>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</si>
  <si>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</si>
  <si>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</si>
  <si>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</si>
  <si>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</si>
  <si>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</si>
  <si>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</si>
  <si>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</si>
  <si>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</si>
  <si>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</si>
  <si>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</si>
  <si>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</si>
  <si>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</si>
  <si>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</si>
  <si>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</si>
  <si>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</si>
  <si>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</si>
  <si>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</si>
  <si>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</si>
  <si>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</si>
  <si>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</si>
  <si>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</si>
  <si>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</si>
  <si>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</si>
  <si>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</si>
  <si>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</si>
  <si>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</si>
  <si>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</si>
  <si>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</si>
  <si>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</si>
  <si>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</si>
  <si>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</si>
  <si>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</si>
  <si>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</si>
  <si>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</si>
  <si>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</si>
  <si>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</si>
  <si>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</si>
  <si>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</si>
  <si>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</si>
  <si>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</si>
  <si>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</si>
  <si>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</si>
  <si>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</si>
  <si>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01.07.2022</t>
  </si>
  <si>
    <t>Фактическое исполнение на 01.07.2023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</si>
</sst>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5">
      <selection activeCell="B39" sqref="B39:B40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44402.3</v>
      </c>
      <c r="C6" s="36">
        <f>C7</f>
        <v>44263</v>
      </c>
      <c r="D6" s="24">
        <f aca="true" t="shared" si="0" ref="D6:D42">IF(B6=0,"   ",C6/B6)</f>
        <v>0.9968627751265137</v>
      </c>
      <c r="E6" s="40">
        <f aca="true" t="shared" si="1" ref="E6:E42">C6-B6</f>
        <v>-139.3000000000029</v>
      </c>
    </row>
    <row r="7" spans="1:5" s="5" customFormat="1" ht="15" customHeight="1">
      <c r="A7" s="35" t="s">
        <v>11</v>
      </c>
      <c r="B7" s="37">
        <v>44402.3</v>
      </c>
      <c r="C7" s="37">
        <v>44263</v>
      </c>
      <c r="D7" s="23">
        <f t="shared" si="0"/>
        <v>0.9968627751265137</v>
      </c>
      <c r="E7" s="41">
        <f t="shared" si="1"/>
        <v>-139.3000000000029</v>
      </c>
    </row>
    <row r="8" spans="1:5" s="5" customFormat="1" ht="38.25" customHeight="1">
      <c r="A8" s="35" t="s">
        <v>21</v>
      </c>
      <c r="B8" s="36">
        <f>B9</f>
        <v>6599.4</v>
      </c>
      <c r="C8" s="36">
        <f>C9</f>
        <v>6728</v>
      </c>
      <c r="D8" s="24">
        <f t="shared" si="0"/>
        <v>1.0194866199957573</v>
      </c>
      <c r="E8" s="40">
        <f t="shared" si="1"/>
        <v>128.60000000000036</v>
      </c>
    </row>
    <row r="9" spans="1:5" s="5" customFormat="1" ht="27.75" customHeight="1">
      <c r="A9" s="35" t="s">
        <v>22</v>
      </c>
      <c r="B9" s="37">
        <v>6599.4</v>
      </c>
      <c r="C9" s="37">
        <v>6728</v>
      </c>
      <c r="D9" s="23">
        <f t="shared" si="0"/>
        <v>1.0194866199957573</v>
      </c>
      <c r="E9" s="41">
        <f t="shared" si="1"/>
        <v>128.60000000000036</v>
      </c>
    </row>
    <row r="10" spans="1:5" s="6" customFormat="1" ht="15" customHeight="1">
      <c r="A10" s="35" t="s">
        <v>2</v>
      </c>
      <c r="B10" s="39">
        <f>B12+B13+B11+B14</f>
        <v>4175</v>
      </c>
      <c r="C10" s="39">
        <f>C12+C13+C11+C14</f>
        <v>5620.5</v>
      </c>
      <c r="D10" s="24">
        <f t="shared" si="0"/>
        <v>1.3462275449101797</v>
      </c>
      <c r="E10" s="40">
        <f t="shared" si="1"/>
        <v>1445.5</v>
      </c>
    </row>
    <row r="11" spans="1:5" s="5" customFormat="1" ht="27" customHeight="1">
      <c r="A11" s="35" t="s">
        <v>33</v>
      </c>
      <c r="B11" s="37">
        <v>2186.9</v>
      </c>
      <c r="C11" s="37">
        <v>4107.6</v>
      </c>
      <c r="D11" s="23">
        <f t="shared" si="0"/>
        <v>1.8782751840504825</v>
      </c>
      <c r="E11" s="41">
        <f>C11-B11</f>
        <v>1920.7000000000003</v>
      </c>
    </row>
    <row r="12" spans="1:5" s="5" customFormat="1" ht="26.25" customHeight="1">
      <c r="A12" s="35" t="s">
        <v>32</v>
      </c>
      <c r="B12" s="37">
        <v>8.7</v>
      </c>
      <c r="C12" s="37">
        <v>-146.9</v>
      </c>
      <c r="D12" s="23">
        <f t="shared" si="0"/>
        <v>-16.88505747126437</v>
      </c>
      <c r="E12" s="41">
        <f t="shared" si="1"/>
        <v>-155.6</v>
      </c>
    </row>
    <row r="13" spans="1:5" s="5" customFormat="1" ht="15">
      <c r="A13" s="35" t="s">
        <v>4</v>
      </c>
      <c r="B13" s="37">
        <v>1253.6</v>
      </c>
      <c r="C13" s="37">
        <v>1192.8</v>
      </c>
      <c r="D13" s="23">
        <f>IF(B13=0,"   ",C13/B13)</f>
        <v>0.9514996809189534</v>
      </c>
      <c r="E13" s="41">
        <f>C13-B13</f>
        <v>-60.799999999999955</v>
      </c>
    </row>
    <row r="14" spans="1:5" s="5" customFormat="1" ht="27" customHeight="1">
      <c r="A14" s="35" t="s">
        <v>34</v>
      </c>
      <c r="B14" s="37">
        <v>725.8</v>
      </c>
      <c r="C14" s="37">
        <v>467</v>
      </c>
      <c r="D14" s="23">
        <v>0</v>
      </c>
      <c r="E14" s="41">
        <f>C14-B14</f>
        <v>-258.79999999999995</v>
      </c>
    </row>
    <row r="15" spans="1:5" s="6" customFormat="1" ht="14.25" customHeight="1">
      <c r="A15" s="35" t="s">
        <v>17</v>
      </c>
      <c r="B15" s="39">
        <f>SUM(B16:B20)</f>
        <v>1863.6</v>
      </c>
      <c r="C15" s="39">
        <f>SUM(C16:C20)</f>
        <v>2729.5</v>
      </c>
      <c r="D15" s="24">
        <f t="shared" si="0"/>
        <v>1.464638334406525</v>
      </c>
      <c r="E15" s="40">
        <f t="shared" si="1"/>
        <v>865.9000000000001</v>
      </c>
    </row>
    <row r="16" spans="1:5" s="5" customFormat="1" ht="15">
      <c r="A16" s="35" t="s">
        <v>18</v>
      </c>
      <c r="B16" s="37">
        <v>504.7</v>
      </c>
      <c r="C16" s="37">
        <v>361</v>
      </c>
      <c r="D16" s="23">
        <f t="shared" si="0"/>
        <v>0.7152764018228651</v>
      </c>
      <c r="E16" s="41">
        <f t="shared" si="1"/>
        <v>-143.7</v>
      </c>
    </row>
    <row r="17" spans="1:5" s="6" customFormat="1" ht="15">
      <c r="A17" s="35" t="s">
        <v>27</v>
      </c>
      <c r="B17" s="37">
        <v>55.6</v>
      </c>
      <c r="C17" s="37">
        <v>56.2</v>
      </c>
      <c r="D17" s="23">
        <f t="shared" si="0"/>
        <v>1.0107913669064748</v>
      </c>
      <c r="E17" s="41">
        <f t="shared" si="1"/>
        <v>0.6000000000000014</v>
      </c>
    </row>
    <row r="18" spans="1:5" s="6" customFormat="1" ht="15">
      <c r="A18" s="35" t="s">
        <v>28</v>
      </c>
      <c r="B18" s="37">
        <v>160</v>
      </c>
      <c r="C18" s="37">
        <v>111.1</v>
      </c>
      <c r="D18" s="23">
        <f>IF(B18=0,"   ",C18/B18)</f>
        <v>0.694375</v>
      </c>
      <c r="E18" s="41">
        <f>C18-B18</f>
        <v>-48.900000000000006</v>
      </c>
    </row>
    <row r="19" spans="1:5" s="5" customFormat="1" ht="15">
      <c r="A19" s="35" t="s">
        <v>25</v>
      </c>
      <c r="B19" s="37">
        <v>812.8</v>
      </c>
      <c r="C19" s="37">
        <v>2157.5</v>
      </c>
      <c r="D19" s="23">
        <f t="shared" si="0"/>
        <v>2.654404527559055</v>
      </c>
      <c r="E19" s="41">
        <f t="shared" si="1"/>
        <v>1344.7</v>
      </c>
    </row>
    <row r="20" spans="1:5" s="5" customFormat="1" ht="15">
      <c r="A20" s="35" t="s">
        <v>26</v>
      </c>
      <c r="B20" s="37">
        <v>330.5</v>
      </c>
      <c r="C20" s="37">
        <v>43.7</v>
      </c>
      <c r="D20" s="23">
        <f>IF(B20=0,"   ",C20/B20)</f>
        <v>0.13222390317700455</v>
      </c>
      <c r="E20" s="41">
        <f>C20-B20</f>
        <v>-286.8</v>
      </c>
    </row>
    <row r="21" spans="1:5" s="5" customFormat="1" ht="25.5">
      <c r="A21" s="35" t="s">
        <v>14</v>
      </c>
      <c r="B21" s="39">
        <f>B22+B23</f>
        <v>-2.8</v>
      </c>
      <c r="C21" s="39">
        <f>C22+C23</f>
        <v>-6.199999999999999</v>
      </c>
      <c r="D21" s="24">
        <f t="shared" si="0"/>
        <v>2.214285714285714</v>
      </c>
      <c r="E21" s="40">
        <f t="shared" si="1"/>
        <v>-3.3999999999999995</v>
      </c>
    </row>
    <row r="22" spans="1:5" s="5" customFormat="1" ht="15">
      <c r="A22" s="35" t="s">
        <v>5</v>
      </c>
      <c r="B22" s="37">
        <v>0</v>
      </c>
      <c r="C22" s="37">
        <v>-6.6</v>
      </c>
      <c r="D22" s="23">
        <v>0</v>
      </c>
      <c r="E22" s="41">
        <f t="shared" si="1"/>
        <v>-6.6</v>
      </c>
    </row>
    <row r="23" spans="1:5" s="5" customFormat="1" ht="15">
      <c r="A23" s="35" t="s">
        <v>15</v>
      </c>
      <c r="B23" s="37">
        <v>-2.8</v>
      </c>
      <c r="C23" s="37">
        <v>0.4</v>
      </c>
      <c r="D23" s="23">
        <f t="shared" si="0"/>
        <v>-0.14285714285714288</v>
      </c>
      <c r="E23" s="41">
        <f t="shared" si="1"/>
        <v>3.1999999999999997</v>
      </c>
    </row>
    <row r="24" spans="1:5" s="5" customFormat="1" ht="15">
      <c r="A24" s="35" t="s">
        <v>6</v>
      </c>
      <c r="B24" s="39">
        <v>1038.7</v>
      </c>
      <c r="C24" s="39">
        <v>728.6</v>
      </c>
      <c r="D24" s="24">
        <f t="shared" si="0"/>
        <v>0.7014537402522384</v>
      </c>
      <c r="E24" s="41">
        <f t="shared" si="1"/>
        <v>-310.1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58076.2</v>
      </c>
      <c r="C26" s="39">
        <f>C6+C8+C10+C15+C21+C24+C25</f>
        <v>60063.4</v>
      </c>
      <c r="D26" s="24">
        <f t="shared" si="0"/>
        <v>1.0342171147561308</v>
      </c>
      <c r="E26" s="40">
        <f t="shared" si="1"/>
        <v>1987.2000000000044</v>
      </c>
    </row>
    <row r="27" spans="1:5" s="5" customFormat="1" ht="40.5" customHeight="1">
      <c r="A27" s="35" t="s">
        <v>29</v>
      </c>
      <c r="B27" s="39">
        <f>B28+B29+B30</f>
        <v>3861.9</v>
      </c>
      <c r="C27" s="39">
        <f>C28+C29+C30</f>
        <v>3758.3999999999996</v>
      </c>
      <c r="D27" s="24">
        <f t="shared" si="0"/>
        <v>0.9731997203449079</v>
      </c>
      <c r="E27" s="40">
        <f t="shared" si="1"/>
        <v>-103.50000000000045</v>
      </c>
    </row>
    <row r="28" spans="1:5" s="5" customFormat="1" ht="15">
      <c r="A28" s="35" t="s">
        <v>16</v>
      </c>
      <c r="B28" s="37">
        <v>2605.8</v>
      </c>
      <c r="C28" s="37">
        <v>2738.7</v>
      </c>
      <c r="D28" s="23">
        <f t="shared" si="0"/>
        <v>1.0510016117890857</v>
      </c>
      <c r="E28" s="43">
        <f t="shared" si="1"/>
        <v>132.89999999999964</v>
      </c>
    </row>
    <row r="29" spans="1:5" s="5" customFormat="1" ht="15" customHeight="1">
      <c r="A29" s="35" t="s">
        <v>24</v>
      </c>
      <c r="B29" s="38">
        <v>689.5</v>
      </c>
      <c r="C29" s="38">
        <v>446.6</v>
      </c>
      <c r="D29" s="23">
        <f t="shared" si="0"/>
        <v>0.6477157360406092</v>
      </c>
      <c r="E29" s="41">
        <f t="shared" si="1"/>
        <v>-242.89999999999998</v>
      </c>
    </row>
    <row r="30" spans="1:5" s="5" customFormat="1" ht="81.75" customHeight="1">
      <c r="A30" s="35" t="s">
        <v>38</v>
      </c>
      <c r="B30" s="38">
        <v>566.6</v>
      </c>
      <c r="C30" s="38">
        <v>573.1</v>
      </c>
      <c r="D30" s="23">
        <f t="shared" si="0"/>
        <v>1.011471937875044</v>
      </c>
      <c r="E30" s="41">
        <f t="shared" si="1"/>
        <v>6.5</v>
      </c>
    </row>
    <row r="31" spans="1:5" s="5" customFormat="1" ht="26.25" customHeight="1">
      <c r="A31" s="35" t="s">
        <v>7</v>
      </c>
      <c r="B31" s="39">
        <f>B32</f>
        <v>652.2</v>
      </c>
      <c r="C31" s="39">
        <f>C32</f>
        <v>30.6</v>
      </c>
      <c r="D31" s="24">
        <f t="shared" si="0"/>
        <v>0.046918123275068994</v>
      </c>
      <c r="E31" s="40">
        <f t="shared" si="1"/>
        <v>-621.6</v>
      </c>
    </row>
    <row r="32" spans="1:5" s="5" customFormat="1" ht="27.75" customHeight="1">
      <c r="A32" s="35" t="s">
        <v>8</v>
      </c>
      <c r="B32" s="37">
        <v>652.2</v>
      </c>
      <c r="C32" s="37">
        <v>30.6</v>
      </c>
      <c r="D32" s="23">
        <f t="shared" si="0"/>
        <v>0.046918123275068994</v>
      </c>
      <c r="E32" s="41">
        <f t="shared" si="1"/>
        <v>-621.6</v>
      </c>
    </row>
    <row r="33" spans="1:5" s="5" customFormat="1" ht="27.75" customHeight="1">
      <c r="A33" s="35" t="s">
        <v>30</v>
      </c>
      <c r="B33" s="39">
        <v>725.6</v>
      </c>
      <c r="C33" s="39">
        <v>623</v>
      </c>
      <c r="D33" s="24">
        <f t="shared" si="0"/>
        <v>0.8585997794928335</v>
      </c>
      <c r="E33" s="40">
        <f t="shared" si="1"/>
        <v>-102.60000000000002</v>
      </c>
    </row>
    <row r="34" spans="1:5" s="5" customFormat="1" ht="27" customHeight="1">
      <c r="A34" s="35" t="s">
        <v>31</v>
      </c>
      <c r="B34" s="39">
        <f>B35+B36</f>
        <v>10043.5</v>
      </c>
      <c r="C34" s="39">
        <f>C35+C36</f>
        <v>6518.3</v>
      </c>
      <c r="D34" s="24">
        <f t="shared" si="0"/>
        <v>0.6490068203315578</v>
      </c>
      <c r="E34" s="40">
        <f t="shared" si="1"/>
        <v>-3525.2</v>
      </c>
    </row>
    <row r="35" spans="1:5" s="5" customFormat="1" ht="14.25" customHeight="1">
      <c r="A35" s="35" t="s">
        <v>42</v>
      </c>
      <c r="B35" s="42">
        <v>1787</v>
      </c>
      <c r="C35" s="42">
        <v>0</v>
      </c>
      <c r="D35" s="23">
        <f t="shared" si="0"/>
        <v>0</v>
      </c>
      <c r="E35" s="41">
        <f t="shared" si="1"/>
        <v>-1787</v>
      </c>
    </row>
    <row r="36" spans="1:5" s="5" customFormat="1" ht="13.5" customHeight="1">
      <c r="A36" s="35" t="s">
        <v>43</v>
      </c>
      <c r="B36" s="37">
        <v>8256.5</v>
      </c>
      <c r="C36" s="37">
        <v>6518.3</v>
      </c>
      <c r="D36" s="23">
        <f t="shared" si="0"/>
        <v>0.7894749591231152</v>
      </c>
      <c r="E36" s="41">
        <f t="shared" si="1"/>
        <v>-1738.1999999999998</v>
      </c>
    </row>
    <row r="37" spans="1:5" s="5" customFormat="1" ht="14.25">
      <c r="A37" s="35" t="s">
        <v>9</v>
      </c>
      <c r="B37" s="39">
        <v>509.8</v>
      </c>
      <c r="C37" s="39">
        <v>380</v>
      </c>
      <c r="D37" s="24">
        <f t="shared" si="0"/>
        <v>0.7453903491565319</v>
      </c>
      <c r="E37" s="40">
        <f t="shared" si="1"/>
        <v>-129.8</v>
      </c>
    </row>
    <row r="38" spans="1:5" s="5" customFormat="1" ht="14.25">
      <c r="A38" s="35" t="s">
        <v>10</v>
      </c>
      <c r="B38" s="39">
        <f>B39+B40</f>
        <v>216.70000000000002</v>
      </c>
      <c r="C38" s="39">
        <f>C39+C40</f>
        <v>347.3</v>
      </c>
      <c r="D38" s="24">
        <f t="shared" si="0"/>
        <v>1.602676511305953</v>
      </c>
      <c r="E38" s="40">
        <f t="shared" si="1"/>
        <v>130.6</v>
      </c>
    </row>
    <row r="39" spans="1:5" s="7" customFormat="1" ht="15" customHeight="1">
      <c r="A39" s="35" t="s">
        <v>13</v>
      </c>
      <c r="B39" s="44">
        <v>-0.2</v>
      </c>
      <c r="C39" s="44">
        <v>0</v>
      </c>
      <c r="D39" s="23">
        <f t="shared" si="0"/>
        <v>0</v>
      </c>
      <c r="E39" s="41">
        <f t="shared" si="1"/>
        <v>0.2</v>
      </c>
    </row>
    <row r="40" spans="1:5" s="7" customFormat="1" ht="15" customHeight="1">
      <c r="A40" s="35" t="s">
        <v>36</v>
      </c>
      <c r="B40" s="44">
        <v>216.9</v>
      </c>
      <c r="C40" s="44">
        <v>347.3</v>
      </c>
      <c r="D40" s="23">
        <v>0</v>
      </c>
      <c r="E40" s="41">
        <f>C40-B40</f>
        <v>130.4</v>
      </c>
    </row>
    <row r="41" spans="1:5" s="7" customFormat="1" ht="15" customHeight="1">
      <c r="A41" s="45" t="s">
        <v>20</v>
      </c>
      <c r="B41" s="39">
        <f>B27+B31+B33+B34+B37+B38</f>
        <v>16009.7</v>
      </c>
      <c r="C41" s="39">
        <f>C27+C31+C33+C34+C37+C38</f>
        <v>11657.599999999999</v>
      </c>
      <c r="D41" s="24">
        <f t="shared" si="0"/>
        <v>0.7281585538767121</v>
      </c>
      <c r="E41" s="40">
        <f t="shared" si="1"/>
        <v>-4352.100000000002</v>
      </c>
    </row>
    <row r="42" spans="1:5" s="7" customFormat="1" ht="15" thickBot="1">
      <c r="A42" s="49" t="s">
        <v>3</v>
      </c>
      <c r="B42" s="46">
        <f>B26+B41</f>
        <v>74085.9</v>
      </c>
      <c r="C42" s="46">
        <f>C26+C41</f>
        <v>71721</v>
      </c>
      <c r="D42" s="47">
        <f t="shared" si="0"/>
        <v>0.9680789461962398</v>
      </c>
      <c r="E42" s="48">
        <f t="shared" si="1"/>
        <v>-2364.899999999994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2023-06-06T06:29:25Z</cp:lastPrinted>
  <dcterms:created xsi:type="dcterms:W3CDTF">2001-03-21T05:21:19Z</dcterms:created>
  <dcterms:modified xsi:type="dcterms:W3CDTF">2023-07-05T05:26:46Z</dcterms:modified>
  <cp:category/>
  <cp:version/>
  <cp:contentType/>
  <cp:contentStatus/>
</cp:coreProperties>
</file>