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8800" windowHeight="12435" tabRatio="700"/>
  </bookViews>
  <sheets>
    <sheet name="Рейтинг" sheetId="1" r:id="rId1"/>
    <sheet name="знаки" sheetId="8" state="hidden" r:id="rId2"/>
    <sheet name="Лист6" sheetId="9" state="hidden" r:id="rId3"/>
    <sheet name="СМИ" sheetId="7" state="hidden" r:id="rId4"/>
    <sheet name="зарегистрированные" sheetId="5" state="hidden" r:id="rId5"/>
    <sheet name="принявшие участие " sheetId="6" state="hidden" r:id="rId6"/>
    <sheet name="принявшие 3 кв" sheetId="10" state="hidden" r:id="rId7"/>
    <sheet name="знаки общие" sheetId="11" state="hidden" r:id="rId8"/>
    <sheet name="Лист1" sheetId="2" state="hidden" r:id="rId9"/>
    <sheet name="Лист2" sheetId="3" state="hidden" r:id="rId10"/>
    <sheet name="Лист3" sheetId="4" state="hidden" r:id="rId11"/>
    <sheet name="Лист4" sheetId="12" r:id="rId12"/>
  </sheets>
  <definedNames>
    <definedName name="_xlnm._FilterDatabase" localSheetId="4" hidden="1">зарегистрированные!$D$3:$E$90</definedName>
    <definedName name="_xlnm._FilterDatabase" localSheetId="1" hidden="1">знаки!$C$2:$D$87</definedName>
    <definedName name="_xlnm._FilterDatabase" localSheetId="9" hidden="1">Лист2!$D$3:$E$88</definedName>
    <definedName name="_xlnm._FilterDatabase" localSheetId="10" hidden="1">Лист3!$D$2:$E$2</definedName>
    <definedName name="_xlnm._FilterDatabase" localSheetId="2" hidden="1">Лист6!$C$2:$D$87</definedName>
    <definedName name="_xlnm._FilterDatabase" localSheetId="0" hidden="1">Рейтинг!$A$3:$AH$88</definedName>
    <definedName name="_xlnm._FilterDatabase" localSheetId="3" hidden="1">СМИ!$C$3:$D$88</definedName>
    <definedName name="_xlnm.Print_Area" localSheetId="0">Рейтинг!$A$1:$AH$88</definedName>
  </definedNames>
  <calcPr calcId="145621"/>
</workbook>
</file>

<file path=xl/calcChain.xml><?xml version="1.0" encoding="utf-8"?>
<calcChain xmlns="http://schemas.openxmlformats.org/spreadsheetml/2006/main">
  <c r="D89" i="1" l="1"/>
  <c r="Q4" i="1" l="1"/>
  <c r="AB6" i="1" l="1"/>
  <c r="AB7" i="1"/>
  <c r="AB17" i="1"/>
  <c r="AB21" i="1"/>
  <c r="AB19" i="1"/>
  <c r="AB5" i="1"/>
  <c r="AB16" i="1"/>
  <c r="AB18" i="1"/>
  <c r="AB15" i="1"/>
  <c r="AB22" i="1"/>
  <c r="AB29" i="1"/>
  <c r="AB13" i="1"/>
  <c r="AB14" i="1"/>
  <c r="AB20" i="1"/>
  <c r="AB23" i="1"/>
  <c r="AB27" i="1"/>
  <c r="AB8" i="1"/>
  <c r="AB25" i="1"/>
  <c r="AB12" i="1"/>
  <c r="AB26" i="1"/>
  <c r="AB11" i="1"/>
  <c r="AB24" i="1"/>
  <c r="AB10" i="1"/>
  <c r="AB28" i="1"/>
  <c r="AB9" i="1"/>
  <c r="M4" i="1"/>
  <c r="E4" i="1"/>
  <c r="G4" i="1"/>
  <c r="AB4" i="1"/>
  <c r="S4" i="1" l="1"/>
  <c r="Q17" i="1" l="1"/>
  <c r="Q21" i="1"/>
  <c r="Q15" i="1"/>
  <c r="Q16" i="1"/>
  <c r="Q19" i="1"/>
  <c r="Q18" i="1"/>
  <c r="Q6" i="1"/>
  <c r="Q5" i="1"/>
  <c r="Q25" i="1"/>
  <c r="Q29" i="1"/>
  <c r="Q14" i="1"/>
  <c r="Q13" i="1"/>
  <c r="Q27" i="1"/>
  <c r="Q22" i="1"/>
  <c r="Q26" i="1"/>
  <c r="Q23" i="1"/>
  <c r="Q8" i="1"/>
  <c r="Q20" i="1"/>
  <c r="Q12" i="1"/>
  <c r="Q24" i="1"/>
  <c r="Q28" i="1"/>
  <c r="Q10" i="1"/>
  <c r="Q11" i="1"/>
  <c r="Q9" i="1"/>
  <c r="Q7" i="1"/>
  <c r="R28" i="1" l="1"/>
  <c r="U7" i="1"/>
  <c r="R14" i="1" l="1"/>
  <c r="R13" i="1"/>
  <c r="R21" i="1"/>
  <c r="R12" i="1"/>
  <c r="R4" i="1"/>
  <c r="R17" i="1"/>
  <c r="R26" i="1"/>
  <c r="R24" i="1"/>
  <c r="R18" i="1"/>
  <c r="R8" i="1"/>
  <c r="R22" i="1"/>
  <c r="R7" i="1"/>
  <c r="R16" i="1"/>
  <c r="R10" i="1"/>
  <c r="R19" i="1"/>
  <c r="R23" i="1"/>
  <c r="R29" i="1"/>
  <c r="R15" i="1"/>
  <c r="R5" i="1"/>
  <c r="R25" i="1"/>
  <c r="R27" i="1"/>
  <c r="R9" i="1"/>
  <c r="R6" i="1"/>
  <c r="R20" i="1"/>
  <c r="R11" i="1"/>
  <c r="U17" i="1"/>
  <c r="U21" i="1"/>
  <c r="U15" i="1"/>
  <c r="U16" i="1"/>
  <c r="U19" i="1"/>
  <c r="U18" i="1"/>
  <c r="U6" i="1"/>
  <c r="U5" i="1"/>
  <c r="U25" i="1"/>
  <c r="U29" i="1"/>
  <c r="U14" i="1"/>
  <c r="U13" i="1"/>
  <c r="U27" i="1"/>
  <c r="U22" i="1"/>
  <c r="U26" i="1"/>
  <c r="U23" i="1"/>
  <c r="U8" i="1"/>
  <c r="U20" i="1"/>
  <c r="U12" i="1"/>
  <c r="U24" i="1"/>
  <c r="U28" i="1"/>
  <c r="U10" i="1"/>
  <c r="U11" i="1"/>
  <c r="U9" i="1"/>
  <c r="S7" i="1"/>
  <c r="S13" i="1" l="1"/>
  <c r="K13" i="1"/>
  <c r="K7" i="1"/>
  <c r="G7" i="1"/>
  <c r="K25" i="1" l="1"/>
  <c r="K16" i="1"/>
  <c r="K21" i="1"/>
  <c r="K19" i="1"/>
  <c r="K5" i="1"/>
  <c r="K15" i="1"/>
  <c r="K18" i="1"/>
  <c r="K6" i="1"/>
  <c r="K27" i="1"/>
  <c r="K23" i="1"/>
  <c r="K22" i="1"/>
  <c r="K8" i="1"/>
  <c r="K26" i="1"/>
  <c r="K29" i="1"/>
  <c r="K14" i="1"/>
  <c r="K20" i="1"/>
  <c r="K24" i="1"/>
  <c r="K12" i="1"/>
  <c r="K11" i="1"/>
  <c r="K28" i="1"/>
  <c r="K10" i="1"/>
  <c r="K9" i="1"/>
  <c r="K17" i="1"/>
  <c r="E29" i="1"/>
  <c r="S17" i="1"/>
  <c r="M29" i="1"/>
  <c r="M28" i="1" l="1"/>
  <c r="M16" i="1"/>
  <c r="M13" i="1"/>
  <c r="M17" i="1"/>
  <c r="M25" i="1"/>
  <c r="M5" i="1"/>
  <c r="M8" i="1"/>
  <c r="M23" i="1"/>
  <c r="M14" i="1"/>
  <c r="M27" i="1"/>
  <c r="M18" i="1"/>
  <c r="M21" i="1"/>
  <c r="M9" i="1"/>
  <c r="M10" i="1"/>
  <c r="M24" i="1"/>
  <c r="M26" i="1"/>
  <c r="M19" i="1"/>
  <c r="M11" i="1"/>
  <c r="M12" i="1"/>
  <c r="M20" i="1"/>
  <c r="M22" i="1"/>
  <c r="M6" i="1"/>
  <c r="M15" i="1"/>
  <c r="M7" i="1" l="1"/>
  <c r="S6" i="1"/>
  <c r="S5" i="1"/>
  <c r="S20" i="1"/>
  <c r="S16" i="1"/>
  <c r="S21" i="1"/>
  <c r="S19" i="1"/>
  <c r="S15" i="1"/>
  <c r="S18" i="1"/>
  <c r="S22" i="1"/>
  <c r="S23" i="1"/>
  <c r="S12" i="1"/>
  <c r="S11" i="1"/>
  <c r="S14" i="1"/>
  <c r="S8" i="1"/>
  <c r="S27" i="1"/>
  <c r="S29" i="1"/>
  <c r="S24" i="1"/>
  <c r="S9" i="1"/>
  <c r="S26" i="1"/>
  <c r="S25" i="1"/>
  <c r="S10" i="1"/>
  <c r="S28" i="1"/>
  <c r="T4" i="1" l="1"/>
  <c r="T26" i="1"/>
  <c r="T11" i="1"/>
  <c r="T18" i="1"/>
  <c r="T19" i="1"/>
  <c r="T5" i="1"/>
  <c r="T25" i="1"/>
  <c r="T9" i="1"/>
  <c r="T12" i="1"/>
  <c r="T13" i="1"/>
  <c r="T21" i="1"/>
  <c r="T6" i="1"/>
  <c r="T24" i="1"/>
  <c r="T8" i="1"/>
  <c r="T23" i="1"/>
  <c r="T15" i="1"/>
  <c r="T16" i="1"/>
  <c r="T7" i="1"/>
  <c r="T10" i="1"/>
  <c r="T29" i="1"/>
  <c r="T27" i="1"/>
  <c r="T14" i="1"/>
  <c r="T22" i="1"/>
  <c r="T17" i="1"/>
  <c r="T20" i="1"/>
  <c r="T28" i="1"/>
  <c r="AC4" i="1"/>
  <c r="AC25" i="1" l="1"/>
  <c r="AC9" i="1"/>
  <c r="AC23" i="1"/>
  <c r="AC15" i="1"/>
  <c r="AC16" i="1"/>
  <c r="AC7" i="1"/>
  <c r="AC24" i="1"/>
  <c r="AC8" i="1"/>
  <c r="AC22" i="1"/>
  <c r="AC17" i="1"/>
  <c r="AC20" i="1"/>
  <c r="AC28" i="1"/>
  <c r="AC10" i="1"/>
  <c r="AC29" i="1"/>
  <c r="AC27" i="1"/>
  <c r="AC14" i="1"/>
  <c r="AC18" i="1"/>
  <c r="AC19" i="1"/>
  <c r="AC5" i="1"/>
  <c r="AC26" i="1"/>
  <c r="AC11" i="1"/>
  <c r="AC12" i="1"/>
  <c r="AC13" i="1"/>
  <c r="AC21" i="1"/>
  <c r="AC6" i="1"/>
  <c r="N28" i="1" l="1"/>
  <c r="N10" i="1"/>
  <c r="N29" i="1"/>
  <c r="N27" i="1"/>
  <c r="N14" i="1"/>
  <c r="N22" i="1"/>
  <c r="N17" i="1"/>
  <c r="N20" i="1"/>
  <c r="N26" i="1"/>
  <c r="N11" i="1"/>
  <c r="N18" i="1"/>
  <c r="N19" i="1"/>
  <c r="N5" i="1"/>
  <c r="N25" i="1"/>
  <c r="N9" i="1"/>
  <c r="N12" i="1"/>
  <c r="N13" i="1"/>
  <c r="N21" i="1"/>
  <c r="N6" i="1"/>
  <c r="N24" i="1"/>
  <c r="N8" i="1"/>
  <c r="N23" i="1"/>
  <c r="N15" i="1"/>
  <c r="N16" i="1"/>
  <c r="N7" i="1"/>
  <c r="N4" i="1"/>
  <c r="G20" i="1"/>
  <c r="G16" i="1"/>
  <c r="G21" i="1"/>
  <c r="G19" i="1"/>
  <c r="G17" i="1"/>
  <c r="G15" i="1"/>
  <c r="G13" i="1"/>
  <c r="G18" i="1"/>
  <c r="G22" i="1"/>
  <c r="G23" i="1"/>
  <c r="G12" i="1"/>
  <c r="G11" i="1"/>
  <c r="G14" i="1"/>
  <c r="G8" i="1"/>
  <c r="G27" i="1"/>
  <c r="G29" i="1"/>
  <c r="G24" i="1"/>
  <c r="G9" i="1"/>
  <c r="G26" i="1"/>
  <c r="G25" i="1"/>
  <c r="G10" i="1"/>
  <c r="G28" i="1"/>
  <c r="G5" i="1"/>
  <c r="G6" i="1"/>
  <c r="H28" i="1" l="1"/>
  <c r="H6" i="1"/>
  <c r="H5" i="1"/>
  <c r="H24" i="1"/>
  <c r="H23" i="1"/>
  <c r="H15" i="1"/>
  <c r="H10" i="1"/>
  <c r="H29" i="1"/>
  <c r="H27" i="1"/>
  <c r="H17" i="1"/>
  <c r="H20" i="1"/>
  <c r="H14" i="1"/>
  <c r="H16" i="1"/>
  <c r="H22" i="1"/>
  <c r="H7" i="1"/>
  <c r="H8" i="1"/>
  <c r="H26" i="1"/>
  <c r="H11" i="1"/>
  <c r="H18" i="1"/>
  <c r="H19" i="1"/>
  <c r="H4" i="1"/>
  <c r="H25" i="1"/>
  <c r="H9" i="1"/>
  <c r="H12" i="1"/>
  <c r="H13" i="1"/>
  <c r="H21" i="1"/>
  <c r="X25" i="1" l="1"/>
  <c r="E25" i="1"/>
  <c r="X6" i="1"/>
  <c r="X18" i="1"/>
  <c r="X21" i="1"/>
  <c r="X7" i="1"/>
  <c r="X13" i="1"/>
  <c r="X20" i="1"/>
  <c r="X14" i="1"/>
  <c r="X4" i="1"/>
  <c r="X23" i="1"/>
  <c r="X19" i="1"/>
  <c r="X8" i="1"/>
  <c r="X5" i="1"/>
  <c r="X11" i="1"/>
  <c r="X15" i="1"/>
  <c r="X29" i="1"/>
  <c r="X12" i="1"/>
  <c r="X22" i="1"/>
  <c r="X17" i="1"/>
  <c r="X16" i="1"/>
  <c r="X24" i="1"/>
  <c r="X10" i="1"/>
  <c r="X27" i="1"/>
  <c r="X9" i="1"/>
  <c r="X26" i="1"/>
  <c r="X28" i="1"/>
  <c r="E22" i="1"/>
  <c r="E9" i="1"/>
  <c r="E27" i="1"/>
  <c r="E28" i="1"/>
  <c r="E26" i="1"/>
  <c r="E24" i="1"/>
  <c r="E8" i="1"/>
  <c r="E20" i="1"/>
  <c r="E10" i="1"/>
  <c r="E12" i="1"/>
  <c r="E11" i="1"/>
  <c r="E21" i="1"/>
  <c r="E15" i="1"/>
  <c r="E16" i="1"/>
  <c r="E5" i="1"/>
  <c r="E18" i="1"/>
  <c r="E13" i="1"/>
  <c r="E19" i="1"/>
  <c r="E6" i="1"/>
  <c r="E17" i="1"/>
  <c r="E23" i="1"/>
  <c r="E14" i="1"/>
  <c r="E7" i="1"/>
  <c r="Y9" i="1" l="1"/>
  <c r="Y17" i="1"/>
  <c r="F7" i="1"/>
  <c r="F23" i="1"/>
  <c r="F6" i="1"/>
  <c r="F18" i="1"/>
  <c r="F20" i="1"/>
  <c r="F24" i="1"/>
  <c r="F22" i="1"/>
  <c r="F14" i="1"/>
  <c r="F16" i="1"/>
  <c r="F21" i="1"/>
  <c r="F10" i="1"/>
  <c r="F28" i="1"/>
  <c r="F13" i="1"/>
  <c r="F5" i="1"/>
  <c r="F29" i="1"/>
  <c r="F11" i="1"/>
  <c r="F12" i="1"/>
  <c r="F26" i="1"/>
  <c r="F9" i="1"/>
  <c r="F25" i="1"/>
  <c r="F17" i="1"/>
  <c r="F19" i="1"/>
  <c r="F15" i="1"/>
  <c r="F8" i="1"/>
  <c r="F27" i="1"/>
  <c r="F4" i="1"/>
  <c r="Y15" i="1"/>
  <c r="Y11" i="1"/>
  <c r="Y23" i="1"/>
  <c r="Y10" i="1"/>
  <c r="Y6" i="1"/>
  <c r="Y16" i="1"/>
  <c r="Y13" i="1"/>
  <c r="Y4" i="1"/>
  <c r="Y19" i="1"/>
  <c r="Y7" i="1"/>
  <c r="Y8" i="1"/>
  <c r="Y28" i="1"/>
  <c r="Y20" i="1"/>
  <c r="Y29" i="1"/>
  <c r="Y14" i="1"/>
  <c r="Y24" i="1"/>
  <c r="Y21" i="1"/>
  <c r="Y5" i="1"/>
  <c r="Y12" i="1"/>
  <c r="Y27" i="1"/>
  <c r="Y18" i="1"/>
  <c r="Y22" i="1"/>
  <c r="Y25" i="1"/>
  <c r="Y26" i="1"/>
  <c r="AG7" i="1" l="1"/>
  <c r="AG16" i="1"/>
  <c r="AG18" i="1"/>
  <c r="AG28" i="1"/>
  <c r="AG13" i="1"/>
  <c r="AG17" i="1"/>
  <c r="AG9" i="1"/>
  <c r="AG29" i="1"/>
  <c r="AG19" i="1"/>
  <c r="AG26" i="1"/>
  <c r="AG14" i="1"/>
  <c r="AG15" i="1"/>
  <c r="AG20" i="1"/>
  <c r="AG12" i="1"/>
  <c r="AG4" i="1"/>
  <c r="AG11" i="1"/>
  <c r="AG27" i="1"/>
  <c r="AG22" i="1"/>
  <c r="AG8" i="1"/>
  <c r="AG21" i="1"/>
  <c r="AG10" i="1"/>
  <c r="AG23" i="1"/>
  <c r="AG25" i="1"/>
  <c r="AG6" i="1"/>
  <c r="AG24" i="1"/>
  <c r="AG5" i="1"/>
  <c r="U4" i="1"/>
  <c r="V15" i="1" s="1"/>
  <c r="K4" i="1"/>
  <c r="L9" i="1" s="1"/>
  <c r="L18" i="1" l="1"/>
  <c r="L19" i="1"/>
  <c r="L28" i="1"/>
  <c r="L25" i="1"/>
  <c r="L8" i="1"/>
  <c r="L6" i="1"/>
  <c r="L24" i="1"/>
  <c r="L21" i="1"/>
  <c r="L20" i="1"/>
  <c r="L26" i="1"/>
  <c r="V11" i="1"/>
  <c r="V16" i="1"/>
  <c r="V23" i="1"/>
  <c r="V19" i="1"/>
  <c r="V4" i="1"/>
  <c r="V6" i="1"/>
  <c r="V17" i="1"/>
  <c r="L10" i="1"/>
  <c r="L16" i="1"/>
  <c r="L23" i="1"/>
  <c r="L7" i="1"/>
  <c r="V25" i="1"/>
  <c r="V14" i="1"/>
  <c r="V12" i="1"/>
  <c r="V28" i="1"/>
  <c r="V13" i="1"/>
  <c r="V20" i="1"/>
  <c r="L13" i="1"/>
  <c r="L11" i="1"/>
  <c r="L4" i="1"/>
  <c r="L12" i="1"/>
  <c r="L27" i="1"/>
  <c r="L15" i="1"/>
  <c r="AD15" i="1" s="1"/>
  <c r="L14" i="1"/>
  <c r="L17" i="1"/>
  <c r="L29" i="1"/>
  <c r="V22" i="1"/>
  <c r="V5" i="1"/>
  <c r="V21" i="1"/>
  <c r="V24" i="1"/>
  <c r="V18" i="1"/>
  <c r="AD18" i="1" s="1"/>
  <c r="V26" i="1"/>
  <c r="L5" i="1"/>
  <c r="L22" i="1"/>
  <c r="V27" i="1"/>
  <c r="V9" i="1"/>
  <c r="AD9" i="1" s="1"/>
  <c r="V29" i="1"/>
  <c r="V7" i="1"/>
  <c r="V8" i="1"/>
  <c r="V10" i="1"/>
  <c r="AD4" i="1" l="1"/>
  <c r="AD11" i="1"/>
  <c r="AD23" i="1"/>
  <c r="AD22" i="1"/>
  <c r="AD17" i="1"/>
  <c r="AD14" i="1"/>
  <c r="AD5" i="1"/>
  <c r="AD12" i="1"/>
  <c r="AD16" i="1"/>
  <c r="AD24" i="1"/>
  <c r="AD28" i="1"/>
  <c r="AD10" i="1"/>
  <c r="AD26" i="1"/>
  <c r="AD6" i="1"/>
  <c r="AD19" i="1"/>
  <c r="AD7" i="1"/>
  <c r="AD20" i="1"/>
  <c r="AD8" i="1"/>
  <c r="AD29" i="1"/>
  <c r="AD27" i="1"/>
  <c r="AD13" i="1"/>
  <c r="AD21" i="1"/>
  <c r="AD25" i="1"/>
</calcChain>
</file>

<file path=xl/sharedStrings.xml><?xml version="1.0" encoding="utf-8"?>
<sst xmlns="http://schemas.openxmlformats.org/spreadsheetml/2006/main" count="1114" uniqueCount="175">
  <si>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</si>
  <si>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</si>
  <si>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</si>
  <si>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</si>
  <si>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</si>
  <si>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</si>
  <si>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</si>
  <si>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</si>
  <si>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</si>
  <si>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</si>
  <si>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</si>
  <si>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</si>
  <si>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</si>
  <si>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</si>
  <si>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</si>
  <si>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</si>
  <si>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</si>
  <si>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</si>
  <si>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</si>
  <si>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</si>
  <si>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</si>
  <si>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</si>
  <si>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</si>
  <si>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</si>
  <si>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</si>
  <si>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</si>
  <si>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</si>
  <si>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</si>
  <si>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</si>
  <si>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</si>
  <si>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</si>
  <si>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</si>
  <si>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</si>
  <si>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</si>
  <si>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</si>
  <si>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</si>
  <si>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</si>
  <si>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Амурская область</t>
  </si>
  <si>
    <t>Еврейская автономная область</t>
  </si>
  <si>
    <t>Камчатский край</t>
  </si>
  <si>
    <t>Магаданская область</t>
  </si>
  <si>
    <t>Приморский край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</si>
  <si>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</si>
  <si>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</si>
  <si>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</si>
  <si>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</si>
  <si>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Республика Алтай</t>
  </si>
  <si>
    <t>Алтайский край</t>
  </si>
  <si>
    <t>Республика Бурятия</t>
  </si>
  <si>
    <t>Забайкальский край</t>
  </si>
  <si>
    <t>Иркутская область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</si>
  <si>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</si>
  <si>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</si>
  <si>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</si>
  <si>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</si>
  <si>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Тыва</t>
  </si>
  <si>
    <t>Республика Хакасия</t>
  </si>
  <si>
    <t>Краснодарский край</t>
  </si>
  <si>
    <t>Волгоградская область</t>
  </si>
  <si>
    <t xml:space="preserve">Астраханская область </t>
  </si>
  <si>
    <t>Ростовская область</t>
  </si>
  <si>
    <t xml:space="preserve">Республика Крым </t>
  </si>
  <si>
    <t xml:space="preserve">Республика Калмыкия </t>
  </si>
  <si>
    <t>Республика Адыгея</t>
  </si>
  <si>
    <t>г.Севастополь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</si>
  <si>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</si>
  <si>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</si>
  <si>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</si>
  <si>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</si>
  <si>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Архангельская область</t>
  </si>
  <si>
    <t>Вологодская область</t>
  </si>
  <si>
    <t>Калининградская область</t>
  </si>
  <si>
    <t>Республика Карелия</t>
  </si>
  <si>
    <t>Республика Коми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</si>
  <si>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</si>
  <si>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</si>
  <si>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</si>
  <si>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</si>
  <si>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ВСЕГО БАЛЛОВ</t>
  </si>
  <si>
    <t>Баллы</t>
  </si>
  <si>
    <t>г.Москва</t>
  </si>
  <si>
    <t>г.Санкт-Петербург</t>
  </si>
  <si>
    <t>Ненецкий автономный округ</t>
  </si>
  <si>
    <t>Критерий №1</t>
  </si>
  <si>
    <t>Критерий №2</t>
  </si>
  <si>
    <t>Критерий №3</t>
  </si>
  <si>
    <t>Критерий №4</t>
  </si>
  <si>
    <t>Критерий №6</t>
  </si>
  <si>
    <t>Критерий №7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</si>
  <si>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</si>
  <si>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одну ставку штатного расписания центров тестирования</t>
  </si>
  <si>
    <t>Ямало-Ненецкий АО</t>
  </si>
  <si>
    <t>Ханты-Мансийский АО</t>
  </si>
  <si>
    <t>Кемеровская область - Кузбасс</t>
  </si>
  <si>
    <t>Ярославская область</t>
  </si>
  <si>
    <t>Регион</t>
  </si>
  <si>
    <t>Наименование субъекта РФ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</si>
  <si>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</si>
  <si>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</si>
  <si>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</si>
  <si>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</si>
  <si>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</si>
  <si>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</si>
  <si>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</si>
  <si>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Ямало-Ненецкий автономный округ</t>
  </si>
  <si>
    <t>Всего знаков в регионе</t>
  </si>
  <si>
    <t>Республика Северная Осетия - Алания</t>
  </si>
  <si>
    <t>число</t>
  </si>
  <si>
    <t>Рейтинг</t>
  </si>
  <si>
    <t>Ямало-Ненецкий ао</t>
  </si>
  <si>
    <t>г Байконур</t>
  </si>
  <si>
    <t>ИТОГО</t>
  </si>
  <si>
    <t>Q</t>
  </si>
  <si>
    <t>W</t>
  </si>
  <si>
    <t>Население, принявшее участие в выполнении нормативов испытаний (тестов) комплекса ГТО за квартал</t>
  </si>
  <si>
    <t>Чеченская республика</t>
  </si>
  <si>
    <t>q</t>
  </si>
  <si>
    <t>w</t>
  </si>
  <si>
    <t>htu</t>
  </si>
  <si>
    <t>qw</t>
  </si>
  <si>
    <t>Критерий №8</t>
  </si>
  <si>
    <t>Критерий №9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</si>
  <si>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 за весь период</t>
  </si>
  <si>
    <t xml:space="preserve"> </t>
  </si>
  <si>
    <t>регион</t>
  </si>
  <si>
    <t>количество</t>
  </si>
  <si>
    <t xml:space="preserve">Общее количество знаков за весь период  </t>
  </si>
  <si>
    <t>Население, принявшее участие в выполнении нормативов испытаний (тестов) комплекса ГТО за весь период</t>
  </si>
  <si>
    <t>Общее количество знаков за квартальный период</t>
  </si>
  <si>
    <t>Количество опубликованных материалов по вопросам внедрения комплекса ГТО в региональных средствах массовой информации за квартальный период</t>
  </si>
  <si>
    <t>Население, зарегистрированное в ЭБД ВФСК ГТО</t>
  </si>
  <si>
    <t xml:space="preserve">Население, зарегистрированное в ЭБД ВФСК ГТО за отчетный квартал </t>
  </si>
  <si>
    <t>Критерий №5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</si>
  <si>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</si>
  <si>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</si>
  <si>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</si>
  <si>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</si>
  <si>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</si>
  <si>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</si>
  <si>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</si>
  <si>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</si>
  <si>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</si>
  <si>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</si>
  <si>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</si>
  <si>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</si>
  <si>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</si>
  <si>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</si>
  <si>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</si>
  <si>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</si>
  <si>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</si>
  <si>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</si>
  <si>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</si>
  <si>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г.Алатырь</t>
  </si>
  <si>
    <t>г.Канаш</t>
  </si>
  <si>
    <t>г. Новочебоксарск</t>
  </si>
  <si>
    <t>г. Шумерля</t>
  </si>
  <si>
    <t>г. Чебоксары</t>
  </si>
  <si>
    <t>Общая численность населения Российской Федерации в возрасте от 6 лет, проживающего на территории муниципального образования</t>
  </si>
  <si>
    <t>Доля населения, зарегистрированного в ЭБД ВФСК ГТО, от общей численности населения в возрасте от 6 лет, проживающего на территории муниципального образования</t>
  </si>
  <si>
    <t>Наименование муниципального образования</t>
  </si>
  <si>
    <t>Доля населения, зарегистрированного в ЭБД ВФСК ГТО по итогам отчетного квартала, от общей численности населения в возрасте от 6 лет, проживающего на территории муниципального образования</t>
  </si>
  <si>
    <t>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 зарегистрированного в ЭБД ВФСК ГТО</t>
  </si>
  <si>
    <t>Доля населения, принявшего участие в выполнении нормативов испытаний (тестов) комплекса ГТО за квартал от общей численности населения, проживающего на территории муниципального образования зарегистрированного в базе данных</t>
  </si>
  <si>
    <t>Доля населения, выполнившего нормативы испытаний (тестов) комплекса ГТО на знаки отличия ,от общей численности населения проживающего на территории муниципального образования в возрасте от 6 лет</t>
  </si>
  <si>
    <t>Доля населения, выполнившего нормативы испытаний (тестов) комплекса ГТО на знаки отличия за квартал, от общей численности населения проживающего на территории муниципального образования в возрасте от 6 лет</t>
  </si>
  <si>
    <t>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) для оказания государственной услуги населению</t>
  </si>
  <si>
    <t>Количество опубликованных материалов по вопросам внедрения комплекса ГТО в региональных средствах массовой информации за оцениваемый период от численности населения проживающего на территории муниципального образования в возрасте от 6 лет</t>
  </si>
  <si>
    <t>Алатырский</t>
  </si>
  <si>
    <t>Мариинско-Посадский</t>
  </si>
  <si>
    <t>* Муниципальные образования, имеющие одинаковое количество баллов получают место в рейтинге выше, если имеют лучший результат по Критерию № 4 "Доля населения, принявшего участие в выполнении нормативов испытаний (тестов) ГТО за квартал от общей численности населения, проживающего на территории муниципального образования зарегистрированного в базе данных"</t>
  </si>
  <si>
    <t>Прогресс по сравнению с предыдущим кварталом</t>
  </si>
  <si>
    <t xml:space="preserve"> РЕЙТИНГ
 реализации Всероссийского физкультурно-спортивного комплекса  
"ГОТОВ К ТРУДУ И ОБОРОНЕ" в Чувашской Республике по итогам 1 квартала 2023 года.</t>
  </si>
  <si>
    <t>Место в рейтинге на 1апреля 2023 года</t>
  </si>
  <si>
    <t>Место в рейтинге на 1 января 2023года</t>
  </si>
  <si>
    <t>Место в рейтинге 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</si>
</sst>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#,##0.0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0"/>
      <name val="Arial"/>
      <family val="2"/>
    </font>
    <font>
      <b/>
      <sz val="1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4"/>
      <color theme="1"/>
      <name val="Arial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53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textRotation="255" wrapText="1"/>
    </xf>
    <xf numFmtId="3" fontId="13" fillId="4" borderId="0" xfId="0" applyNumberFormat="1" applyFont="1" applyFill="1" applyBorder="1" applyAlignment="1">
      <alignment horizontal="center" vertical="center"/>
    </xf>
    <xf numFmtId="10" fontId="13" fillId="3" borderId="0" xfId="2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/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164" fontId="13" fillId="3" borderId="0" xfId="2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165" fontId="22" fillId="4" borderId="0" xfId="0" applyNumberFormat="1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166" fontId="11" fillId="7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24" fillId="0" borderId="0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16" fillId="6" borderId="0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1" fontId="0" fillId="0" borderId="0" xfId="0" applyNumberFormat="1" applyFill="1"/>
    <xf numFmtId="0" fontId="12" fillId="12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</cellXfs>
  <cellStyles count="44">
    <cellStyle name="Normal 2" xfId="17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бычный 10" xfId="20"/>
    <cellStyle name="Обычный 10 2" xfId="39"/>
    <cellStyle name="Обычный 10 3" xfId="29"/>
    <cellStyle name="Обычный 11" xfId="30"/>
    <cellStyle name="Обычный 11 2" xfId="40"/>
    <cellStyle name="Обычный 12" xfId="41"/>
    <cellStyle name="Обычный 13" xfId="42"/>
    <cellStyle name="Обычный 2" xfId="1"/>
    <cellStyle name="Обычный 2 2" xfId="31"/>
    <cellStyle name="Обычный 2 3" xfId="21"/>
    <cellStyle name="Обычный 2 4" xfId="43"/>
    <cellStyle name="Обычный 3" xfId="18"/>
    <cellStyle name="Обычный 3 2" xfId="32"/>
    <cellStyle name="Обычный 3 3" xfId="22"/>
    <cellStyle name="Обычный 4" xfId="23"/>
    <cellStyle name="Обычный 4 2" xfId="33"/>
    <cellStyle name="Обычный 5" xfId="24"/>
    <cellStyle name="Обычный 5 2" xfId="34"/>
    <cellStyle name="Обычный 6" xfId="25"/>
    <cellStyle name="Обычный 6 2" xfId="35"/>
    <cellStyle name="Обычный 7" xfId="26"/>
    <cellStyle name="Обычный 7 2" xfId="36"/>
    <cellStyle name="Обычный 8" xfId="27"/>
    <cellStyle name="Обычный 8 2" xfId="37"/>
    <cellStyle name="Обычный 9" xfId="19"/>
    <cellStyle name="Обычный 9 2" xfId="38"/>
    <cellStyle name="Обычный 9 3" xfId="28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Процентный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showGridLines="0" tabSelected="1" zoomScale="40" zoomScaleNormal="40" zoomScalePageLayoutView="40" workbookViewId="0">
      <selection activeCell="CS19" sqref="CS19"/>
    </sheetView>
  </sheetViews>
  <sheetFormatPr defaultColWidth="0.85546875" defaultRowHeight="15.75" x14ac:dyDescent="0.25"/>
  <cols>
    <col min="1" max="1" width="33.140625" style="23" customWidth="1"/>
    <col min="2" max="2" width="18.85546875" style="1" customWidth="1"/>
    <col min="3" max="4" width="22" style="1" customWidth="1"/>
    <col min="5" max="5" width="19.7109375" style="1" customWidth="1"/>
    <col min="6" max="6" width="11.85546875" style="3" customWidth="1"/>
    <col min="7" max="7" width="18.28515625" style="3" customWidth="1"/>
    <col min="8" max="8" width="8" style="3" customWidth="1"/>
    <col min="9" max="9" width="23.28515625" style="1" customWidth="1"/>
    <col min="10" max="10" width="21" style="1" customWidth="1"/>
    <col min="11" max="11" width="20.7109375" style="1" customWidth="1"/>
    <col min="12" max="12" width="6" style="3" customWidth="1"/>
    <col min="13" max="13" width="25.85546875" style="3" customWidth="1"/>
    <col min="14" max="14" width="9.140625" style="3" customWidth="1"/>
    <col min="15" max="15" width="14.5703125" style="3" customWidth="1"/>
    <col min="16" max="16" width="17.85546875" style="1" customWidth="1"/>
    <col min="17" max="17" width="22.42578125" style="1" customWidth="1"/>
    <col min="18" max="18" width="8.28515625" style="1" customWidth="1"/>
    <col min="19" max="19" width="21.7109375" style="1" customWidth="1"/>
    <col min="20" max="20" width="6.42578125" style="3" customWidth="1"/>
    <col min="21" max="21" width="21" style="1" customWidth="1"/>
    <col min="22" max="22" width="9.140625" style="3" customWidth="1"/>
    <col min="23" max="23" width="20.42578125" style="1" customWidth="1"/>
    <col min="24" max="24" width="15.5703125" style="1" customWidth="1"/>
    <col min="25" max="25" width="15.28515625" style="17" customWidth="1"/>
    <col min="26" max="26" width="6.7109375" style="18" customWidth="1"/>
    <col min="27" max="27" width="19.85546875" style="1" customWidth="1"/>
    <col min="28" max="28" width="21" style="1" customWidth="1"/>
    <col min="29" max="29" width="9.5703125" style="3" customWidth="1"/>
    <col min="30" max="30" width="12.140625" style="17" customWidth="1"/>
    <col min="31" max="31" width="13.28515625" style="17" customWidth="1"/>
    <col min="32" max="32" width="11.7109375" style="17" customWidth="1"/>
    <col min="33" max="33" width="11.85546875" style="17" customWidth="1"/>
    <col min="34" max="34" width="15.42578125" style="1" customWidth="1"/>
    <col min="35" max="35" width="0.85546875" style="1"/>
    <col min="36" max="36" width="0.85546875" style="1" customWidth="1"/>
    <col min="37" max="37" width="0.85546875" style="1"/>
    <col min="38" max="38" width="0.85546875" style="1" customWidth="1"/>
    <col min="39" max="16384" width="0.85546875" style="1"/>
  </cols>
  <sheetData>
    <row r="1" spans="1:36" s="2" customFormat="1" ht="105.75" customHeight="1" x14ac:dyDescent="0.25">
      <c r="A1" s="50" t="s">
        <v>171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6" s="2" customFormat="1" ht="14.25" customHeight="1" x14ac:dyDescent="0.25">
      <c r="A2" s="19"/>
      <c r="B2" s="5"/>
      <c r="C2" s="5"/>
      <c r="D2" s="5"/>
      <c r="E2" s="5" t="s">
        <v>83</v>
      </c>
      <c r="F2" s="9"/>
      <c r="G2" s="5" t="s">
        <v>84</v>
      </c>
      <c r="H2" s="9"/>
      <c r="I2" s="5"/>
      <c r="J2" s="5"/>
      <c r="K2" s="5" t="s">
        <v>85</v>
      </c>
      <c r="L2" s="5"/>
      <c r="M2" s="5" t="s">
        <v>86</v>
      </c>
      <c r="N2" s="9"/>
      <c r="O2" s="5"/>
      <c r="P2" s="5"/>
      <c r="Q2" s="5" t="s">
        <v>132</v>
      </c>
      <c r="R2" s="9"/>
      <c r="S2" s="5" t="s">
        <v>87</v>
      </c>
      <c r="T2" s="9"/>
      <c r="U2" s="5" t="s">
        <v>88</v>
      </c>
      <c r="V2" s="5"/>
      <c r="W2" s="5"/>
      <c r="X2" s="5"/>
      <c r="Y2" s="5" t="s">
        <v>120</v>
      </c>
      <c r="Z2" s="5"/>
      <c r="AA2" s="5"/>
      <c r="AB2" s="5" t="s">
        <v>121</v>
      </c>
      <c r="AC2" s="5"/>
      <c r="AD2" s="5"/>
      <c r="AE2" s="5"/>
      <c r="AF2" s="5"/>
      <c r="AG2" s="5"/>
      <c r="AH2" s="5"/>
      <c r="AI2" s="30"/>
      <c r="AJ2" s="30"/>
    </row>
    <row r="3" spans="1:36" s="2" customFormat="1" ht="409.5" customHeight="1" x14ac:dyDescent="0.25">
      <c r="A3" s="19" t="s">
        <v>159</v>
      </c>
      <c r="B3" s="4" t="s">
        <v>157</v>
      </c>
      <c r="C3" s="48" t="s">
        <v>130</v>
      </c>
      <c r="D3" s="48" t="s">
        <v>131</v>
      </c>
      <c r="E3" s="20" t="s">
        <v>158</v>
      </c>
      <c r="F3" s="9" t="s">
        <v>79</v>
      </c>
      <c r="G3" s="20" t="s">
        <v>160</v>
      </c>
      <c r="H3" s="9" t="s">
        <v>79</v>
      </c>
      <c r="I3" s="4" t="s">
        <v>127</v>
      </c>
      <c r="J3" s="4" t="s">
        <v>114</v>
      </c>
      <c r="K3" s="8" t="s">
        <v>161</v>
      </c>
      <c r="L3" s="9" t="s">
        <v>79</v>
      </c>
      <c r="M3" s="8" t="s">
        <v>162</v>
      </c>
      <c r="N3" s="9" t="s">
        <v>79</v>
      </c>
      <c r="O3" s="4" t="s">
        <v>126</v>
      </c>
      <c r="P3" s="4" t="s">
        <v>128</v>
      </c>
      <c r="Q3" s="8" t="s">
        <v>163</v>
      </c>
      <c r="R3" s="9" t="s">
        <v>79</v>
      </c>
      <c r="S3" s="8" t="s">
        <v>164</v>
      </c>
      <c r="T3" s="9" t="s">
        <v>79</v>
      </c>
      <c r="U3" s="8" t="s">
        <v>122</v>
      </c>
      <c r="V3" s="9" t="s">
        <v>79</v>
      </c>
      <c r="W3" s="4" t="s">
        <v>89</v>
      </c>
      <c r="X3" s="4" t="s">
        <v>90</v>
      </c>
      <c r="Y3" s="8" t="s">
        <v>165</v>
      </c>
      <c r="Z3" s="9" t="s">
        <v>79</v>
      </c>
      <c r="AA3" s="4" t="s">
        <v>129</v>
      </c>
      <c r="AB3" s="4" t="s">
        <v>166</v>
      </c>
      <c r="AC3" s="9" t="s">
        <v>79</v>
      </c>
      <c r="AD3" s="6" t="s">
        <v>78</v>
      </c>
      <c r="AE3" s="49" t="s">
        <v>174</v>
      </c>
      <c r="AF3" s="7" t="s">
        <v>173</v>
      </c>
      <c r="AG3" s="6" t="s">
        <v>170</v>
      </c>
      <c r="AH3" s="37" t="s">
        <v>172</v>
      </c>
    </row>
    <row r="4" spans="1:36" ht="37.5" customHeight="1" x14ac:dyDescent="0.25">
      <c r="A4" s="21" t="s">
        <v>167</v>
      </c>
      <c r="B4" s="33">
        <v>12792</v>
      </c>
      <c r="C4" s="33">
        <v>2489</v>
      </c>
      <c r="D4" s="33">
        <v>68</v>
      </c>
      <c r="E4" s="11">
        <f t="shared" ref="E4:E29" si="0">C4/B4</f>
        <v>0.19457473420888055</v>
      </c>
      <c r="F4" s="12">
        <f t="shared" ref="F4:F29" si="1">RANK(E4,E:E,1)</f>
        <v>4</v>
      </c>
      <c r="G4" s="11">
        <f t="shared" ref="G4:G29" si="2">D4/B4</f>
        <v>5.3158223889931211E-3</v>
      </c>
      <c r="H4" s="12">
        <f t="shared" ref="H4:H29" si="3">RANK(G4,G:G,1)</f>
        <v>8</v>
      </c>
      <c r="I4" s="33">
        <v>1806</v>
      </c>
      <c r="J4" s="33">
        <v>62</v>
      </c>
      <c r="K4" s="11">
        <f t="shared" ref="K4:K29" si="4">I4/C4</f>
        <v>0.72559260747288068</v>
      </c>
      <c r="L4" s="12">
        <f t="shared" ref="L4:L29" si="5">RANK(K4,K:K,1)</f>
        <v>17</v>
      </c>
      <c r="M4" s="11">
        <f t="shared" ref="M4:M29" si="6">J4/C4</f>
        <v>2.4909602249899559E-2</v>
      </c>
      <c r="N4" s="12">
        <f t="shared" ref="N4:N29" si="7">RANK(M4,M:M,1)</f>
        <v>6</v>
      </c>
      <c r="O4" s="10">
        <v>2021</v>
      </c>
      <c r="P4" s="33">
        <v>13</v>
      </c>
      <c r="Q4" s="11">
        <f>W4</f>
        <v>0.5</v>
      </c>
      <c r="R4" s="12">
        <f t="shared" ref="R4:R29" si="8">RANK(Q4,Q:Q,1)</f>
        <v>26</v>
      </c>
      <c r="S4" s="11">
        <f t="shared" ref="S4:S29" si="9">P4/B4</f>
        <v>1.0162601626016261E-3</v>
      </c>
      <c r="T4" s="12">
        <f t="shared" ref="T4:T29" si="10">RANK(S4,S:S,1)</f>
        <v>6</v>
      </c>
      <c r="U4" s="11">
        <f t="shared" ref="U4:U29" si="11">O4/I4</f>
        <v>1.1190476190476191</v>
      </c>
      <c r="V4" s="12">
        <f t="shared" ref="V4:V29" si="12">RANK(U4,U:U,1)</f>
        <v>25</v>
      </c>
      <c r="W4" s="36">
        <v>0.5</v>
      </c>
      <c r="X4" s="10">
        <f t="shared" ref="X4:X29" si="13">IFERROR(ROUNDUP(B4/W4,0),0)</f>
        <v>25584</v>
      </c>
      <c r="Y4" s="11">
        <f t="shared" ref="Y4:Y29" si="14">X4/SUM(X$4:X$29)</f>
        <v>3.015075376884422E-2</v>
      </c>
      <c r="Z4" s="40">
        <v>0.5</v>
      </c>
      <c r="AA4" s="10">
        <v>0</v>
      </c>
      <c r="AB4" s="32">
        <f t="shared" ref="AB4:AB29" si="15">AA4/B4</f>
        <v>0</v>
      </c>
      <c r="AC4" s="13">
        <f t="shared" ref="AC4:AC29" si="16">RANK(AB4,AB:AB,1)</f>
        <v>1</v>
      </c>
      <c r="AD4" s="15">
        <f t="shared" ref="AD4:AD29" si="17">SUM(F4,L4,T4,V4,Z4,N4,H4,R4,AC4)</f>
        <v>93.5</v>
      </c>
      <c r="AE4" s="44">
        <v>9</v>
      </c>
      <c r="AF4" s="46">
        <v>15</v>
      </c>
      <c r="AG4" s="16">
        <f t="shared" ref="AG4:AG29" si="18">IF((AF4-AH4)&gt;0,"+"&amp;(AF4-AH4),(AF4-AH4))</f>
        <v>-1</v>
      </c>
      <c r="AH4" s="38">
        <v>16</v>
      </c>
    </row>
    <row r="5" spans="1:36" ht="37.5" customHeight="1" x14ac:dyDescent="0.25">
      <c r="A5" s="21" t="s">
        <v>133</v>
      </c>
      <c r="B5" s="33">
        <v>13771</v>
      </c>
      <c r="C5" s="33">
        <v>3422</v>
      </c>
      <c r="D5" s="33">
        <v>33</v>
      </c>
      <c r="E5" s="11">
        <f t="shared" si="0"/>
        <v>0.2484932103696173</v>
      </c>
      <c r="F5" s="12">
        <f t="shared" si="1"/>
        <v>20</v>
      </c>
      <c r="G5" s="11">
        <f t="shared" si="2"/>
        <v>2.396340135066444E-3</v>
      </c>
      <c r="H5" s="12">
        <f t="shared" si="3"/>
        <v>4</v>
      </c>
      <c r="I5" s="33">
        <v>906</v>
      </c>
      <c r="J5" s="33">
        <v>157</v>
      </c>
      <c r="K5" s="11">
        <f t="shared" si="4"/>
        <v>0.26475745178258331</v>
      </c>
      <c r="L5" s="12">
        <f t="shared" si="5"/>
        <v>1</v>
      </c>
      <c r="M5" s="11">
        <f t="shared" si="6"/>
        <v>4.5879602571595561E-2</v>
      </c>
      <c r="N5" s="12">
        <f t="shared" si="7"/>
        <v>11</v>
      </c>
      <c r="O5" s="10">
        <v>1238</v>
      </c>
      <c r="P5" s="33">
        <v>21</v>
      </c>
      <c r="Q5" s="11">
        <f t="shared" ref="Q5:Q29" si="19">O5/B5</f>
        <v>8.9899063248856298E-2</v>
      </c>
      <c r="R5" s="12">
        <f t="shared" si="8"/>
        <v>8</v>
      </c>
      <c r="S5" s="11">
        <f t="shared" si="9"/>
        <v>1.5249437223150098E-3</v>
      </c>
      <c r="T5" s="12">
        <f t="shared" si="10"/>
        <v>8</v>
      </c>
      <c r="U5" s="11">
        <f t="shared" si="11"/>
        <v>1.3664459161147904</v>
      </c>
      <c r="V5" s="12">
        <f t="shared" si="12"/>
        <v>26</v>
      </c>
      <c r="W5" s="36">
        <v>0.5</v>
      </c>
      <c r="X5" s="10">
        <f t="shared" si="13"/>
        <v>27542</v>
      </c>
      <c r="Y5" s="11">
        <f t="shared" si="14"/>
        <v>3.2458257516475436E-2</v>
      </c>
      <c r="Z5" s="40">
        <v>0.5</v>
      </c>
      <c r="AA5" s="10">
        <v>7</v>
      </c>
      <c r="AB5" s="32">
        <f t="shared" si="15"/>
        <v>5.0831457410500328E-4</v>
      </c>
      <c r="AC5" s="13">
        <f t="shared" si="16"/>
        <v>20</v>
      </c>
      <c r="AD5" s="15">
        <f t="shared" si="17"/>
        <v>98.5</v>
      </c>
      <c r="AE5" s="44">
        <v>5</v>
      </c>
      <c r="AF5" s="46">
        <v>12</v>
      </c>
      <c r="AG5" s="16">
        <f t="shared" si="18"/>
        <v>-1</v>
      </c>
      <c r="AH5" s="38">
        <v>13</v>
      </c>
    </row>
    <row r="6" spans="1:36" ht="37.5" customHeight="1" x14ac:dyDescent="0.25">
      <c r="A6" s="14" t="s">
        <v>134</v>
      </c>
      <c r="B6" s="33">
        <v>30231</v>
      </c>
      <c r="C6" s="33">
        <v>6209</v>
      </c>
      <c r="D6" s="33">
        <v>219</v>
      </c>
      <c r="E6" s="11">
        <f t="shared" si="0"/>
        <v>0.20538520062187821</v>
      </c>
      <c r="F6" s="12">
        <f t="shared" si="1"/>
        <v>6</v>
      </c>
      <c r="G6" s="11">
        <f t="shared" si="2"/>
        <v>7.2442195097747342E-3</v>
      </c>
      <c r="H6" s="12">
        <f t="shared" si="3"/>
        <v>14</v>
      </c>
      <c r="I6" s="33">
        <v>3255</v>
      </c>
      <c r="J6" s="33">
        <v>227</v>
      </c>
      <c r="K6" s="11">
        <f t="shared" si="4"/>
        <v>0.52423900789177003</v>
      </c>
      <c r="L6" s="12">
        <f t="shared" si="5"/>
        <v>10</v>
      </c>
      <c r="M6" s="11">
        <f t="shared" si="6"/>
        <v>3.6559832501207923E-2</v>
      </c>
      <c r="N6" s="12">
        <f t="shared" si="7"/>
        <v>8</v>
      </c>
      <c r="O6" s="10">
        <v>3045</v>
      </c>
      <c r="P6" s="33">
        <v>163</v>
      </c>
      <c r="Q6" s="11">
        <f t="shared" si="19"/>
        <v>0.10072442195097747</v>
      </c>
      <c r="R6" s="12">
        <f t="shared" si="8"/>
        <v>14</v>
      </c>
      <c r="S6" s="11">
        <f t="shared" si="9"/>
        <v>5.3918163474579077E-3</v>
      </c>
      <c r="T6" s="12">
        <f t="shared" si="10"/>
        <v>14</v>
      </c>
      <c r="U6" s="11">
        <f t="shared" si="11"/>
        <v>0.93548387096774188</v>
      </c>
      <c r="V6" s="12">
        <f t="shared" si="12"/>
        <v>18</v>
      </c>
      <c r="W6" s="36">
        <v>1</v>
      </c>
      <c r="X6" s="10">
        <f t="shared" si="13"/>
        <v>30231</v>
      </c>
      <c r="Y6" s="11">
        <f t="shared" si="14"/>
        <v>3.5627245043227396E-2</v>
      </c>
      <c r="Z6" s="13">
        <v>1</v>
      </c>
      <c r="AA6" s="10">
        <v>11</v>
      </c>
      <c r="AB6" s="32">
        <f t="shared" si="15"/>
        <v>3.6386490688366244E-4</v>
      </c>
      <c r="AC6" s="13">
        <f t="shared" si="16"/>
        <v>17</v>
      </c>
      <c r="AD6" s="15">
        <f t="shared" si="17"/>
        <v>102</v>
      </c>
      <c r="AE6" s="44">
        <v>10</v>
      </c>
      <c r="AF6" s="46">
        <v>13</v>
      </c>
      <c r="AG6" s="16" t="str">
        <f t="shared" si="18"/>
        <v>+1</v>
      </c>
      <c r="AH6" s="38">
        <v>12</v>
      </c>
    </row>
    <row r="7" spans="1:36" ht="37.5" customHeight="1" x14ac:dyDescent="0.25">
      <c r="A7" s="21" t="s">
        <v>135</v>
      </c>
      <c r="B7" s="33">
        <v>28224</v>
      </c>
      <c r="C7" s="33">
        <v>5841</v>
      </c>
      <c r="D7" s="33">
        <v>183</v>
      </c>
      <c r="E7" s="11">
        <f t="shared" si="0"/>
        <v>0.20695153061224489</v>
      </c>
      <c r="F7" s="12">
        <f t="shared" si="1"/>
        <v>7</v>
      </c>
      <c r="G7" s="11">
        <f t="shared" si="2"/>
        <v>6.4838435374149662E-3</v>
      </c>
      <c r="H7" s="12">
        <f t="shared" si="3"/>
        <v>13</v>
      </c>
      <c r="I7" s="33">
        <v>3472</v>
      </c>
      <c r="J7" s="33">
        <v>170</v>
      </c>
      <c r="K7" s="11">
        <f t="shared" si="4"/>
        <v>0.59441876391028936</v>
      </c>
      <c r="L7" s="12">
        <f t="shared" si="5"/>
        <v>13</v>
      </c>
      <c r="M7" s="11">
        <f t="shared" si="6"/>
        <v>2.9104605375791816E-2</v>
      </c>
      <c r="N7" s="12">
        <f t="shared" si="7"/>
        <v>7</v>
      </c>
      <c r="O7" s="10">
        <v>2349</v>
      </c>
      <c r="P7" s="33">
        <v>104</v>
      </c>
      <c r="Q7" s="11">
        <f t="shared" si="19"/>
        <v>8.3227040816326536E-2</v>
      </c>
      <c r="R7" s="12">
        <f t="shared" si="8"/>
        <v>6</v>
      </c>
      <c r="S7" s="11">
        <f t="shared" si="9"/>
        <v>3.6848072562358277E-3</v>
      </c>
      <c r="T7" s="12">
        <f t="shared" si="10"/>
        <v>11</v>
      </c>
      <c r="U7" s="11">
        <f t="shared" si="11"/>
        <v>0.67655529953917048</v>
      </c>
      <c r="V7" s="12">
        <f t="shared" si="12"/>
        <v>6</v>
      </c>
      <c r="W7" s="36">
        <v>1</v>
      </c>
      <c r="X7" s="10">
        <f t="shared" si="13"/>
        <v>28224</v>
      </c>
      <c r="Y7" s="11">
        <f t="shared" si="14"/>
        <v>3.3261994776886308E-2</v>
      </c>
      <c r="Z7" s="13">
        <v>1</v>
      </c>
      <c r="AA7" s="10">
        <v>7</v>
      </c>
      <c r="AB7" s="32">
        <f t="shared" si="15"/>
        <v>2.48015873015873E-4</v>
      </c>
      <c r="AC7" s="13">
        <f t="shared" si="16"/>
        <v>12</v>
      </c>
      <c r="AD7" s="15">
        <f t="shared" si="17"/>
        <v>76</v>
      </c>
      <c r="AE7" s="44">
        <v>24</v>
      </c>
      <c r="AF7" s="46">
        <v>24</v>
      </c>
      <c r="AG7" s="16" t="str">
        <f t="shared" si="18"/>
        <v>+1</v>
      </c>
      <c r="AH7" s="38">
        <v>23</v>
      </c>
    </row>
    <row r="8" spans="1:36" ht="37.5" customHeight="1" x14ac:dyDescent="0.25">
      <c r="A8" s="21" t="s">
        <v>154</v>
      </c>
      <c r="B8" s="33">
        <v>118877</v>
      </c>
      <c r="C8" s="33">
        <v>23322</v>
      </c>
      <c r="D8" s="33">
        <v>7393</v>
      </c>
      <c r="E8" s="11">
        <f t="shared" si="0"/>
        <v>0.19618597373756066</v>
      </c>
      <c r="F8" s="12">
        <f t="shared" si="1"/>
        <v>5</v>
      </c>
      <c r="G8" s="11">
        <f t="shared" si="2"/>
        <v>6.2190331182650972E-2</v>
      </c>
      <c r="H8" s="12">
        <f t="shared" si="3"/>
        <v>26</v>
      </c>
      <c r="I8" s="33">
        <v>6845</v>
      </c>
      <c r="J8" s="33">
        <v>1358</v>
      </c>
      <c r="K8" s="11">
        <f t="shared" si="4"/>
        <v>0.29349969985421492</v>
      </c>
      <c r="L8" s="12">
        <f t="shared" si="5"/>
        <v>2</v>
      </c>
      <c r="M8" s="11">
        <f t="shared" si="6"/>
        <v>5.8228282308549865E-2</v>
      </c>
      <c r="N8" s="12">
        <f t="shared" si="7"/>
        <v>13</v>
      </c>
      <c r="O8" s="10">
        <v>6081</v>
      </c>
      <c r="P8" s="33">
        <v>842</v>
      </c>
      <c r="Q8" s="11">
        <f t="shared" si="19"/>
        <v>5.1153713502191341E-2</v>
      </c>
      <c r="R8" s="12">
        <f t="shared" si="8"/>
        <v>2</v>
      </c>
      <c r="S8" s="11">
        <f t="shared" si="9"/>
        <v>7.0829512857827842E-3</v>
      </c>
      <c r="T8" s="12">
        <f t="shared" si="10"/>
        <v>16</v>
      </c>
      <c r="U8" s="11">
        <f t="shared" si="11"/>
        <v>0.88838568298027754</v>
      </c>
      <c r="V8" s="12">
        <f t="shared" si="12"/>
        <v>15</v>
      </c>
      <c r="W8" s="36">
        <v>3</v>
      </c>
      <c r="X8" s="10">
        <f t="shared" si="13"/>
        <v>39626</v>
      </c>
      <c r="Y8" s="11">
        <f t="shared" si="14"/>
        <v>4.6699256130558989E-2</v>
      </c>
      <c r="Z8" s="13">
        <v>2</v>
      </c>
      <c r="AA8" s="10">
        <v>22</v>
      </c>
      <c r="AB8" s="32">
        <f t="shared" si="15"/>
        <v>1.8506523549551216E-4</v>
      </c>
      <c r="AC8" s="13">
        <f t="shared" si="16"/>
        <v>9</v>
      </c>
      <c r="AD8" s="15">
        <f t="shared" si="17"/>
        <v>90</v>
      </c>
      <c r="AE8" s="44">
        <v>20</v>
      </c>
      <c r="AF8" s="46">
        <v>26</v>
      </c>
      <c r="AG8" s="16" t="str">
        <f t="shared" si="18"/>
        <v>+8</v>
      </c>
      <c r="AH8" s="38">
        <v>18</v>
      </c>
    </row>
    <row r="9" spans="1:36" ht="37.5" customHeight="1" x14ac:dyDescent="0.25">
      <c r="A9" s="21" t="s">
        <v>156</v>
      </c>
      <c r="B9" s="33">
        <v>466013</v>
      </c>
      <c r="C9" s="33">
        <v>126381</v>
      </c>
      <c r="D9" s="33">
        <v>1072</v>
      </c>
      <c r="E9" s="11">
        <f t="shared" si="0"/>
        <v>0.27119629709900794</v>
      </c>
      <c r="F9" s="12">
        <f t="shared" si="1"/>
        <v>21</v>
      </c>
      <c r="G9" s="11">
        <f t="shared" si="2"/>
        <v>2.3003650112765096E-3</v>
      </c>
      <c r="H9" s="12">
        <f t="shared" si="3"/>
        <v>3</v>
      </c>
      <c r="I9" s="33">
        <v>51045</v>
      </c>
      <c r="J9" s="33">
        <v>10214</v>
      </c>
      <c r="K9" s="11">
        <f t="shared" si="4"/>
        <v>0.40389773779286442</v>
      </c>
      <c r="L9" s="12">
        <f t="shared" si="5"/>
        <v>4</v>
      </c>
      <c r="M9" s="11">
        <f t="shared" si="6"/>
        <v>8.0819110467554453E-2</v>
      </c>
      <c r="N9" s="12">
        <f t="shared" si="7"/>
        <v>18</v>
      </c>
      <c r="O9" s="10">
        <v>17815</v>
      </c>
      <c r="P9" s="33">
        <v>1883</v>
      </c>
      <c r="Q9" s="11">
        <f t="shared" si="19"/>
        <v>3.8228547272286396E-2</v>
      </c>
      <c r="R9" s="12">
        <f t="shared" si="8"/>
        <v>1</v>
      </c>
      <c r="S9" s="11">
        <f t="shared" si="9"/>
        <v>4.040659809919466E-3</v>
      </c>
      <c r="T9" s="12">
        <f t="shared" si="10"/>
        <v>12</v>
      </c>
      <c r="U9" s="11">
        <f t="shared" si="11"/>
        <v>0.34900577921441867</v>
      </c>
      <c r="V9" s="12">
        <f t="shared" si="12"/>
        <v>1</v>
      </c>
      <c r="W9" s="36">
        <v>4</v>
      </c>
      <c r="X9" s="10">
        <f t="shared" si="13"/>
        <v>116504</v>
      </c>
      <c r="Y9" s="11">
        <f t="shared" si="14"/>
        <v>0.13730000848520274</v>
      </c>
      <c r="Z9" s="13">
        <v>4</v>
      </c>
      <c r="AA9" s="10">
        <v>534</v>
      </c>
      <c r="AB9" s="32">
        <f t="shared" si="15"/>
        <v>1.1458907798709479E-3</v>
      </c>
      <c r="AC9" s="13">
        <f t="shared" si="16"/>
        <v>25</v>
      </c>
      <c r="AD9" s="15">
        <f t="shared" si="17"/>
        <v>89</v>
      </c>
      <c r="AE9" s="44">
        <v>19</v>
      </c>
      <c r="AF9" s="46">
        <v>14</v>
      </c>
      <c r="AG9" s="16">
        <f t="shared" si="18"/>
        <v>-5</v>
      </c>
      <c r="AH9" s="38">
        <v>19</v>
      </c>
    </row>
    <row r="10" spans="1:36" ht="27.75" x14ac:dyDescent="0.25">
      <c r="A10" s="21" t="s">
        <v>155</v>
      </c>
      <c r="B10" s="33">
        <v>26573</v>
      </c>
      <c r="C10" s="33">
        <v>6034</v>
      </c>
      <c r="D10" s="33">
        <v>10</v>
      </c>
      <c r="E10" s="11">
        <f t="shared" si="0"/>
        <v>0.22707259248108982</v>
      </c>
      <c r="F10" s="12">
        <f t="shared" si="1"/>
        <v>14</v>
      </c>
      <c r="G10" s="11">
        <f t="shared" si="2"/>
        <v>3.7632183042938324E-4</v>
      </c>
      <c r="H10" s="12">
        <f t="shared" si="3"/>
        <v>1</v>
      </c>
      <c r="I10" s="33">
        <v>4008</v>
      </c>
      <c r="J10" s="33">
        <v>124</v>
      </c>
      <c r="K10" s="11">
        <f t="shared" si="4"/>
        <v>0.66423599602253891</v>
      </c>
      <c r="L10" s="12">
        <f t="shared" si="5"/>
        <v>14</v>
      </c>
      <c r="M10" s="11">
        <f t="shared" si="6"/>
        <v>2.0550215445807093E-2</v>
      </c>
      <c r="N10" s="12">
        <f t="shared" si="7"/>
        <v>5</v>
      </c>
      <c r="O10" s="10">
        <v>1857</v>
      </c>
      <c r="P10" s="33">
        <v>59</v>
      </c>
      <c r="Q10" s="11">
        <f t="shared" si="19"/>
        <v>6.9882963910736465E-2</v>
      </c>
      <c r="R10" s="12">
        <f t="shared" si="8"/>
        <v>3</v>
      </c>
      <c r="S10" s="11">
        <f t="shared" si="9"/>
        <v>2.2202987995333608E-3</v>
      </c>
      <c r="T10" s="12">
        <f t="shared" si="10"/>
        <v>9</v>
      </c>
      <c r="U10" s="11">
        <f t="shared" si="11"/>
        <v>0.46332335329341318</v>
      </c>
      <c r="V10" s="12">
        <f t="shared" si="12"/>
        <v>2</v>
      </c>
      <c r="W10" s="36">
        <v>1</v>
      </c>
      <c r="X10" s="10">
        <f t="shared" si="13"/>
        <v>26573</v>
      </c>
      <c r="Y10" s="11">
        <f t="shared" si="14"/>
        <v>3.1316290646478166E-2</v>
      </c>
      <c r="Z10" s="13">
        <v>1</v>
      </c>
      <c r="AA10" s="10">
        <v>16</v>
      </c>
      <c r="AB10" s="32">
        <f t="shared" si="15"/>
        <v>6.0211492868701309E-4</v>
      </c>
      <c r="AC10" s="13">
        <f t="shared" si="16"/>
        <v>22</v>
      </c>
      <c r="AD10" s="15">
        <f t="shared" si="17"/>
        <v>71</v>
      </c>
      <c r="AE10" s="44">
        <v>16</v>
      </c>
      <c r="AF10" s="46">
        <v>20</v>
      </c>
      <c r="AG10" s="16">
        <f t="shared" si="18"/>
        <v>-5</v>
      </c>
      <c r="AH10" s="38">
        <v>25</v>
      </c>
    </row>
    <row r="11" spans="1:36" ht="37.5" customHeight="1" x14ac:dyDescent="0.25">
      <c r="A11" s="21" t="s">
        <v>152</v>
      </c>
      <c r="B11" s="33">
        <v>31285</v>
      </c>
      <c r="C11" s="33">
        <v>7321</v>
      </c>
      <c r="D11" s="33">
        <v>80</v>
      </c>
      <c r="E11" s="11">
        <f t="shared" si="0"/>
        <v>0.23400990890202972</v>
      </c>
      <c r="F11" s="12">
        <f t="shared" si="1"/>
        <v>17</v>
      </c>
      <c r="G11" s="11">
        <f t="shared" si="2"/>
        <v>2.557136007671408E-3</v>
      </c>
      <c r="H11" s="12">
        <f t="shared" si="3"/>
        <v>5</v>
      </c>
      <c r="I11" s="33">
        <v>3832</v>
      </c>
      <c r="J11" s="33">
        <v>621</v>
      </c>
      <c r="K11" s="11">
        <f t="shared" si="4"/>
        <v>0.52342576150799069</v>
      </c>
      <c r="L11" s="12">
        <f t="shared" si="5"/>
        <v>8</v>
      </c>
      <c r="M11" s="11">
        <f t="shared" si="6"/>
        <v>8.4824477530392017E-2</v>
      </c>
      <c r="N11" s="12">
        <f t="shared" si="7"/>
        <v>19</v>
      </c>
      <c r="O11" s="10">
        <v>3684</v>
      </c>
      <c r="P11" s="33">
        <v>612</v>
      </c>
      <c r="Q11" s="11">
        <f t="shared" si="19"/>
        <v>0.11775611315326834</v>
      </c>
      <c r="R11" s="12">
        <f t="shared" si="8"/>
        <v>17</v>
      </c>
      <c r="S11" s="11">
        <f t="shared" si="9"/>
        <v>1.956209045868627E-2</v>
      </c>
      <c r="T11" s="12">
        <f t="shared" si="10"/>
        <v>21</v>
      </c>
      <c r="U11" s="11">
        <f t="shared" si="11"/>
        <v>0.9613778705636743</v>
      </c>
      <c r="V11" s="12">
        <f t="shared" si="12"/>
        <v>23</v>
      </c>
      <c r="W11" s="36">
        <v>1</v>
      </c>
      <c r="X11" s="10">
        <f t="shared" si="13"/>
        <v>31285</v>
      </c>
      <c r="Y11" s="11">
        <f t="shared" si="14"/>
        <v>3.686938444568056E-2</v>
      </c>
      <c r="Z11" s="13">
        <v>1</v>
      </c>
      <c r="AA11" s="10">
        <v>17</v>
      </c>
      <c r="AB11" s="32">
        <f t="shared" si="15"/>
        <v>5.4339140163017416E-4</v>
      </c>
      <c r="AC11" s="13">
        <f t="shared" si="16"/>
        <v>21</v>
      </c>
      <c r="AD11" s="15">
        <f t="shared" si="17"/>
        <v>132</v>
      </c>
      <c r="AE11" s="44">
        <v>23</v>
      </c>
      <c r="AF11" s="46">
        <v>10</v>
      </c>
      <c r="AG11" s="16" t="str">
        <f t="shared" si="18"/>
        <v>+3</v>
      </c>
      <c r="AH11" s="38">
        <v>7</v>
      </c>
    </row>
    <row r="12" spans="1:36" ht="37.5" customHeight="1" x14ac:dyDescent="0.25">
      <c r="A12" s="21" t="s">
        <v>153</v>
      </c>
      <c r="B12" s="33">
        <v>41063</v>
      </c>
      <c r="C12" s="33">
        <v>9485</v>
      </c>
      <c r="D12" s="33">
        <v>361</v>
      </c>
      <c r="E12" s="11">
        <f t="shared" si="0"/>
        <v>0.23098653288848842</v>
      </c>
      <c r="F12" s="12">
        <f t="shared" si="1"/>
        <v>15</v>
      </c>
      <c r="G12" s="11">
        <f t="shared" si="2"/>
        <v>8.7913693592772089E-3</v>
      </c>
      <c r="H12" s="12">
        <f t="shared" si="3"/>
        <v>17</v>
      </c>
      <c r="I12" s="33">
        <v>3867</v>
      </c>
      <c r="J12" s="33">
        <v>123</v>
      </c>
      <c r="K12" s="11">
        <f t="shared" si="4"/>
        <v>0.40769636267791248</v>
      </c>
      <c r="L12" s="12">
        <f t="shared" si="5"/>
        <v>5</v>
      </c>
      <c r="M12" s="11">
        <f t="shared" si="6"/>
        <v>1.2967843964153927E-2</v>
      </c>
      <c r="N12" s="12">
        <f t="shared" si="7"/>
        <v>4</v>
      </c>
      <c r="O12" s="10">
        <v>3211</v>
      </c>
      <c r="P12" s="33">
        <v>118</v>
      </c>
      <c r="Q12" s="11">
        <f t="shared" si="19"/>
        <v>7.8196916932518332E-2</v>
      </c>
      <c r="R12" s="12">
        <f t="shared" si="8"/>
        <v>4</v>
      </c>
      <c r="S12" s="11">
        <f t="shared" si="9"/>
        <v>2.8736331977692814E-3</v>
      </c>
      <c r="T12" s="12">
        <f t="shared" si="10"/>
        <v>10</v>
      </c>
      <c r="U12" s="11">
        <f t="shared" si="11"/>
        <v>0.83035945177139903</v>
      </c>
      <c r="V12" s="12">
        <f t="shared" si="12"/>
        <v>11</v>
      </c>
      <c r="W12" s="36">
        <v>1</v>
      </c>
      <c r="X12" s="10">
        <f t="shared" si="13"/>
        <v>41063</v>
      </c>
      <c r="Y12" s="11">
        <f t="shared" si="14"/>
        <v>4.8392761179254624E-2</v>
      </c>
      <c r="Z12" s="13">
        <v>1</v>
      </c>
      <c r="AA12" s="10">
        <v>9</v>
      </c>
      <c r="AB12" s="32">
        <f t="shared" si="15"/>
        <v>2.1917541338918248E-4</v>
      </c>
      <c r="AC12" s="13">
        <f t="shared" si="16"/>
        <v>10</v>
      </c>
      <c r="AD12" s="15">
        <f t="shared" si="17"/>
        <v>77</v>
      </c>
      <c r="AE12" s="44">
        <v>25</v>
      </c>
      <c r="AF12" s="46">
        <v>21</v>
      </c>
      <c r="AG12" s="16">
        <f t="shared" si="18"/>
        <v>-1</v>
      </c>
      <c r="AH12" s="38">
        <v>22</v>
      </c>
    </row>
    <row r="13" spans="1:36" ht="37.5" customHeight="1" x14ac:dyDescent="0.25">
      <c r="A13" s="21" t="s">
        <v>136</v>
      </c>
      <c r="B13" s="33">
        <v>21105</v>
      </c>
      <c r="C13" s="33">
        <v>4488</v>
      </c>
      <c r="D13" s="33">
        <v>480</v>
      </c>
      <c r="E13" s="11">
        <f t="shared" si="0"/>
        <v>0.21265103056147833</v>
      </c>
      <c r="F13" s="12">
        <f t="shared" si="1"/>
        <v>8</v>
      </c>
      <c r="G13" s="11">
        <f t="shared" si="2"/>
        <v>2.2743425728500355E-2</v>
      </c>
      <c r="H13" s="12">
        <f t="shared" si="3"/>
        <v>20</v>
      </c>
      <c r="I13" s="33">
        <v>2426</v>
      </c>
      <c r="J13" s="33">
        <v>513</v>
      </c>
      <c r="K13" s="11">
        <f t="shared" si="4"/>
        <v>0.54055258467023171</v>
      </c>
      <c r="L13" s="12">
        <f t="shared" si="5"/>
        <v>12</v>
      </c>
      <c r="M13" s="11">
        <f t="shared" si="6"/>
        <v>0.1143048128342246</v>
      </c>
      <c r="N13" s="12">
        <f t="shared" si="7"/>
        <v>21</v>
      </c>
      <c r="O13" s="10">
        <v>2086</v>
      </c>
      <c r="P13" s="33">
        <v>467</v>
      </c>
      <c r="Q13" s="11">
        <f t="shared" si="19"/>
        <v>9.8839137645107794E-2</v>
      </c>
      <c r="R13" s="12">
        <f t="shared" si="8"/>
        <v>12</v>
      </c>
      <c r="S13" s="11">
        <f t="shared" si="9"/>
        <v>2.2127457948353472E-2</v>
      </c>
      <c r="T13" s="12">
        <f t="shared" si="10"/>
        <v>22</v>
      </c>
      <c r="U13" s="11">
        <f t="shared" si="11"/>
        <v>0.85985160758450119</v>
      </c>
      <c r="V13" s="12">
        <f t="shared" si="12"/>
        <v>13</v>
      </c>
      <c r="W13" s="36">
        <v>0.5</v>
      </c>
      <c r="X13" s="10">
        <f t="shared" si="13"/>
        <v>42210</v>
      </c>
      <c r="Y13" s="11">
        <f t="shared" si="14"/>
        <v>4.9744501117218363E-2</v>
      </c>
      <c r="Z13" s="40">
        <v>0.5</v>
      </c>
      <c r="AA13" s="10">
        <v>6</v>
      </c>
      <c r="AB13" s="32">
        <f t="shared" si="15"/>
        <v>2.8429282160625445E-4</v>
      </c>
      <c r="AC13" s="13">
        <f t="shared" si="16"/>
        <v>15</v>
      </c>
      <c r="AD13" s="15">
        <f t="shared" si="17"/>
        <v>123.5</v>
      </c>
      <c r="AE13" s="44">
        <v>14</v>
      </c>
      <c r="AF13" s="46">
        <v>22</v>
      </c>
      <c r="AG13" s="16" t="str">
        <f t="shared" si="18"/>
        <v>+14</v>
      </c>
      <c r="AH13" s="38">
        <v>8</v>
      </c>
    </row>
    <row r="14" spans="1:36" ht="37.5" customHeight="1" x14ac:dyDescent="0.25">
      <c r="A14" s="21" t="s">
        <v>137</v>
      </c>
      <c r="B14" s="33">
        <v>31580</v>
      </c>
      <c r="C14" s="33">
        <v>6085</v>
      </c>
      <c r="D14" s="33">
        <v>151</v>
      </c>
      <c r="E14" s="11">
        <f t="shared" si="0"/>
        <v>0.19268524382520583</v>
      </c>
      <c r="F14" s="12">
        <f t="shared" si="1"/>
        <v>3</v>
      </c>
      <c r="G14" s="11">
        <f t="shared" si="2"/>
        <v>4.781507283090564E-3</v>
      </c>
      <c r="H14" s="12">
        <f t="shared" si="3"/>
        <v>7</v>
      </c>
      <c r="I14" s="33">
        <v>4664</v>
      </c>
      <c r="J14" s="33">
        <v>1038</v>
      </c>
      <c r="K14" s="11">
        <f t="shared" si="4"/>
        <v>0.76647493837304848</v>
      </c>
      <c r="L14" s="12">
        <f t="shared" si="5"/>
        <v>21</v>
      </c>
      <c r="M14" s="11">
        <f t="shared" si="6"/>
        <v>0.17058340180772391</v>
      </c>
      <c r="N14" s="12">
        <f t="shared" si="7"/>
        <v>25</v>
      </c>
      <c r="O14" s="10">
        <v>3059</v>
      </c>
      <c r="P14" s="33">
        <v>924</v>
      </c>
      <c r="Q14" s="11">
        <f t="shared" si="19"/>
        <v>9.686510449651678E-2</v>
      </c>
      <c r="R14" s="12">
        <f t="shared" si="8"/>
        <v>10</v>
      </c>
      <c r="S14" s="11">
        <f t="shared" si="9"/>
        <v>2.9259024699176694E-2</v>
      </c>
      <c r="T14" s="12">
        <f t="shared" si="10"/>
        <v>26</v>
      </c>
      <c r="U14" s="11">
        <f t="shared" si="11"/>
        <v>0.65587478559176671</v>
      </c>
      <c r="V14" s="12">
        <f t="shared" si="12"/>
        <v>4</v>
      </c>
      <c r="W14" s="36">
        <v>0.5</v>
      </c>
      <c r="X14" s="10">
        <f t="shared" si="13"/>
        <v>63160</v>
      </c>
      <c r="Y14" s="11">
        <f t="shared" si="14"/>
        <v>7.4434084116643248E-2</v>
      </c>
      <c r="Z14" s="40">
        <v>0.5</v>
      </c>
      <c r="AA14" s="10">
        <v>0</v>
      </c>
      <c r="AB14" s="32">
        <f t="shared" si="15"/>
        <v>0</v>
      </c>
      <c r="AC14" s="13">
        <f t="shared" si="16"/>
        <v>1</v>
      </c>
      <c r="AD14" s="15">
        <f t="shared" si="17"/>
        <v>97.5</v>
      </c>
      <c r="AE14" s="44">
        <v>26</v>
      </c>
      <c r="AF14" s="46">
        <v>25</v>
      </c>
      <c r="AG14" s="16" t="str">
        <f t="shared" si="18"/>
        <v>+11</v>
      </c>
      <c r="AH14" s="38">
        <v>14</v>
      </c>
    </row>
    <row r="15" spans="1:36" ht="37.5" customHeight="1" x14ac:dyDescent="0.25">
      <c r="A15" s="21" t="s">
        <v>138</v>
      </c>
      <c r="B15" s="33">
        <v>16974</v>
      </c>
      <c r="C15" s="33">
        <v>6739</v>
      </c>
      <c r="D15" s="33">
        <v>505</v>
      </c>
      <c r="E15" s="11">
        <f t="shared" si="0"/>
        <v>0.39701897018970189</v>
      </c>
      <c r="F15" s="12">
        <f t="shared" si="1"/>
        <v>26</v>
      </c>
      <c r="G15" s="11">
        <f t="shared" si="2"/>
        <v>2.9751384470366442E-2</v>
      </c>
      <c r="H15" s="12">
        <f t="shared" si="3"/>
        <v>22</v>
      </c>
      <c r="I15" s="33">
        <v>2110</v>
      </c>
      <c r="J15" s="33">
        <v>45</v>
      </c>
      <c r="K15" s="11">
        <f t="shared" si="4"/>
        <v>0.31310283424840479</v>
      </c>
      <c r="L15" s="12">
        <f t="shared" si="5"/>
        <v>3</v>
      </c>
      <c r="M15" s="11">
        <f t="shared" si="6"/>
        <v>6.6775485977147945E-3</v>
      </c>
      <c r="N15" s="12">
        <f t="shared" si="7"/>
        <v>2</v>
      </c>
      <c r="O15" s="10">
        <v>1538</v>
      </c>
      <c r="P15" s="33">
        <v>12</v>
      </c>
      <c r="Q15" s="11">
        <f t="shared" si="19"/>
        <v>9.0609166961234833E-2</v>
      </c>
      <c r="R15" s="12">
        <f t="shared" si="8"/>
        <v>9</v>
      </c>
      <c r="S15" s="11">
        <f t="shared" si="9"/>
        <v>7.0696359137504422E-4</v>
      </c>
      <c r="T15" s="12">
        <f t="shared" si="10"/>
        <v>5</v>
      </c>
      <c r="U15" s="11">
        <f t="shared" si="11"/>
        <v>0.72890995260663505</v>
      </c>
      <c r="V15" s="12">
        <f t="shared" si="12"/>
        <v>8</v>
      </c>
      <c r="W15" s="36">
        <v>0.5</v>
      </c>
      <c r="X15" s="10">
        <f t="shared" si="13"/>
        <v>33948</v>
      </c>
      <c r="Y15" s="11">
        <f t="shared" si="14"/>
        <v>4.0007730962504831E-2</v>
      </c>
      <c r="Z15" s="40">
        <v>0.5</v>
      </c>
      <c r="AA15" s="10">
        <v>6</v>
      </c>
      <c r="AB15" s="32">
        <f t="shared" si="15"/>
        <v>3.5348179568752211E-4</v>
      </c>
      <c r="AC15" s="13">
        <f t="shared" si="16"/>
        <v>16</v>
      </c>
      <c r="AD15" s="15">
        <f t="shared" si="17"/>
        <v>91.5</v>
      </c>
      <c r="AE15" s="44">
        <v>13</v>
      </c>
      <c r="AF15" s="46">
        <v>19</v>
      </c>
      <c r="AG15" s="16" t="str">
        <f t="shared" si="18"/>
        <v>+2</v>
      </c>
      <c r="AH15" s="38">
        <v>17</v>
      </c>
    </row>
    <row r="16" spans="1:36" ht="37.5" customHeight="1" x14ac:dyDescent="0.25">
      <c r="A16" s="21" t="s">
        <v>139</v>
      </c>
      <c r="B16" s="33">
        <v>22636</v>
      </c>
      <c r="C16" s="33">
        <v>6584</v>
      </c>
      <c r="D16" s="33">
        <v>136</v>
      </c>
      <c r="E16" s="11">
        <f t="shared" si="0"/>
        <v>0.29086411026683162</v>
      </c>
      <c r="F16" s="12">
        <f t="shared" si="1"/>
        <v>23</v>
      </c>
      <c r="G16" s="11">
        <f t="shared" si="2"/>
        <v>6.0081286446368619E-3</v>
      </c>
      <c r="H16" s="12">
        <f t="shared" si="3"/>
        <v>11</v>
      </c>
      <c r="I16" s="33">
        <v>5656</v>
      </c>
      <c r="J16" s="33">
        <v>669</v>
      </c>
      <c r="K16" s="11">
        <f t="shared" si="4"/>
        <v>0.8590522478736331</v>
      </c>
      <c r="L16" s="12">
        <f t="shared" si="5"/>
        <v>24</v>
      </c>
      <c r="M16" s="11">
        <f t="shared" si="6"/>
        <v>0.10160996354799513</v>
      </c>
      <c r="N16" s="12">
        <f t="shared" si="7"/>
        <v>20</v>
      </c>
      <c r="O16" s="10">
        <v>5411</v>
      </c>
      <c r="P16" s="33">
        <v>512</v>
      </c>
      <c r="Q16" s="11">
        <f t="shared" si="19"/>
        <v>0.23904400070683868</v>
      </c>
      <c r="R16" s="12">
        <f t="shared" si="8"/>
        <v>24</v>
      </c>
      <c r="S16" s="11">
        <f t="shared" si="9"/>
        <v>2.2618837250397598E-2</v>
      </c>
      <c r="T16" s="12">
        <f t="shared" si="10"/>
        <v>23</v>
      </c>
      <c r="U16" s="11">
        <f t="shared" si="11"/>
        <v>0.95668316831683164</v>
      </c>
      <c r="V16" s="12">
        <f t="shared" si="12"/>
        <v>22</v>
      </c>
      <c r="W16" s="36">
        <v>0.5</v>
      </c>
      <c r="X16" s="10">
        <f t="shared" si="13"/>
        <v>45272</v>
      </c>
      <c r="Y16" s="11">
        <f t="shared" si="14"/>
        <v>5.3353069286394446E-2</v>
      </c>
      <c r="Z16" s="40">
        <v>0.5</v>
      </c>
      <c r="AA16" s="10">
        <v>6</v>
      </c>
      <c r="AB16" s="32">
        <f t="shared" si="15"/>
        <v>2.6506449902809686E-4</v>
      </c>
      <c r="AC16" s="13">
        <f t="shared" si="16"/>
        <v>13</v>
      </c>
      <c r="AD16" s="15">
        <f t="shared" si="17"/>
        <v>160.5</v>
      </c>
      <c r="AE16" s="44">
        <v>3</v>
      </c>
      <c r="AF16" s="46">
        <v>3</v>
      </c>
      <c r="AG16" s="16" t="str">
        <f t="shared" si="18"/>
        <v>+1</v>
      </c>
      <c r="AH16" s="39">
        <v>2</v>
      </c>
    </row>
    <row r="17" spans="1:34" ht="37.5" customHeight="1" x14ac:dyDescent="0.25">
      <c r="A17" s="21" t="s">
        <v>140</v>
      </c>
      <c r="B17" s="33">
        <v>12745</v>
      </c>
      <c r="C17" s="33">
        <v>3467</v>
      </c>
      <c r="D17" s="33">
        <v>93</v>
      </c>
      <c r="E17" s="11">
        <f t="shared" si="0"/>
        <v>0.27202824637112594</v>
      </c>
      <c r="F17" s="12">
        <f t="shared" si="1"/>
        <v>22</v>
      </c>
      <c r="G17" s="11">
        <f t="shared" si="2"/>
        <v>7.2969792075323657E-3</v>
      </c>
      <c r="H17" s="12">
        <f t="shared" si="3"/>
        <v>15</v>
      </c>
      <c r="I17" s="33">
        <v>2812</v>
      </c>
      <c r="J17" s="33">
        <v>237</v>
      </c>
      <c r="K17" s="11">
        <f t="shared" si="4"/>
        <v>0.81107585809056826</v>
      </c>
      <c r="L17" s="12">
        <f t="shared" si="5"/>
        <v>23</v>
      </c>
      <c r="M17" s="11">
        <f t="shared" si="6"/>
        <v>6.8358811652725698E-2</v>
      </c>
      <c r="N17" s="12">
        <f t="shared" si="7"/>
        <v>15</v>
      </c>
      <c r="O17" s="10">
        <v>2359</v>
      </c>
      <c r="P17" s="33">
        <v>19</v>
      </c>
      <c r="Q17" s="11">
        <f t="shared" si="19"/>
        <v>0.18509219301686936</v>
      </c>
      <c r="R17" s="12">
        <f t="shared" si="8"/>
        <v>22</v>
      </c>
      <c r="S17" s="11">
        <f t="shared" si="9"/>
        <v>1.490780698313064E-3</v>
      </c>
      <c r="T17" s="12">
        <f t="shared" si="10"/>
        <v>7</v>
      </c>
      <c r="U17" s="11">
        <f t="shared" si="11"/>
        <v>0.83890469416785207</v>
      </c>
      <c r="V17" s="12">
        <f t="shared" si="12"/>
        <v>12</v>
      </c>
      <c r="W17" s="36">
        <v>0.5</v>
      </c>
      <c r="X17" s="10">
        <f t="shared" si="13"/>
        <v>25490</v>
      </c>
      <c r="Y17" s="11">
        <f t="shared" si="14"/>
        <v>3.0039974732951814E-2</v>
      </c>
      <c r="Z17" s="40">
        <v>0.5</v>
      </c>
      <c r="AA17" s="10">
        <v>1</v>
      </c>
      <c r="AB17" s="32">
        <f t="shared" si="15"/>
        <v>7.8462142016477051E-5</v>
      </c>
      <c r="AC17" s="13">
        <f t="shared" si="16"/>
        <v>5</v>
      </c>
      <c r="AD17" s="15">
        <f t="shared" si="17"/>
        <v>121.5</v>
      </c>
      <c r="AE17" s="44">
        <v>1</v>
      </c>
      <c r="AF17" s="46">
        <v>9</v>
      </c>
      <c r="AG17" s="16">
        <f t="shared" si="18"/>
        <v>-2</v>
      </c>
      <c r="AH17" s="45">
        <v>11</v>
      </c>
    </row>
    <row r="18" spans="1:34" ht="37.5" customHeight="1" x14ac:dyDescent="0.25">
      <c r="A18" s="21" t="s">
        <v>141</v>
      </c>
      <c r="B18" s="33">
        <v>12218</v>
      </c>
      <c r="C18" s="33">
        <v>2346</v>
      </c>
      <c r="D18" s="33">
        <v>38</v>
      </c>
      <c r="E18" s="11">
        <f t="shared" si="0"/>
        <v>0.19201178588967097</v>
      </c>
      <c r="F18" s="12">
        <f t="shared" si="1"/>
        <v>2</v>
      </c>
      <c r="G18" s="11">
        <f t="shared" si="2"/>
        <v>3.1101653298412179E-3</v>
      </c>
      <c r="H18" s="12">
        <f t="shared" si="3"/>
        <v>6</v>
      </c>
      <c r="I18" s="33">
        <v>1564</v>
      </c>
      <c r="J18" s="33">
        <v>0</v>
      </c>
      <c r="K18" s="11">
        <f t="shared" si="4"/>
        <v>0.66666666666666663</v>
      </c>
      <c r="L18" s="12">
        <f t="shared" si="5"/>
        <v>15</v>
      </c>
      <c r="M18" s="11">
        <f t="shared" si="6"/>
        <v>0</v>
      </c>
      <c r="N18" s="12">
        <f t="shared" si="7"/>
        <v>1</v>
      </c>
      <c r="O18" s="10">
        <v>1263</v>
      </c>
      <c r="P18" s="33">
        <v>0</v>
      </c>
      <c r="Q18" s="11">
        <f t="shared" si="19"/>
        <v>0.10337207398919626</v>
      </c>
      <c r="R18" s="12">
        <f t="shared" si="8"/>
        <v>15</v>
      </c>
      <c r="S18" s="11">
        <f t="shared" si="9"/>
        <v>0</v>
      </c>
      <c r="T18" s="12">
        <f t="shared" si="10"/>
        <v>1</v>
      </c>
      <c r="U18" s="11">
        <f t="shared" si="11"/>
        <v>0.80754475703324813</v>
      </c>
      <c r="V18" s="12">
        <f t="shared" si="12"/>
        <v>10</v>
      </c>
      <c r="W18" s="36">
        <v>0.5</v>
      </c>
      <c r="X18" s="10">
        <f t="shared" si="13"/>
        <v>24436</v>
      </c>
      <c r="Y18" s="11">
        <f t="shared" si="14"/>
        <v>2.8797835330498647E-2</v>
      </c>
      <c r="Z18" s="40">
        <v>0.5</v>
      </c>
      <c r="AA18" s="10">
        <v>3</v>
      </c>
      <c r="AB18" s="32">
        <f t="shared" si="15"/>
        <v>2.4553936814535933E-4</v>
      </c>
      <c r="AC18" s="13">
        <f t="shared" si="16"/>
        <v>11</v>
      </c>
      <c r="AD18" s="15">
        <f t="shared" si="17"/>
        <v>61.5</v>
      </c>
      <c r="AE18" s="44">
        <v>15</v>
      </c>
      <c r="AF18" s="46">
        <v>17</v>
      </c>
      <c r="AG18" s="16">
        <f t="shared" si="18"/>
        <v>-9</v>
      </c>
      <c r="AH18" s="38">
        <v>26</v>
      </c>
    </row>
    <row r="19" spans="1:34" ht="37.5" customHeight="1" x14ac:dyDescent="0.25">
      <c r="A19" s="21" t="s">
        <v>168</v>
      </c>
      <c r="B19" s="33">
        <v>19751</v>
      </c>
      <c r="C19" s="33">
        <v>4896</v>
      </c>
      <c r="D19" s="33">
        <v>392</v>
      </c>
      <c r="E19" s="11">
        <f t="shared" si="0"/>
        <v>0.24788618297807705</v>
      </c>
      <c r="F19" s="12">
        <f t="shared" si="1"/>
        <v>19</v>
      </c>
      <c r="G19" s="11">
        <f t="shared" si="2"/>
        <v>1.984709634955192E-2</v>
      </c>
      <c r="H19" s="12">
        <f t="shared" si="3"/>
        <v>19</v>
      </c>
      <c r="I19" s="33">
        <v>2607</v>
      </c>
      <c r="J19" s="33">
        <v>48</v>
      </c>
      <c r="K19" s="11">
        <f t="shared" si="4"/>
        <v>0.53247549019607843</v>
      </c>
      <c r="L19" s="12">
        <f t="shared" si="5"/>
        <v>11</v>
      </c>
      <c r="M19" s="11">
        <f t="shared" si="6"/>
        <v>9.8039215686274508E-3</v>
      </c>
      <c r="N19" s="12">
        <f t="shared" si="7"/>
        <v>3</v>
      </c>
      <c r="O19" s="10">
        <v>1743</v>
      </c>
      <c r="P19" s="33">
        <v>6</v>
      </c>
      <c r="Q19" s="11">
        <f t="shared" si="19"/>
        <v>8.824869626854337E-2</v>
      </c>
      <c r="R19" s="12">
        <f t="shared" si="8"/>
        <v>7</v>
      </c>
      <c r="S19" s="11">
        <f t="shared" si="9"/>
        <v>3.0378208698293756E-4</v>
      </c>
      <c r="T19" s="12">
        <f t="shared" si="10"/>
        <v>2</v>
      </c>
      <c r="U19" s="11">
        <f t="shared" si="11"/>
        <v>0.66858457997698506</v>
      </c>
      <c r="V19" s="12">
        <f t="shared" si="12"/>
        <v>5</v>
      </c>
      <c r="W19" s="36">
        <v>1</v>
      </c>
      <c r="X19" s="10">
        <f t="shared" si="13"/>
        <v>19751</v>
      </c>
      <c r="Y19" s="11">
        <f t="shared" si="14"/>
        <v>2.3276561041605779E-2</v>
      </c>
      <c r="Z19" s="13">
        <v>1</v>
      </c>
      <c r="AA19" s="10">
        <v>2</v>
      </c>
      <c r="AB19" s="32">
        <f t="shared" si="15"/>
        <v>1.012606956609792E-4</v>
      </c>
      <c r="AC19" s="13">
        <f t="shared" si="16"/>
        <v>6</v>
      </c>
      <c r="AD19" s="15">
        <f t="shared" si="17"/>
        <v>73</v>
      </c>
      <c r="AE19" s="44">
        <v>12</v>
      </c>
      <c r="AF19" s="46">
        <v>16</v>
      </c>
      <c r="AG19" s="16">
        <f t="shared" si="18"/>
        <v>-8</v>
      </c>
      <c r="AH19" s="38">
        <v>24</v>
      </c>
    </row>
    <row r="20" spans="1:34" ht="37.5" customHeight="1" x14ac:dyDescent="0.25">
      <c r="A20" s="21" t="s">
        <v>142</v>
      </c>
      <c r="B20" s="33">
        <v>29653</v>
      </c>
      <c r="C20" s="33">
        <v>6640</v>
      </c>
      <c r="D20" s="33">
        <v>173</v>
      </c>
      <c r="E20" s="11">
        <f t="shared" si="0"/>
        <v>0.22392338043368293</v>
      </c>
      <c r="F20" s="12">
        <f t="shared" si="1"/>
        <v>12</v>
      </c>
      <c r="G20" s="11">
        <f t="shared" si="2"/>
        <v>5.8341483155161366E-3</v>
      </c>
      <c r="H20" s="12">
        <f t="shared" si="3"/>
        <v>10</v>
      </c>
      <c r="I20" s="33">
        <v>3426</v>
      </c>
      <c r="J20" s="33">
        <v>388</v>
      </c>
      <c r="K20" s="11">
        <f t="shared" si="4"/>
        <v>0.51596385542168677</v>
      </c>
      <c r="L20" s="12">
        <f t="shared" si="5"/>
        <v>7</v>
      </c>
      <c r="M20" s="11">
        <f t="shared" si="6"/>
        <v>5.8433734939759036E-2</v>
      </c>
      <c r="N20" s="12">
        <f t="shared" si="7"/>
        <v>14</v>
      </c>
      <c r="O20" s="10">
        <v>2958</v>
      </c>
      <c r="P20" s="33">
        <v>344</v>
      </c>
      <c r="Q20" s="11">
        <f t="shared" si="19"/>
        <v>9.9753819175125616E-2</v>
      </c>
      <c r="R20" s="12">
        <f t="shared" si="8"/>
        <v>13</v>
      </c>
      <c r="S20" s="11">
        <f t="shared" si="9"/>
        <v>1.1600849829696827E-2</v>
      </c>
      <c r="T20" s="12">
        <f t="shared" si="10"/>
        <v>18</v>
      </c>
      <c r="U20" s="11">
        <f t="shared" si="11"/>
        <v>0.8633975481611208</v>
      </c>
      <c r="V20" s="12">
        <f t="shared" si="12"/>
        <v>14</v>
      </c>
      <c r="W20" s="36">
        <v>1</v>
      </c>
      <c r="X20" s="10">
        <f t="shared" si="13"/>
        <v>29653</v>
      </c>
      <c r="Y20" s="11">
        <f t="shared" si="14"/>
        <v>3.4946071822527271E-2</v>
      </c>
      <c r="Z20" s="13">
        <v>1</v>
      </c>
      <c r="AA20" s="10">
        <v>5</v>
      </c>
      <c r="AB20" s="32">
        <f t="shared" si="15"/>
        <v>1.6861700333861666E-4</v>
      </c>
      <c r="AC20" s="13">
        <f t="shared" si="16"/>
        <v>7</v>
      </c>
      <c r="AD20" s="15">
        <f t="shared" si="17"/>
        <v>96</v>
      </c>
      <c r="AE20" s="44">
        <v>11</v>
      </c>
      <c r="AF20" s="46">
        <v>11</v>
      </c>
      <c r="AG20" s="16">
        <f t="shared" si="18"/>
        <v>-4</v>
      </c>
      <c r="AH20" s="38">
        <v>15</v>
      </c>
    </row>
    <row r="21" spans="1:34" ht="37.5" customHeight="1" x14ac:dyDescent="0.25">
      <c r="A21" s="21" t="s">
        <v>143</v>
      </c>
      <c r="B21" s="33">
        <v>10971</v>
      </c>
      <c r="C21" s="33">
        <v>2424</v>
      </c>
      <c r="D21" s="33">
        <v>63</v>
      </c>
      <c r="E21" s="11">
        <f t="shared" si="0"/>
        <v>0.2209461307082308</v>
      </c>
      <c r="F21" s="12">
        <f t="shared" si="1"/>
        <v>11</v>
      </c>
      <c r="G21" s="11">
        <f t="shared" si="2"/>
        <v>5.742411812961444E-3</v>
      </c>
      <c r="H21" s="12">
        <f t="shared" si="3"/>
        <v>9</v>
      </c>
      <c r="I21" s="33">
        <v>1819</v>
      </c>
      <c r="J21" s="33">
        <v>355</v>
      </c>
      <c r="K21" s="11">
        <f t="shared" si="4"/>
        <v>0.75041254125412538</v>
      </c>
      <c r="L21" s="12">
        <f t="shared" si="5"/>
        <v>20</v>
      </c>
      <c r="M21" s="11">
        <f t="shared" si="6"/>
        <v>0.14645214521452146</v>
      </c>
      <c r="N21" s="12">
        <f t="shared" si="7"/>
        <v>23</v>
      </c>
      <c r="O21" s="10">
        <v>1444</v>
      </c>
      <c r="P21" s="33">
        <v>46</v>
      </c>
      <c r="Q21" s="11">
        <f t="shared" si="19"/>
        <v>0.13161972472883054</v>
      </c>
      <c r="R21" s="12">
        <f t="shared" si="8"/>
        <v>18</v>
      </c>
      <c r="S21" s="11">
        <f t="shared" si="9"/>
        <v>4.1928721174004195E-3</v>
      </c>
      <c r="T21" s="12">
        <f t="shared" si="10"/>
        <v>13</v>
      </c>
      <c r="U21" s="11">
        <f t="shared" si="11"/>
        <v>0.79384277075316112</v>
      </c>
      <c r="V21" s="12">
        <f t="shared" si="12"/>
        <v>9</v>
      </c>
      <c r="W21" s="36">
        <v>1</v>
      </c>
      <c r="X21" s="10">
        <f t="shared" si="13"/>
        <v>10971</v>
      </c>
      <c r="Y21" s="11">
        <f t="shared" si="14"/>
        <v>1.2929327689102172E-2</v>
      </c>
      <c r="Z21" s="13">
        <v>1</v>
      </c>
      <c r="AA21" s="10">
        <v>5</v>
      </c>
      <c r="AB21" s="32">
        <f t="shared" si="15"/>
        <v>4.5574696928265429E-4</v>
      </c>
      <c r="AC21" s="13">
        <f t="shared" si="16"/>
        <v>18</v>
      </c>
      <c r="AD21" s="15">
        <f t="shared" si="17"/>
        <v>122</v>
      </c>
      <c r="AE21" s="44">
        <v>7</v>
      </c>
      <c r="AF21" s="46">
        <v>4</v>
      </c>
      <c r="AG21" s="16">
        <f t="shared" si="18"/>
        <v>-5</v>
      </c>
      <c r="AH21" s="38">
        <v>9</v>
      </c>
    </row>
    <row r="22" spans="1:34" ht="37.5" customHeight="1" x14ac:dyDescent="0.25">
      <c r="A22" s="21" t="s">
        <v>144</v>
      </c>
      <c r="B22" s="33">
        <v>20170</v>
      </c>
      <c r="C22" s="33">
        <v>4371</v>
      </c>
      <c r="D22" s="33">
        <v>332</v>
      </c>
      <c r="E22" s="11">
        <f t="shared" si="0"/>
        <v>0.21670798215171047</v>
      </c>
      <c r="F22" s="12">
        <f t="shared" si="1"/>
        <v>10</v>
      </c>
      <c r="G22" s="11">
        <f t="shared" si="2"/>
        <v>1.6460089241447696E-2</v>
      </c>
      <c r="H22" s="12">
        <f t="shared" si="3"/>
        <v>18</v>
      </c>
      <c r="I22" s="33">
        <v>3439</v>
      </c>
      <c r="J22" s="33">
        <v>319</v>
      </c>
      <c r="K22" s="11">
        <f t="shared" si="4"/>
        <v>0.78677648135438116</v>
      </c>
      <c r="L22" s="12">
        <f t="shared" si="5"/>
        <v>22</v>
      </c>
      <c r="M22" s="11">
        <f t="shared" si="6"/>
        <v>7.2981011210249372E-2</v>
      </c>
      <c r="N22" s="12">
        <f t="shared" si="7"/>
        <v>16</v>
      </c>
      <c r="O22" s="10">
        <v>3242</v>
      </c>
      <c r="P22" s="33">
        <v>170</v>
      </c>
      <c r="Q22" s="11">
        <f t="shared" si="19"/>
        <v>0.16073376301437778</v>
      </c>
      <c r="R22" s="12">
        <f t="shared" si="8"/>
        <v>20</v>
      </c>
      <c r="S22" s="11">
        <f t="shared" si="9"/>
        <v>8.4283589489340602E-3</v>
      </c>
      <c r="T22" s="12">
        <f t="shared" si="10"/>
        <v>17</v>
      </c>
      <c r="U22" s="11">
        <f t="shared" si="11"/>
        <v>0.94271590578656583</v>
      </c>
      <c r="V22" s="12">
        <f t="shared" si="12"/>
        <v>19</v>
      </c>
      <c r="W22" s="36">
        <v>1</v>
      </c>
      <c r="X22" s="10">
        <f t="shared" si="13"/>
        <v>20170</v>
      </c>
      <c r="Y22" s="11">
        <f t="shared" si="14"/>
        <v>2.3770352701594274E-2</v>
      </c>
      <c r="Z22" s="13">
        <v>1</v>
      </c>
      <c r="AA22" s="10">
        <v>13</v>
      </c>
      <c r="AB22" s="32">
        <f t="shared" si="15"/>
        <v>6.4452156668319289E-4</v>
      </c>
      <c r="AC22" s="13">
        <f t="shared" si="16"/>
        <v>23</v>
      </c>
      <c r="AD22" s="15">
        <f t="shared" si="17"/>
        <v>146</v>
      </c>
      <c r="AE22" s="44">
        <v>4</v>
      </c>
      <c r="AF22" s="46">
        <v>5</v>
      </c>
      <c r="AG22" s="16">
        <f t="shared" si="18"/>
        <v>-1</v>
      </c>
      <c r="AH22" s="45">
        <v>6</v>
      </c>
    </row>
    <row r="23" spans="1:34" ht="37.5" customHeight="1" x14ac:dyDescent="0.25">
      <c r="A23" s="21" t="s">
        <v>145</v>
      </c>
      <c r="B23" s="33">
        <v>32371</v>
      </c>
      <c r="C23" s="33">
        <v>5876</v>
      </c>
      <c r="D23" s="33">
        <v>250</v>
      </c>
      <c r="E23" s="11">
        <f t="shared" si="0"/>
        <v>0.18152049674091009</v>
      </c>
      <c r="F23" s="12">
        <f t="shared" si="1"/>
        <v>1</v>
      </c>
      <c r="G23" s="11">
        <f t="shared" si="2"/>
        <v>7.7229619103518585E-3</v>
      </c>
      <c r="H23" s="12">
        <f t="shared" si="3"/>
        <v>16</v>
      </c>
      <c r="I23" s="33">
        <v>2805</v>
      </c>
      <c r="J23" s="33">
        <v>263</v>
      </c>
      <c r="K23" s="11">
        <f t="shared" si="4"/>
        <v>0.47736555479918313</v>
      </c>
      <c r="L23" s="12">
        <f t="shared" si="5"/>
        <v>6</v>
      </c>
      <c r="M23" s="11">
        <f t="shared" si="6"/>
        <v>4.4758339006126614E-2</v>
      </c>
      <c r="N23" s="12">
        <f t="shared" si="7"/>
        <v>10</v>
      </c>
      <c r="O23" s="10">
        <v>2650</v>
      </c>
      <c r="P23" s="33">
        <v>213</v>
      </c>
      <c r="Q23" s="11">
        <f t="shared" si="19"/>
        <v>8.18633962497297E-2</v>
      </c>
      <c r="R23" s="12">
        <f t="shared" si="8"/>
        <v>5</v>
      </c>
      <c r="S23" s="11">
        <f t="shared" si="9"/>
        <v>6.5799635476197832E-3</v>
      </c>
      <c r="T23" s="12">
        <f t="shared" si="10"/>
        <v>15</v>
      </c>
      <c r="U23" s="11">
        <f t="shared" si="11"/>
        <v>0.94474153297682706</v>
      </c>
      <c r="V23" s="12">
        <f t="shared" si="12"/>
        <v>20</v>
      </c>
      <c r="W23" s="36">
        <v>1</v>
      </c>
      <c r="X23" s="10">
        <f t="shared" si="13"/>
        <v>32371</v>
      </c>
      <c r="Y23" s="11">
        <f t="shared" si="14"/>
        <v>3.8149235860352418E-2</v>
      </c>
      <c r="Z23" s="13">
        <v>1</v>
      </c>
      <c r="AA23" s="10">
        <v>2</v>
      </c>
      <c r="AB23" s="32">
        <f t="shared" si="15"/>
        <v>6.1783695282814871E-5</v>
      </c>
      <c r="AC23" s="13">
        <f t="shared" si="16"/>
        <v>4</v>
      </c>
      <c r="AD23" s="15">
        <f t="shared" si="17"/>
        <v>78</v>
      </c>
      <c r="AE23" s="44">
        <v>18</v>
      </c>
      <c r="AF23" s="46">
        <v>23</v>
      </c>
      <c r="AG23" s="16" t="str">
        <f t="shared" si="18"/>
        <v>+2</v>
      </c>
      <c r="AH23" s="38">
        <v>21</v>
      </c>
    </row>
    <row r="24" spans="1:34" ht="37.5" customHeight="1" x14ac:dyDescent="0.25">
      <c r="A24" s="21" t="s">
        <v>146</v>
      </c>
      <c r="B24" s="33">
        <v>58776</v>
      </c>
      <c r="C24" s="33">
        <v>13720</v>
      </c>
      <c r="D24" s="33">
        <v>2665</v>
      </c>
      <c r="E24" s="11">
        <f t="shared" si="0"/>
        <v>0.23342861031713624</v>
      </c>
      <c r="F24" s="12">
        <f t="shared" si="1"/>
        <v>16</v>
      </c>
      <c r="G24" s="11">
        <f t="shared" si="2"/>
        <v>4.5341636041921873E-2</v>
      </c>
      <c r="H24" s="12">
        <f t="shared" si="3"/>
        <v>25</v>
      </c>
      <c r="I24" s="33">
        <v>9215</v>
      </c>
      <c r="J24" s="33">
        <v>1824</v>
      </c>
      <c r="K24" s="11">
        <f t="shared" si="4"/>
        <v>0.67164723032069973</v>
      </c>
      <c r="L24" s="12">
        <f t="shared" si="5"/>
        <v>16</v>
      </c>
      <c r="M24" s="11">
        <f t="shared" si="6"/>
        <v>0.13294460641399417</v>
      </c>
      <c r="N24" s="12">
        <f t="shared" si="7"/>
        <v>22</v>
      </c>
      <c r="O24" s="10">
        <v>8782</v>
      </c>
      <c r="P24" s="33">
        <v>1439</v>
      </c>
      <c r="Q24" s="11">
        <f t="shared" si="19"/>
        <v>0.14941472709949638</v>
      </c>
      <c r="R24" s="12">
        <f t="shared" si="8"/>
        <v>19</v>
      </c>
      <c r="S24" s="11">
        <f t="shared" si="9"/>
        <v>2.4482782087927046E-2</v>
      </c>
      <c r="T24" s="12">
        <f t="shared" si="10"/>
        <v>24</v>
      </c>
      <c r="U24" s="11">
        <f t="shared" si="11"/>
        <v>0.95301139446554528</v>
      </c>
      <c r="V24" s="12">
        <f t="shared" si="12"/>
        <v>21</v>
      </c>
      <c r="W24" s="36">
        <v>1</v>
      </c>
      <c r="X24" s="10">
        <f t="shared" si="13"/>
        <v>58776</v>
      </c>
      <c r="Y24" s="11">
        <f t="shared" si="14"/>
        <v>6.926753844268245E-2</v>
      </c>
      <c r="Z24" s="13">
        <v>1</v>
      </c>
      <c r="AA24" s="10">
        <v>10</v>
      </c>
      <c r="AB24" s="32">
        <f t="shared" si="15"/>
        <v>1.7013747107662991E-4</v>
      </c>
      <c r="AC24" s="13">
        <f t="shared" si="16"/>
        <v>8</v>
      </c>
      <c r="AD24" s="15">
        <f t="shared" si="17"/>
        <v>152</v>
      </c>
      <c r="AE24" s="44">
        <v>17</v>
      </c>
      <c r="AF24" s="46">
        <v>6</v>
      </c>
      <c r="AG24" s="16" t="str">
        <f t="shared" si="18"/>
        <v>+1</v>
      </c>
      <c r="AH24" s="38">
        <v>5</v>
      </c>
    </row>
    <row r="25" spans="1:34" ht="37.5" customHeight="1" x14ac:dyDescent="0.25">
      <c r="A25" s="21" t="s">
        <v>147</v>
      </c>
      <c r="B25" s="33">
        <v>10738</v>
      </c>
      <c r="C25" s="33">
        <v>2638</v>
      </c>
      <c r="D25" s="33">
        <v>67</v>
      </c>
      <c r="E25" s="11">
        <f t="shared" si="0"/>
        <v>0.2456695846526355</v>
      </c>
      <c r="F25" s="12">
        <f t="shared" si="1"/>
        <v>18</v>
      </c>
      <c r="G25" s="11">
        <f t="shared" si="2"/>
        <v>6.2395231886757307E-3</v>
      </c>
      <c r="H25" s="12">
        <f t="shared" si="3"/>
        <v>12</v>
      </c>
      <c r="I25" s="33">
        <v>1973</v>
      </c>
      <c r="J25" s="33">
        <v>193</v>
      </c>
      <c r="K25" s="11">
        <f t="shared" si="4"/>
        <v>0.74791508718726307</v>
      </c>
      <c r="L25" s="12">
        <f t="shared" si="5"/>
        <v>19</v>
      </c>
      <c r="M25" s="11">
        <f t="shared" si="6"/>
        <v>7.3161485974222895E-2</v>
      </c>
      <c r="N25" s="12">
        <f t="shared" si="7"/>
        <v>17</v>
      </c>
      <c r="O25" s="10">
        <v>1755</v>
      </c>
      <c r="P25" s="33">
        <v>5</v>
      </c>
      <c r="Q25" s="11">
        <f t="shared" si="19"/>
        <v>0.16343825665859565</v>
      </c>
      <c r="R25" s="12">
        <f t="shared" si="8"/>
        <v>21</v>
      </c>
      <c r="S25" s="11">
        <f t="shared" si="9"/>
        <v>4.6563605885639785E-4</v>
      </c>
      <c r="T25" s="12">
        <f t="shared" si="10"/>
        <v>4</v>
      </c>
      <c r="U25" s="11">
        <f t="shared" si="11"/>
        <v>0.88950836289913837</v>
      </c>
      <c r="V25" s="12">
        <f t="shared" si="12"/>
        <v>16</v>
      </c>
      <c r="W25" s="36">
        <v>1</v>
      </c>
      <c r="X25" s="10">
        <f t="shared" si="13"/>
        <v>10738</v>
      </c>
      <c r="Y25" s="11">
        <f t="shared" si="14"/>
        <v>1.265473710013482E-2</v>
      </c>
      <c r="Z25" s="13">
        <v>1</v>
      </c>
      <c r="AA25" s="10">
        <v>3</v>
      </c>
      <c r="AB25" s="32">
        <f t="shared" si="15"/>
        <v>2.7938163531383869E-4</v>
      </c>
      <c r="AC25" s="13">
        <f t="shared" si="16"/>
        <v>14</v>
      </c>
      <c r="AD25" s="15">
        <f t="shared" si="17"/>
        <v>122</v>
      </c>
      <c r="AE25" s="44">
        <v>6</v>
      </c>
      <c r="AF25" s="46">
        <v>7</v>
      </c>
      <c r="AG25" s="16">
        <f t="shared" si="18"/>
        <v>-3</v>
      </c>
      <c r="AH25" s="38">
        <v>10</v>
      </c>
    </row>
    <row r="26" spans="1:34" ht="37.5" customHeight="1" x14ac:dyDescent="0.25">
      <c r="A26" s="21" t="s">
        <v>148</v>
      </c>
      <c r="B26" s="33">
        <v>7691</v>
      </c>
      <c r="C26" s="33">
        <v>1661</v>
      </c>
      <c r="D26" s="33">
        <v>307</v>
      </c>
      <c r="E26" s="11">
        <f t="shared" si="0"/>
        <v>0.21596671434143805</v>
      </c>
      <c r="F26" s="12">
        <f t="shared" si="1"/>
        <v>9</v>
      </c>
      <c r="G26" s="11">
        <f t="shared" si="2"/>
        <v>3.9916785853595114E-2</v>
      </c>
      <c r="H26" s="12">
        <f t="shared" si="3"/>
        <v>24</v>
      </c>
      <c r="I26" s="33">
        <v>1242</v>
      </c>
      <c r="J26" s="33">
        <v>64</v>
      </c>
      <c r="K26" s="11">
        <f t="shared" si="4"/>
        <v>0.74774232390126427</v>
      </c>
      <c r="L26" s="12">
        <f t="shared" si="5"/>
        <v>18</v>
      </c>
      <c r="M26" s="11">
        <f t="shared" si="6"/>
        <v>3.8531005418422637E-2</v>
      </c>
      <c r="N26" s="12">
        <f t="shared" si="7"/>
        <v>9</v>
      </c>
      <c r="O26" s="10">
        <v>750</v>
      </c>
      <c r="P26" s="33">
        <v>3</v>
      </c>
      <c r="Q26" s="11">
        <f t="shared" si="19"/>
        <v>9.7516577818229103E-2</v>
      </c>
      <c r="R26" s="12">
        <f t="shared" si="8"/>
        <v>11</v>
      </c>
      <c r="S26" s="11">
        <f t="shared" si="9"/>
        <v>3.9006631127291641E-4</v>
      </c>
      <c r="T26" s="12">
        <f t="shared" si="10"/>
        <v>3</v>
      </c>
      <c r="U26" s="11">
        <f t="shared" si="11"/>
        <v>0.60386473429951693</v>
      </c>
      <c r="V26" s="12">
        <f t="shared" si="12"/>
        <v>3</v>
      </c>
      <c r="W26" s="36">
        <v>0.5</v>
      </c>
      <c r="X26" s="10">
        <f t="shared" si="13"/>
        <v>15382</v>
      </c>
      <c r="Y26" s="11">
        <f t="shared" si="14"/>
        <v>1.812769287337249E-2</v>
      </c>
      <c r="Z26" s="40">
        <v>0.5</v>
      </c>
      <c r="AA26" s="10">
        <v>0</v>
      </c>
      <c r="AB26" s="32">
        <f t="shared" si="15"/>
        <v>0</v>
      </c>
      <c r="AC26" s="13">
        <f t="shared" si="16"/>
        <v>1</v>
      </c>
      <c r="AD26" s="15">
        <f t="shared" si="17"/>
        <v>78.5</v>
      </c>
      <c r="AE26" s="44">
        <v>22</v>
      </c>
      <c r="AF26" s="46">
        <v>18</v>
      </c>
      <c r="AG26" s="16">
        <f t="shared" si="18"/>
        <v>-2</v>
      </c>
      <c r="AH26" s="38">
        <v>20</v>
      </c>
    </row>
    <row r="27" spans="1:34" ht="37.5" customHeight="1" x14ac:dyDescent="0.25">
      <c r="A27" s="21" t="s">
        <v>149</v>
      </c>
      <c r="B27" s="33">
        <v>22283</v>
      </c>
      <c r="C27" s="33">
        <v>5038</v>
      </c>
      <c r="D27" s="33">
        <v>799</v>
      </c>
      <c r="E27" s="11">
        <f t="shared" si="0"/>
        <v>0.22609163936633309</v>
      </c>
      <c r="F27" s="12">
        <f t="shared" si="1"/>
        <v>13</v>
      </c>
      <c r="G27" s="11">
        <f t="shared" si="2"/>
        <v>3.5856931292913882E-2</v>
      </c>
      <c r="H27" s="12">
        <f t="shared" si="3"/>
        <v>23</v>
      </c>
      <c r="I27" s="33">
        <v>2641</v>
      </c>
      <c r="J27" s="33">
        <v>741</v>
      </c>
      <c r="K27" s="11">
        <f t="shared" si="4"/>
        <v>0.52421595871377535</v>
      </c>
      <c r="L27" s="12">
        <f t="shared" si="5"/>
        <v>9</v>
      </c>
      <c r="M27" s="11">
        <f t="shared" si="6"/>
        <v>0.14708217546645494</v>
      </c>
      <c r="N27" s="12">
        <f t="shared" si="7"/>
        <v>24</v>
      </c>
      <c r="O27" s="10">
        <v>2453</v>
      </c>
      <c r="P27" s="33">
        <v>589</v>
      </c>
      <c r="Q27" s="11">
        <f t="shared" si="19"/>
        <v>0.11008392047749406</v>
      </c>
      <c r="R27" s="12">
        <f t="shared" si="8"/>
        <v>16</v>
      </c>
      <c r="S27" s="11">
        <f t="shared" si="9"/>
        <v>2.6432706547592336E-2</v>
      </c>
      <c r="T27" s="12">
        <f t="shared" si="10"/>
        <v>25</v>
      </c>
      <c r="U27" s="11">
        <f t="shared" si="11"/>
        <v>0.92881484286255211</v>
      </c>
      <c r="V27" s="12">
        <f t="shared" si="12"/>
        <v>17</v>
      </c>
      <c r="W27" s="36">
        <v>1</v>
      </c>
      <c r="X27" s="10">
        <f t="shared" si="13"/>
        <v>22283</v>
      </c>
      <c r="Y27" s="11">
        <f t="shared" si="14"/>
        <v>2.626052400840978E-2</v>
      </c>
      <c r="Z27" s="40">
        <v>0.5</v>
      </c>
      <c r="AA27" s="10">
        <v>22</v>
      </c>
      <c r="AB27" s="32">
        <f t="shared" si="15"/>
        <v>9.8729973522416201E-4</v>
      </c>
      <c r="AC27" s="13">
        <f t="shared" si="16"/>
        <v>24</v>
      </c>
      <c r="AD27" s="15">
        <f t="shared" si="17"/>
        <v>151.5</v>
      </c>
      <c r="AE27" s="44">
        <v>21</v>
      </c>
      <c r="AF27" s="46">
        <v>8</v>
      </c>
      <c r="AG27" s="16" t="str">
        <f t="shared" si="18"/>
        <v>+4</v>
      </c>
      <c r="AH27" s="38">
        <v>4</v>
      </c>
    </row>
    <row r="28" spans="1:34" ht="37.5" customHeight="1" x14ac:dyDescent="0.25">
      <c r="A28" s="21" t="s">
        <v>150</v>
      </c>
      <c r="B28" s="33">
        <v>14617</v>
      </c>
      <c r="C28" s="33">
        <v>4971</v>
      </c>
      <c r="D28" s="33">
        <v>30</v>
      </c>
      <c r="E28" s="11">
        <f t="shared" si="0"/>
        <v>0.34008346445919135</v>
      </c>
      <c r="F28" s="12">
        <f t="shared" si="1"/>
        <v>24</v>
      </c>
      <c r="G28" s="11">
        <f t="shared" si="2"/>
        <v>2.0524047342135869E-3</v>
      </c>
      <c r="H28" s="12">
        <f t="shared" si="3"/>
        <v>2</v>
      </c>
      <c r="I28" s="33">
        <v>4662</v>
      </c>
      <c r="J28" s="33">
        <v>262</v>
      </c>
      <c r="K28" s="11">
        <f t="shared" si="4"/>
        <v>0.93783946891973446</v>
      </c>
      <c r="L28" s="12">
        <f t="shared" si="5"/>
        <v>26</v>
      </c>
      <c r="M28" s="11">
        <f t="shared" si="6"/>
        <v>5.2705693019513174E-2</v>
      </c>
      <c r="N28" s="12">
        <f t="shared" si="7"/>
        <v>12</v>
      </c>
      <c r="O28" s="10">
        <v>4611</v>
      </c>
      <c r="P28" s="33">
        <v>241</v>
      </c>
      <c r="Q28" s="11">
        <f t="shared" si="19"/>
        <v>0.31545460764862832</v>
      </c>
      <c r="R28" s="12">
        <f t="shared" si="8"/>
        <v>25</v>
      </c>
      <c r="S28" s="11">
        <f t="shared" si="9"/>
        <v>1.648765136484915E-2</v>
      </c>
      <c r="T28" s="12">
        <f t="shared" si="10"/>
        <v>20</v>
      </c>
      <c r="U28" s="11">
        <f t="shared" si="11"/>
        <v>0.98906048906048905</v>
      </c>
      <c r="V28" s="12">
        <f t="shared" si="12"/>
        <v>24</v>
      </c>
      <c r="W28" s="36">
        <v>1</v>
      </c>
      <c r="X28" s="10">
        <f t="shared" si="13"/>
        <v>14617</v>
      </c>
      <c r="Y28" s="11">
        <f t="shared" si="14"/>
        <v>1.7226140081269388E-2</v>
      </c>
      <c r="Z28" s="13">
        <v>1</v>
      </c>
      <c r="AA28" s="10">
        <v>17</v>
      </c>
      <c r="AB28" s="32">
        <f t="shared" si="15"/>
        <v>1.1630293493876992E-3</v>
      </c>
      <c r="AC28" s="13">
        <f t="shared" si="16"/>
        <v>26</v>
      </c>
      <c r="AD28" s="15">
        <f t="shared" si="17"/>
        <v>160</v>
      </c>
      <c r="AE28" s="44">
        <v>2</v>
      </c>
      <c r="AF28" s="46">
        <v>1</v>
      </c>
      <c r="AG28" s="16">
        <f t="shared" si="18"/>
        <v>-2</v>
      </c>
      <c r="AH28" s="39">
        <v>3</v>
      </c>
    </row>
    <row r="29" spans="1:34" ht="37.5" customHeight="1" x14ac:dyDescent="0.25">
      <c r="A29" s="21" t="s">
        <v>151</v>
      </c>
      <c r="B29" s="33">
        <v>12676</v>
      </c>
      <c r="C29" s="33">
        <v>4425</v>
      </c>
      <c r="D29" s="33">
        <v>361</v>
      </c>
      <c r="E29" s="11">
        <f t="shared" si="0"/>
        <v>0.3490848848217103</v>
      </c>
      <c r="F29" s="12">
        <f t="shared" si="1"/>
        <v>25</v>
      </c>
      <c r="G29" s="11">
        <f t="shared" si="2"/>
        <v>2.8479015462290945E-2</v>
      </c>
      <c r="H29" s="12">
        <f t="shared" si="3"/>
        <v>21</v>
      </c>
      <c r="I29" s="33">
        <v>4101</v>
      </c>
      <c r="J29" s="33">
        <v>895</v>
      </c>
      <c r="K29" s="11">
        <f t="shared" si="4"/>
        <v>0.9267796610169492</v>
      </c>
      <c r="L29" s="12">
        <f t="shared" si="5"/>
        <v>25</v>
      </c>
      <c r="M29" s="11">
        <f t="shared" si="6"/>
        <v>0.20225988700564973</v>
      </c>
      <c r="N29" s="12">
        <f t="shared" si="7"/>
        <v>26</v>
      </c>
      <c r="O29" s="10">
        <v>2807</v>
      </c>
      <c r="P29" s="33">
        <v>180</v>
      </c>
      <c r="Q29" s="11">
        <f t="shared" si="19"/>
        <v>0.22144209529820133</v>
      </c>
      <c r="R29" s="12">
        <f t="shared" si="8"/>
        <v>23</v>
      </c>
      <c r="S29" s="11">
        <f t="shared" si="9"/>
        <v>1.4200063111391607E-2</v>
      </c>
      <c r="T29" s="12">
        <f t="shared" si="10"/>
        <v>19</v>
      </c>
      <c r="U29" s="11">
        <f t="shared" si="11"/>
        <v>0.68446720312118992</v>
      </c>
      <c r="V29" s="12">
        <f t="shared" si="12"/>
        <v>7</v>
      </c>
      <c r="W29" s="36">
        <v>1</v>
      </c>
      <c r="X29" s="10">
        <f t="shared" si="13"/>
        <v>12676</v>
      </c>
      <c r="Y29" s="11">
        <f t="shared" si="14"/>
        <v>1.4938670840129353E-2</v>
      </c>
      <c r="Z29" s="13">
        <v>1</v>
      </c>
      <c r="AA29" s="10">
        <v>6</v>
      </c>
      <c r="AB29" s="32">
        <f t="shared" si="15"/>
        <v>4.7333543704638689E-4</v>
      </c>
      <c r="AC29" s="13">
        <f t="shared" si="16"/>
        <v>19</v>
      </c>
      <c r="AD29" s="15">
        <f t="shared" si="17"/>
        <v>166</v>
      </c>
      <c r="AE29" s="44">
        <v>8</v>
      </c>
      <c r="AF29" s="46">
        <v>2</v>
      </c>
      <c r="AG29" s="16" t="str">
        <f t="shared" si="18"/>
        <v>+1</v>
      </c>
      <c r="AH29" s="39">
        <v>1</v>
      </c>
    </row>
    <row r="30" spans="1:34" ht="6.75" customHeight="1" x14ac:dyDescent="0.25">
      <c r="A30" s="14"/>
      <c r="F30" s="1"/>
      <c r="G30" s="1"/>
      <c r="H30" s="1"/>
      <c r="L30" s="1"/>
      <c r="M30" s="1"/>
      <c r="N30" s="1"/>
      <c r="O30" s="1"/>
      <c r="T30" s="1"/>
      <c r="V30" s="1"/>
      <c r="Y30" s="1"/>
      <c r="Z30" s="1"/>
      <c r="AC30" s="1"/>
      <c r="AD30" s="1"/>
      <c r="AE30" s="1"/>
      <c r="AF30" s="1"/>
      <c r="AG30" s="1"/>
    </row>
    <row r="31" spans="1:34" ht="25.5" hidden="1" customHeight="1" x14ac:dyDescent="0.25">
      <c r="A31" s="21"/>
      <c r="F31" s="1"/>
      <c r="G31" s="1"/>
      <c r="H31" s="1"/>
      <c r="L31" s="1"/>
      <c r="M31" s="1"/>
      <c r="N31" s="1"/>
      <c r="O31" s="1"/>
      <c r="T31" s="1"/>
      <c r="V31" s="1"/>
      <c r="Y31" s="1"/>
      <c r="Z31" s="1"/>
      <c r="AC31" s="1"/>
      <c r="AD31" s="1"/>
      <c r="AE31" s="1"/>
      <c r="AF31" s="1"/>
      <c r="AG31" s="1"/>
    </row>
    <row r="32" spans="1:34" ht="37.5" hidden="1" customHeight="1" x14ac:dyDescent="0.25">
      <c r="A32" s="21"/>
      <c r="F32" s="1"/>
      <c r="G32" s="1"/>
      <c r="H32" s="1"/>
      <c r="L32" s="1"/>
      <c r="M32" s="1"/>
      <c r="N32" s="1"/>
      <c r="O32" s="1"/>
      <c r="T32" s="1"/>
      <c r="V32" s="1"/>
      <c r="Y32" s="1"/>
      <c r="Z32" s="1"/>
      <c r="AC32" s="1"/>
      <c r="AD32" s="1"/>
      <c r="AE32" s="1"/>
      <c r="AF32" s="1"/>
      <c r="AG32" s="1"/>
    </row>
    <row r="33" spans="1:33" ht="37.5" hidden="1" customHeight="1" x14ac:dyDescent="0.25">
      <c r="A33" s="14"/>
      <c r="F33" s="1"/>
      <c r="G33" s="1"/>
      <c r="H33" s="1"/>
      <c r="L33" s="1"/>
      <c r="M33" s="1"/>
      <c r="N33" s="1"/>
      <c r="O33" s="1"/>
      <c r="T33" s="1"/>
      <c r="V33" s="1"/>
      <c r="Y33" s="1"/>
      <c r="Z33" s="1"/>
      <c r="AC33" s="1"/>
      <c r="AD33" s="1"/>
      <c r="AE33" s="1"/>
      <c r="AF33" s="1"/>
      <c r="AG33" s="1"/>
    </row>
    <row r="34" spans="1:33" ht="37.5" hidden="1" customHeight="1" x14ac:dyDescent="0.25">
      <c r="A34" s="21"/>
      <c r="F34" s="1"/>
      <c r="G34" s="1"/>
      <c r="H34" s="1"/>
      <c r="L34" s="1"/>
      <c r="M34" s="1"/>
      <c r="N34" s="1"/>
      <c r="O34" s="1"/>
      <c r="T34" s="1"/>
      <c r="V34" s="1"/>
      <c r="Y34" s="1"/>
      <c r="Z34" s="1"/>
      <c r="AC34" s="1"/>
      <c r="AD34" s="1"/>
      <c r="AE34" s="1"/>
      <c r="AF34" s="1"/>
      <c r="AG34" s="1"/>
    </row>
    <row r="35" spans="1:33" ht="37.5" hidden="1" customHeight="1" x14ac:dyDescent="0.25">
      <c r="A35" s="21"/>
      <c r="F35" s="1"/>
      <c r="G35" s="1"/>
      <c r="H35" s="1"/>
      <c r="L35" s="1"/>
      <c r="M35" s="1"/>
      <c r="N35" s="1"/>
      <c r="O35" s="1"/>
      <c r="T35" s="1"/>
      <c r="V35" s="1"/>
      <c r="Y35" s="1"/>
      <c r="Z35" s="1"/>
      <c r="AC35" s="1"/>
      <c r="AD35" s="1"/>
      <c r="AE35" s="1"/>
      <c r="AF35" s="1"/>
      <c r="AG35" s="1"/>
    </row>
    <row r="36" spans="1:33" ht="37.5" hidden="1" customHeight="1" x14ac:dyDescent="0.25">
      <c r="A36" s="21"/>
      <c r="F36" s="1"/>
      <c r="G36" s="1"/>
      <c r="H36" s="1"/>
      <c r="L36" s="1"/>
      <c r="M36" s="1"/>
      <c r="N36" s="1"/>
      <c r="O36" s="1"/>
      <c r="T36" s="1"/>
      <c r="V36" s="1"/>
      <c r="Y36" s="1"/>
      <c r="Z36" s="1"/>
      <c r="AC36" s="1"/>
      <c r="AD36" s="1"/>
      <c r="AE36" s="1"/>
      <c r="AF36" s="1"/>
      <c r="AG36" s="1"/>
    </row>
    <row r="37" spans="1:33" ht="37.5" hidden="1" customHeight="1" x14ac:dyDescent="0.25">
      <c r="A37" s="21"/>
      <c r="F37" s="1"/>
      <c r="G37" s="1"/>
      <c r="H37" s="1"/>
      <c r="L37" s="1"/>
      <c r="M37" s="1"/>
      <c r="N37" s="1"/>
      <c r="O37" s="1"/>
      <c r="T37" s="1"/>
      <c r="V37" s="1"/>
      <c r="Y37" s="1"/>
      <c r="Z37" s="1"/>
      <c r="AC37" s="1"/>
      <c r="AD37" s="1"/>
      <c r="AE37" s="1"/>
      <c r="AF37" s="1"/>
      <c r="AG37" s="1"/>
    </row>
    <row r="38" spans="1:33" ht="29.25" hidden="1" customHeight="1" x14ac:dyDescent="0.25">
      <c r="A38" s="21"/>
      <c r="F38" s="1"/>
      <c r="G38" s="1"/>
      <c r="H38" s="1"/>
      <c r="L38" s="1"/>
      <c r="M38" s="1"/>
      <c r="N38" s="1"/>
      <c r="O38" s="1"/>
      <c r="T38" s="1"/>
      <c r="V38" s="1"/>
      <c r="Y38" s="1"/>
      <c r="Z38" s="1"/>
      <c r="AC38" s="1"/>
      <c r="AD38" s="1"/>
      <c r="AE38" s="1"/>
      <c r="AF38" s="1"/>
      <c r="AG38" s="1"/>
    </row>
    <row r="39" spans="1:33" ht="18.75" hidden="1" customHeight="1" x14ac:dyDescent="0.25">
      <c r="A39" s="21"/>
      <c r="F39" s="1"/>
      <c r="G39" s="1"/>
      <c r="H39" s="1"/>
      <c r="L39" s="1"/>
      <c r="M39" s="1"/>
      <c r="N39" s="1"/>
      <c r="O39" s="1"/>
      <c r="T39" s="1"/>
      <c r="V39" s="1"/>
      <c r="Y39" s="1"/>
      <c r="Z39" s="1"/>
      <c r="AC39" s="1"/>
      <c r="AD39" s="1"/>
      <c r="AE39" s="1"/>
      <c r="AF39" s="1"/>
      <c r="AG39" s="1"/>
    </row>
    <row r="40" spans="1:33" ht="37.5" hidden="1" customHeight="1" x14ac:dyDescent="0.25">
      <c r="A40" s="21"/>
      <c r="F40" s="1"/>
      <c r="G40" s="1"/>
      <c r="H40" s="1"/>
      <c r="L40" s="1"/>
      <c r="M40" s="1"/>
      <c r="N40" s="1"/>
      <c r="O40" s="1"/>
      <c r="T40" s="1"/>
      <c r="V40" s="1"/>
      <c r="Y40" s="1"/>
      <c r="Z40" s="1"/>
      <c r="AC40" s="1"/>
      <c r="AD40" s="1"/>
      <c r="AE40" s="1"/>
      <c r="AF40" s="1"/>
      <c r="AG40" s="1"/>
    </row>
    <row r="41" spans="1:33" ht="37.5" hidden="1" customHeight="1" x14ac:dyDescent="0.25">
      <c r="A41" s="21"/>
      <c r="F41" s="1"/>
      <c r="G41" s="1"/>
      <c r="H41" s="1"/>
      <c r="L41" s="1"/>
      <c r="M41" s="1"/>
      <c r="N41" s="1"/>
      <c r="O41" s="1"/>
      <c r="T41" s="1"/>
      <c r="V41" s="1"/>
      <c r="Y41" s="1"/>
      <c r="Z41" s="1"/>
      <c r="AC41" s="1"/>
      <c r="AD41" s="1"/>
      <c r="AE41" s="1"/>
      <c r="AF41" s="1"/>
      <c r="AG41" s="1"/>
    </row>
    <row r="42" spans="1:33" ht="37.5" hidden="1" customHeight="1" x14ac:dyDescent="0.25">
      <c r="A42" s="21"/>
      <c r="F42" s="1"/>
      <c r="G42" s="1"/>
      <c r="H42" s="1"/>
      <c r="L42" s="1"/>
      <c r="M42" s="1"/>
      <c r="N42" s="1"/>
      <c r="O42" s="1"/>
      <c r="T42" s="1"/>
      <c r="V42" s="1"/>
      <c r="Y42" s="1"/>
      <c r="Z42" s="1"/>
      <c r="AC42" s="1"/>
      <c r="AD42" s="1"/>
      <c r="AE42" s="1"/>
      <c r="AF42" s="1"/>
      <c r="AG42" s="1"/>
    </row>
    <row r="43" spans="1:33" ht="37.5" hidden="1" customHeight="1" x14ac:dyDescent="0.25">
      <c r="A43" s="21"/>
      <c r="F43" s="1"/>
      <c r="G43" s="1"/>
      <c r="H43" s="1"/>
      <c r="L43" s="1"/>
      <c r="M43" s="1"/>
      <c r="N43" s="1"/>
      <c r="O43" s="1"/>
      <c r="T43" s="1"/>
      <c r="V43" s="1"/>
      <c r="Y43" s="1"/>
      <c r="Z43" s="1"/>
      <c r="AC43" s="1"/>
      <c r="AD43" s="1"/>
      <c r="AE43" s="1"/>
      <c r="AF43" s="1"/>
      <c r="AG43" s="1"/>
    </row>
    <row r="44" spans="1:33" ht="37.5" hidden="1" customHeight="1" x14ac:dyDescent="0.25">
      <c r="A44" s="21"/>
      <c r="F44" s="1"/>
      <c r="G44" s="1"/>
      <c r="H44" s="1"/>
      <c r="L44" s="1"/>
      <c r="M44" s="1"/>
      <c r="N44" s="1"/>
      <c r="O44" s="1"/>
      <c r="T44" s="1"/>
      <c r="V44" s="1"/>
      <c r="Y44" s="1"/>
      <c r="Z44" s="1"/>
      <c r="AC44" s="1"/>
      <c r="AD44" s="1"/>
      <c r="AE44" s="1"/>
      <c r="AF44" s="1"/>
      <c r="AG44" s="1"/>
    </row>
    <row r="45" spans="1:33" ht="37.5" hidden="1" customHeight="1" x14ac:dyDescent="0.25">
      <c r="A45" s="21"/>
      <c r="F45" s="1"/>
      <c r="G45" s="1"/>
      <c r="H45" s="1"/>
      <c r="L45" s="1"/>
      <c r="M45" s="1"/>
      <c r="N45" s="1"/>
      <c r="O45" s="1"/>
      <c r="T45" s="1"/>
      <c r="V45" s="1"/>
      <c r="Y45" s="1"/>
      <c r="Z45" s="1"/>
      <c r="AC45" s="1"/>
      <c r="AD45" s="1"/>
      <c r="AE45" s="1"/>
      <c r="AF45" s="1"/>
      <c r="AG45" s="1"/>
    </row>
    <row r="46" spans="1:33" ht="37.5" hidden="1" customHeight="1" x14ac:dyDescent="0.25">
      <c r="A46" s="21"/>
      <c r="F46" s="1"/>
      <c r="G46" s="1"/>
      <c r="H46" s="1"/>
      <c r="L46" s="1"/>
      <c r="M46" s="1"/>
      <c r="N46" s="1"/>
      <c r="O46" s="1"/>
      <c r="T46" s="1"/>
      <c r="V46" s="1"/>
      <c r="Y46" s="1"/>
      <c r="Z46" s="1"/>
      <c r="AC46" s="1"/>
      <c r="AD46" s="1"/>
      <c r="AE46" s="1"/>
      <c r="AF46" s="1"/>
      <c r="AG46" s="1"/>
    </row>
    <row r="47" spans="1:33" ht="37.5" hidden="1" customHeight="1" x14ac:dyDescent="0.25">
      <c r="A47" s="21"/>
      <c r="F47" s="1"/>
      <c r="G47" s="1"/>
      <c r="H47" s="1"/>
      <c r="L47" s="1"/>
      <c r="M47" s="1"/>
      <c r="N47" s="1"/>
      <c r="O47" s="1"/>
      <c r="T47" s="1"/>
      <c r="V47" s="1"/>
      <c r="Y47" s="1"/>
      <c r="Z47" s="1"/>
      <c r="AC47" s="1"/>
      <c r="AD47" s="1"/>
      <c r="AE47" s="1"/>
      <c r="AF47" s="1"/>
      <c r="AG47" s="1"/>
    </row>
    <row r="48" spans="1:33" ht="37.5" hidden="1" customHeight="1" x14ac:dyDescent="0.25">
      <c r="A48" s="14"/>
      <c r="F48" s="1"/>
      <c r="G48" s="1"/>
      <c r="H48" s="1"/>
      <c r="L48" s="1"/>
      <c r="M48" s="1"/>
      <c r="N48" s="1"/>
      <c r="O48" s="1"/>
      <c r="T48" s="1"/>
      <c r="V48" s="1"/>
      <c r="Y48" s="1"/>
      <c r="Z48" s="1"/>
      <c r="AC48" s="1"/>
      <c r="AD48" s="1"/>
      <c r="AE48" s="1"/>
      <c r="AF48" s="1"/>
      <c r="AG48" s="1"/>
    </row>
    <row r="49" spans="1:33" ht="37.5" hidden="1" customHeight="1" x14ac:dyDescent="0.25">
      <c r="A49" s="14"/>
      <c r="F49" s="1"/>
      <c r="G49" s="1"/>
      <c r="H49" s="1"/>
      <c r="L49" s="1"/>
      <c r="M49" s="1"/>
      <c r="N49" s="1"/>
      <c r="O49" s="1"/>
      <c r="T49" s="1"/>
      <c r="V49" s="1"/>
      <c r="Y49" s="1"/>
      <c r="Z49" s="1"/>
      <c r="AC49" s="1"/>
      <c r="AD49" s="1"/>
      <c r="AE49" s="1"/>
      <c r="AF49" s="1"/>
      <c r="AG49" s="1"/>
    </row>
    <row r="50" spans="1:33" ht="37.5" hidden="1" customHeight="1" x14ac:dyDescent="0.25">
      <c r="A50" s="21"/>
      <c r="F50" s="1"/>
      <c r="G50" s="1"/>
      <c r="H50" s="1"/>
      <c r="L50" s="1"/>
      <c r="M50" s="1"/>
      <c r="N50" s="1"/>
      <c r="O50" s="1"/>
      <c r="T50" s="1"/>
      <c r="V50" s="1"/>
      <c r="Y50" s="1"/>
      <c r="Z50" s="1"/>
      <c r="AC50" s="1"/>
      <c r="AD50" s="1"/>
      <c r="AE50" s="1"/>
      <c r="AF50" s="1"/>
      <c r="AG50" s="1"/>
    </row>
    <row r="51" spans="1:33" ht="37.5" hidden="1" customHeight="1" x14ac:dyDescent="0.25">
      <c r="A51" s="21"/>
      <c r="F51" s="1"/>
      <c r="G51" s="1"/>
      <c r="H51" s="1"/>
      <c r="L51" s="1"/>
      <c r="M51" s="1"/>
      <c r="N51" s="1"/>
      <c r="O51" s="1"/>
      <c r="T51" s="1"/>
      <c r="V51" s="1"/>
      <c r="Y51" s="1"/>
      <c r="Z51" s="1"/>
      <c r="AC51" s="1"/>
      <c r="AD51" s="1"/>
      <c r="AE51" s="1"/>
      <c r="AF51" s="1"/>
      <c r="AG51" s="1"/>
    </row>
    <row r="52" spans="1:33" ht="37.5" hidden="1" customHeight="1" x14ac:dyDescent="0.25">
      <c r="A52" s="21"/>
      <c r="F52" s="1"/>
      <c r="G52" s="1"/>
      <c r="H52" s="1"/>
      <c r="L52" s="1"/>
      <c r="M52" s="1"/>
      <c r="N52" s="1"/>
      <c r="O52" s="1"/>
      <c r="T52" s="1"/>
      <c r="V52" s="1"/>
      <c r="Y52" s="1"/>
      <c r="Z52" s="1"/>
      <c r="AC52" s="1"/>
      <c r="AD52" s="1"/>
      <c r="AE52" s="1"/>
      <c r="AF52" s="1"/>
      <c r="AG52" s="1"/>
    </row>
    <row r="53" spans="1:33" ht="37.5" hidden="1" customHeight="1" x14ac:dyDescent="0.25">
      <c r="A53" s="21"/>
      <c r="F53" s="1"/>
      <c r="G53" s="1"/>
      <c r="H53" s="1"/>
      <c r="L53" s="1"/>
      <c r="M53" s="1"/>
      <c r="N53" s="1"/>
      <c r="O53" s="1"/>
      <c r="T53" s="1"/>
      <c r="V53" s="1"/>
      <c r="Y53" s="1"/>
      <c r="Z53" s="1"/>
      <c r="AC53" s="1"/>
      <c r="AD53" s="1"/>
      <c r="AE53" s="1"/>
      <c r="AF53" s="1"/>
      <c r="AG53" s="1"/>
    </row>
    <row r="54" spans="1:33" ht="37.5" hidden="1" customHeight="1" x14ac:dyDescent="0.25">
      <c r="A54" s="21"/>
      <c r="F54" s="1"/>
      <c r="G54" s="1"/>
      <c r="H54" s="1"/>
      <c r="L54" s="1"/>
      <c r="M54" s="1"/>
      <c r="N54" s="1"/>
      <c r="O54" s="1"/>
      <c r="T54" s="1"/>
      <c r="V54" s="1"/>
      <c r="Y54" s="1"/>
      <c r="Z54" s="1"/>
      <c r="AC54" s="1"/>
      <c r="AD54" s="1"/>
      <c r="AE54" s="1"/>
      <c r="AF54" s="1"/>
      <c r="AG54" s="1"/>
    </row>
    <row r="55" spans="1:33" ht="37.5" hidden="1" customHeight="1" x14ac:dyDescent="0.25">
      <c r="A55" s="21"/>
      <c r="F55" s="1"/>
      <c r="G55" s="1"/>
      <c r="H55" s="1"/>
      <c r="L55" s="1"/>
      <c r="M55" s="1"/>
      <c r="N55" s="1"/>
      <c r="O55" s="1"/>
      <c r="T55" s="1"/>
      <c r="V55" s="1"/>
      <c r="Y55" s="1"/>
      <c r="Z55" s="1"/>
      <c r="AC55" s="1"/>
      <c r="AD55" s="1"/>
      <c r="AE55" s="1"/>
      <c r="AF55" s="1"/>
      <c r="AG55" s="1"/>
    </row>
    <row r="56" spans="1:33" ht="37.5" hidden="1" customHeight="1" x14ac:dyDescent="0.25">
      <c r="A56" s="22"/>
      <c r="F56" s="1"/>
      <c r="G56" s="1"/>
      <c r="H56" s="1"/>
      <c r="L56" s="1"/>
      <c r="M56" s="1"/>
      <c r="N56" s="1"/>
      <c r="O56" s="1"/>
      <c r="T56" s="1"/>
      <c r="V56" s="1"/>
      <c r="Y56" s="1"/>
      <c r="Z56" s="1"/>
      <c r="AC56" s="1"/>
      <c r="AD56" s="1"/>
      <c r="AE56" s="1"/>
      <c r="AF56" s="1"/>
      <c r="AG56" s="1"/>
    </row>
    <row r="57" spans="1:33" ht="37.5" hidden="1" customHeight="1" x14ac:dyDescent="0.25">
      <c r="A57" s="21"/>
      <c r="F57" s="1"/>
      <c r="G57" s="1"/>
      <c r="H57" s="1"/>
      <c r="L57" s="1"/>
      <c r="M57" s="1"/>
      <c r="N57" s="1"/>
      <c r="O57" s="1"/>
      <c r="T57" s="1"/>
      <c r="V57" s="1"/>
      <c r="Y57" s="1"/>
      <c r="Z57" s="1"/>
      <c r="AC57" s="1"/>
      <c r="AD57" s="1"/>
      <c r="AE57" s="1"/>
      <c r="AF57" s="1"/>
      <c r="AG57" s="1"/>
    </row>
    <row r="58" spans="1:33" ht="22.5" hidden="1" customHeight="1" x14ac:dyDescent="0.25">
      <c r="A58" s="21"/>
      <c r="F58" s="1"/>
      <c r="G58" s="1"/>
      <c r="H58" s="1"/>
      <c r="L58" s="1"/>
      <c r="M58" s="1"/>
      <c r="N58" s="1"/>
      <c r="O58" s="1"/>
      <c r="T58" s="1"/>
      <c r="V58" s="1"/>
      <c r="Y58" s="1"/>
      <c r="Z58" s="1"/>
      <c r="AC58" s="1"/>
      <c r="AD58" s="1"/>
      <c r="AE58" s="1"/>
      <c r="AF58" s="1"/>
      <c r="AG58" s="1"/>
    </row>
    <row r="59" spans="1:33" ht="37.5" hidden="1" customHeight="1" x14ac:dyDescent="0.25">
      <c r="A59" s="21"/>
      <c r="F59" s="1"/>
      <c r="G59" s="1"/>
      <c r="H59" s="1"/>
      <c r="L59" s="1"/>
      <c r="M59" s="1"/>
      <c r="N59" s="1"/>
      <c r="O59" s="1"/>
      <c r="T59" s="1"/>
      <c r="V59" s="1"/>
      <c r="Y59" s="1"/>
      <c r="Z59" s="1"/>
      <c r="AC59" s="1"/>
      <c r="AD59" s="1"/>
      <c r="AE59" s="1"/>
      <c r="AF59" s="1"/>
      <c r="AG59" s="1"/>
    </row>
    <row r="60" spans="1:33" ht="37.5" hidden="1" customHeight="1" x14ac:dyDescent="0.25">
      <c r="A60" s="21"/>
      <c r="F60" s="1"/>
      <c r="G60" s="1"/>
      <c r="H60" s="1"/>
      <c r="L60" s="1"/>
      <c r="M60" s="1"/>
      <c r="N60" s="1"/>
      <c r="O60" s="1"/>
      <c r="T60" s="1"/>
      <c r="V60" s="1"/>
      <c r="Y60" s="1"/>
      <c r="Z60" s="1"/>
      <c r="AC60" s="1"/>
      <c r="AD60" s="1"/>
      <c r="AE60" s="1"/>
      <c r="AF60" s="1"/>
      <c r="AG60" s="1"/>
    </row>
    <row r="61" spans="1:33" ht="37.5" hidden="1" customHeight="1" x14ac:dyDescent="0.25">
      <c r="A61" s="14"/>
      <c r="F61" s="1"/>
      <c r="G61" s="1"/>
      <c r="H61" s="1"/>
      <c r="L61" s="1"/>
      <c r="M61" s="1"/>
      <c r="N61" s="1"/>
      <c r="O61" s="1"/>
      <c r="T61" s="1"/>
      <c r="V61" s="1"/>
      <c r="Y61" s="1"/>
      <c r="Z61" s="1"/>
      <c r="AC61" s="1"/>
      <c r="AD61" s="1"/>
      <c r="AE61" s="1"/>
      <c r="AF61" s="1"/>
      <c r="AG61" s="1"/>
    </row>
    <row r="62" spans="1:33" ht="37.5" hidden="1" customHeight="1" x14ac:dyDescent="0.25">
      <c r="A62" s="21"/>
      <c r="F62" s="1"/>
      <c r="G62" s="1"/>
      <c r="H62" s="1"/>
      <c r="L62" s="1"/>
      <c r="M62" s="1"/>
      <c r="N62" s="1"/>
      <c r="O62" s="1"/>
      <c r="T62" s="1"/>
      <c r="V62" s="1"/>
      <c r="Y62" s="1"/>
      <c r="Z62" s="1"/>
      <c r="AC62" s="1"/>
      <c r="AD62" s="1"/>
      <c r="AE62" s="1"/>
      <c r="AF62" s="1"/>
      <c r="AG62" s="1"/>
    </row>
    <row r="63" spans="1:33" ht="37.5" hidden="1" customHeight="1" x14ac:dyDescent="0.25">
      <c r="A63" s="21"/>
      <c r="F63" s="1"/>
      <c r="G63" s="1"/>
      <c r="H63" s="1"/>
      <c r="L63" s="1"/>
      <c r="M63" s="1"/>
      <c r="N63" s="1"/>
      <c r="O63" s="1"/>
      <c r="T63" s="1"/>
      <c r="V63" s="1"/>
      <c r="Y63" s="1"/>
      <c r="Z63" s="1"/>
      <c r="AC63" s="1"/>
      <c r="AD63" s="1"/>
      <c r="AE63" s="1"/>
      <c r="AF63" s="1"/>
      <c r="AG63" s="1"/>
    </row>
    <row r="64" spans="1:33" ht="37.5" hidden="1" customHeight="1" x14ac:dyDescent="0.25">
      <c r="A64" s="21"/>
      <c r="F64" s="1"/>
      <c r="G64" s="1"/>
      <c r="H64" s="1"/>
      <c r="L64" s="1"/>
      <c r="M64" s="1"/>
      <c r="N64" s="1"/>
      <c r="O64" s="1"/>
      <c r="T64" s="1"/>
      <c r="V64" s="1"/>
      <c r="Y64" s="1"/>
      <c r="Z64" s="1"/>
      <c r="AC64" s="1"/>
      <c r="AD64" s="1"/>
      <c r="AE64" s="1"/>
      <c r="AF64" s="1"/>
      <c r="AG64" s="1"/>
    </row>
    <row r="65" spans="1:33" ht="37.5" hidden="1" customHeight="1" x14ac:dyDescent="0.25">
      <c r="A65" s="21"/>
      <c r="F65" s="1"/>
      <c r="G65" s="1"/>
      <c r="H65" s="1"/>
      <c r="L65" s="1"/>
      <c r="M65" s="1"/>
      <c r="N65" s="1"/>
      <c r="O65" s="1"/>
      <c r="T65" s="1"/>
      <c r="V65" s="1"/>
      <c r="Y65" s="1"/>
      <c r="Z65" s="1"/>
      <c r="AC65" s="1"/>
      <c r="AD65" s="1"/>
      <c r="AE65" s="1"/>
      <c r="AF65" s="1"/>
      <c r="AG65" s="1"/>
    </row>
    <row r="66" spans="1:33" ht="37.5" hidden="1" customHeight="1" x14ac:dyDescent="0.25">
      <c r="A66" s="21"/>
      <c r="F66" s="1"/>
      <c r="G66" s="1"/>
      <c r="H66" s="1"/>
      <c r="L66" s="1"/>
      <c r="M66" s="1"/>
      <c r="N66" s="1"/>
      <c r="O66" s="1"/>
      <c r="T66" s="1"/>
      <c r="V66" s="1"/>
      <c r="Y66" s="1"/>
      <c r="Z66" s="1"/>
      <c r="AC66" s="1"/>
      <c r="AD66" s="1"/>
      <c r="AE66" s="1"/>
      <c r="AF66" s="1"/>
      <c r="AG66" s="1"/>
    </row>
    <row r="67" spans="1:33" ht="37.5" hidden="1" customHeight="1" x14ac:dyDescent="0.25">
      <c r="A67" s="21"/>
      <c r="F67" s="1"/>
      <c r="G67" s="1"/>
      <c r="H67" s="1"/>
      <c r="L67" s="1"/>
      <c r="M67" s="1"/>
      <c r="N67" s="1"/>
      <c r="O67" s="1"/>
      <c r="T67" s="1"/>
      <c r="V67" s="1"/>
      <c r="Y67" s="1"/>
      <c r="Z67" s="1"/>
      <c r="AC67" s="1"/>
      <c r="AD67" s="1"/>
      <c r="AE67" s="1"/>
      <c r="AF67" s="1"/>
      <c r="AG67" s="1"/>
    </row>
    <row r="68" spans="1:33" ht="37.5" hidden="1" customHeight="1" x14ac:dyDescent="0.25">
      <c r="A68" s="21"/>
      <c r="F68" s="1"/>
      <c r="G68" s="1"/>
      <c r="H68" s="1"/>
      <c r="L68" s="1"/>
      <c r="M68" s="1"/>
      <c r="N68" s="1"/>
      <c r="O68" s="1"/>
      <c r="T68" s="1"/>
      <c r="V68" s="1"/>
      <c r="Y68" s="1"/>
      <c r="Z68" s="1"/>
      <c r="AC68" s="1"/>
      <c r="AD68" s="1"/>
      <c r="AE68" s="1"/>
      <c r="AF68" s="1"/>
      <c r="AG68" s="1"/>
    </row>
    <row r="69" spans="1:33" ht="37.5" hidden="1" customHeight="1" x14ac:dyDescent="0.25">
      <c r="A69" s="21"/>
      <c r="F69" s="1"/>
      <c r="G69" s="1"/>
      <c r="H69" s="1"/>
      <c r="L69" s="1"/>
      <c r="M69" s="1"/>
      <c r="N69" s="1"/>
      <c r="O69" s="1"/>
      <c r="T69" s="1"/>
      <c r="V69" s="1"/>
      <c r="Y69" s="1"/>
      <c r="Z69" s="1"/>
      <c r="AC69" s="1"/>
      <c r="AD69" s="1"/>
      <c r="AE69" s="1"/>
      <c r="AF69" s="1"/>
      <c r="AG69" s="1"/>
    </row>
    <row r="70" spans="1:33" ht="37.5" hidden="1" customHeight="1" x14ac:dyDescent="0.25">
      <c r="A70" s="21"/>
      <c r="F70" s="1"/>
      <c r="G70" s="1"/>
      <c r="H70" s="1"/>
      <c r="L70" s="1"/>
      <c r="M70" s="1"/>
      <c r="N70" s="1"/>
      <c r="O70" s="1"/>
      <c r="T70" s="1"/>
      <c r="V70" s="1"/>
      <c r="Y70" s="1"/>
      <c r="Z70" s="1"/>
      <c r="AC70" s="1"/>
      <c r="AD70" s="1"/>
      <c r="AE70" s="1"/>
      <c r="AF70" s="1"/>
      <c r="AG70" s="1"/>
    </row>
    <row r="71" spans="1:33" ht="37.5" hidden="1" customHeight="1" x14ac:dyDescent="0.25">
      <c r="A71" s="21"/>
      <c r="F71" s="1"/>
      <c r="G71" s="1"/>
      <c r="H71" s="1"/>
      <c r="L71" s="1"/>
      <c r="M71" s="1"/>
      <c r="N71" s="1"/>
      <c r="O71" s="1"/>
      <c r="T71" s="1"/>
      <c r="V71" s="1"/>
      <c r="Y71" s="1"/>
      <c r="Z71" s="1"/>
      <c r="AC71" s="1"/>
      <c r="AD71" s="1"/>
      <c r="AE71" s="1"/>
      <c r="AF71" s="1"/>
      <c r="AG71" s="1"/>
    </row>
    <row r="72" spans="1:33" ht="37.5" hidden="1" customHeight="1" x14ac:dyDescent="0.25">
      <c r="A72" s="21"/>
      <c r="F72" s="1"/>
      <c r="G72" s="1"/>
      <c r="H72" s="1"/>
      <c r="L72" s="1"/>
      <c r="M72" s="1"/>
      <c r="N72" s="1"/>
      <c r="O72" s="1"/>
      <c r="T72" s="1"/>
      <c r="V72" s="1"/>
      <c r="Y72" s="1"/>
      <c r="Z72" s="1"/>
      <c r="AC72" s="1"/>
      <c r="AD72" s="1"/>
      <c r="AE72" s="1"/>
      <c r="AF72" s="1"/>
      <c r="AG72" s="1"/>
    </row>
    <row r="73" spans="1:33" ht="37.5" hidden="1" customHeight="1" x14ac:dyDescent="0.25">
      <c r="A73" s="21"/>
      <c r="F73" s="1"/>
      <c r="G73" s="1"/>
      <c r="H73" s="1"/>
      <c r="L73" s="1"/>
      <c r="M73" s="1"/>
      <c r="N73" s="1"/>
      <c r="O73" s="1"/>
      <c r="T73" s="1"/>
      <c r="V73" s="1"/>
      <c r="Y73" s="1"/>
      <c r="Z73" s="1"/>
      <c r="AC73" s="1"/>
      <c r="AD73" s="1"/>
      <c r="AE73" s="1"/>
      <c r="AF73" s="1"/>
      <c r="AG73" s="1"/>
    </row>
    <row r="74" spans="1:33" ht="37.5" hidden="1" customHeight="1" x14ac:dyDescent="0.25">
      <c r="A74" s="21"/>
      <c r="F74" s="1"/>
      <c r="G74" s="1"/>
      <c r="H74" s="1"/>
      <c r="L74" s="1"/>
      <c r="M74" s="1"/>
      <c r="N74" s="1"/>
      <c r="O74" s="1"/>
      <c r="T74" s="1"/>
      <c r="V74" s="1"/>
      <c r="Y74" s="1"/>
      <c r="Z74" s="1"/>
      <c r="AC74" s="1"/>
      <c r="AD74" s="1"/>
      <c r="AE74" s="1"/>
      <c r="AF74" s="1"/>
      <c r="AG74" s="1"/>
    </row>
    <row r="75" spans="1:33" ht="10.5" hidden="1" customHeight="1" x14ac:dyDescent="0.25">
      <c r="A75" s="21"/>
      <c r="F75" s="1"/>
      <c r="G75" s="1"/>
      <c r="H75" s="1"/>
      <c r="L75" s="1"/>
      <c r="M75" s="1"/>
      <c r="N75" s="1"/>
      <c r="O75" s="1"/>
      <c r="T75" s="1"/>
      <c r="V75" s="1"/>
      <c r="Y75" s="1"/>
      <c r="Z75" s="1"/>
      <c r="AC75" s="1"/>
      <c r="AD75" s="1"/>
      <c r="AE75" s="1"/>
      <c r="AF75" s="1"/>
      <c r="AG75" s="1"/>
    </row>
    <row r="76" spans="1:33" ht="37.5" hidden="1" customHeight="1" x14ac:dyDescent="0.25">
      <c r="A76" s="21"/>
      <c r="F76" s="1"/>
      <c r="G76" s="1"/>
      <c r="H76" s="1"/>
      <c r="L76" s="1"/>
      <c r="M76" s="1"/>
      <c r="N76" s="1"/>
      <c r="O76" s="1"/>
      <c r="T76" s="1"/>
      <c r="V76" s="1"/>
      <c r="Y76" s="1"/>
      <c r="Z76" s="1"/>
      <c r="AC76" s="1"/>
      <c r="AD76" s="1"/>
      <c r="AE76" s="1"/>
      <c r="AF76" s="1"/>
      <c r="AG76" s="1"/>
    </row>
    <row r="77" spans="1:33" ht="37.5" hidden="1" customHeight="1" x14ac:dyDescent="0.25">
      <c r="A77" s="21"/>
      <c r="F77" s="1"/>
      <c r="G77" s="1"/>
      <c r="H77" s="1"/>
      <c r="L77" s="1"/>
      <c r="M77" s="1"/>
      <c r="N77" s="1"/>
      <c r="O77" s="1"/>
      <c r="T77" s="1"/>
      <c r="V77" s="1"/>
      <c r="Y77" s="1"/>
      <c r="Z77" s="1"/>
      <c r="AC77" s="1"/>
      <c r="AD77" s="1"/>
      <c r="AE77" s="1"/>
      <c r="AF77" s="1"/>
      <c r="AG77" s="1"/>
    </row>
    <row r="78" spans="1:33" ht="37.5" hidden="1" customHeight="1" x14ac:dyDescent="0.25">
      <c r="A78" s="21"/>
      <c r="F78" s="1"/>
      <c r="G78" s="1"/>
      <c r="H78" s="1"/>
      <c r="L78" s="1"/>
      <c r="M78" s="1"/>
      <c r="N78" s="1"/>
      <c r="O78" s="1"/>
      <c r="T78" s="1"/>
      <c r="V78" s="1"/>
      <c r="Y78" s="1"/>
      <c r="Z78" s="1"/>
      <c r="AC78" s="1"/>
      <c r="AD78" s="1"/>
      <c r="AE78" s="1"/>
      <c r="AF78" s="1"/>
      <c r="AG78" s="1"/>
    </row>
    <row r="79" spans="1:33" ht="37.5" hidden="1" customHeight="1" x14ac:dyDescent="0.25">
      <c r="A79" s="21"/>
      <c r="F79" s="1"/>
      <c r="G79" s="1"/>
      <c r="H79" s="1"/>
      <c r="L79" s="1"/>
      <c r="M79" s="1"/>
      <c r="N79" s="1"/>
      <c r="O79" s="1"/>
      <c r="T79" s="1"/>
      <c r="V79" s="1"/>
      <c r="Y79" s="1"/>
      <c r="Z79" s="1"/>
      <c r="AC79" s="1"/>
      <c r="AD79" s="1"/>
      <c r="AE79" s="1"/>
      <c r="AF79" s="1"/>
      <c r="AG79" s="1"/>
    </row>
    <row r="80" spans="1:33" ht="37.5" hidden="1" customHeight="1" x14ac:dyDescent="0.25">
      <c r="A80" s="21"/>
      <c r="F80" s="1"/>
      <c r="G80" s="1"/>
      <c r="H80" s="1"/>
      <c r="L80" s="1"/>
      <c r="M80" s="1"/>
      <c r="N80" s="1"/>
      <c r="O80" s="1"/>
      <c r="T80" s="1"/>
      <c r="V80" s="1"/>
      <c r="Y80" s="1"/>
      <c r="Z80" s="1"/>
      <c r="AC80" s="1"/>
      <c r="AD80" s="1"/>
      <c r="AE80" s="1"/>
      <c r="AF80" s="1"/>
      <c r="AG80" s="1"/>
    </row>
    <row r="81" spans="1:33" ht="37.5" hidden="1" customHeight="1" x14ac:dyDescent="0.25">
      <c r="A81" s="14"/>
      <c r="F81" s="1"/>
      <c r="G81" s="1"/>
      <c r="H81" s="1"/>
      <c r="L81" s="1"/>
      <c r="M81" s="1"/>
      <c r="N81" s="1"/>
      <c r="O81" s="1"/>
      <c r="T81" s="1"/>
      <c r="V81" s="1"/>
      <c r="Y81" s="1"/>
      <c r="Z81" s="1"/>
      <c r="AC81" s="1"/>
      <c r="AD81" s="1"/>
      <c r="AE81" s="1"/>
      <c r="AF81" s="1"/>
      <c r="AG81" s="1"/>
    </row>
    <row r="82" spans="1:33" ht="36" hidden="1" customHeight="1" x14ac:dyDescent="0.25">
      <c r="A82" s="21"/>
      <c r="F82" s="1"/>
      <c r="G82" s="1"/>
      <c r="H82" s="1"/>
      <c r="L82" s="1"/>
      <c r="M82" s="1"/>
      <c r="N82" s="1"/>
      <c r="O82" s="1"/>
      <c r="T82" s="1"/>
      <c r="V82" s="1"/>
      <c r="Y82" s="1"/>
      <c r="Z82" s="1"/>
      <c r="AC82" s="1"/>
      <c r="AD82" s="1"/>
      <c r="AE82" s="1"/>
      <c r="AF82" s="1"/>
      <c r="AG82" s="1"/>
    </row>
    <row r="83" spans="1:33" ht="37.5" hidden="1" customHeight="1" x14ac:dyDescent="0.25">
      <c r="A83" s="21"/>
      <c r="F83" s="1"/>
      <c r="G83" s="1"/>
      <c r="H83" s="1"/>
      <c r="L83" s="1"/>
      <c r="M83" s="1"/>
      <c r="N83" s="1"/>
      <c r="O83" s="1"/>
      <c r="T83" s="1"/>
      <c r="V83" s="1"/>
      <c r="Y83" s="1"/>
      <c r="Z83" s="1"/>
      <c r="AC83" s="1"/>
      <c r="AD83" s="1"/>
      <c r="AE83" s="1"/>
      <c r="AF83" s="1"/>
      <c r="AG83" s="1"/>
    </row>
    <row r="84" spans="1:33" ht="37.5" hidden="1" customHeight="1" x14ac:dyDescent="0.25">
      <c r="A84" s="21"/>
      <c r="F84" s="1"/>
      <c r="G84" s="1"/>
      <c r="H84" s="1"/>
      <c r="L84" s="1"/>
      <c r="M84" s="1"/>
      <c r="N84" s="1"/>
      <c r="O84" s="1"/>
      <c r="T84" s="1"/>
      <c r="V84" s="1"/>
      <c r="Y84" s="1"/>
      <c r="Z84" s="1"/>
      <c r="AC84" s="1"/>
      <c r="AD84" s="1"/>
      <c r="AE84" s="1"/>
      <c r="AF84" s="1"/>
      <c r="AG84" s="1"/>
    </row>
    <row r="85" spans="1:33" ht="37.5" hidden="1" customHeight="1" x14ac:dyDescent="0.25">
      <c r="A85" s="21"/>
      <c r="F85" s="1"/>
      <c r="G85" s="1"/>
      <c r="H85" s="1"/>
      <c r="L85" s="1"/>
      <c r="M85" s="1"/>
      <c r="N85" s="1"/>
      <c r="O85" s="1"/>
      <c r="T85" s="1"/>
      <c r="V85" s="1"/>
      <c r="Y85" s="1"/>
      <c r="Z85" s="1"/>
      <c r="AC85" s="1"/>
      <c r="AD85" s="1"/>
      <c r="AE85" s="1"/>
      <c r="AF85" s="1"/>
      <c r="AG85" s="1"/>
    </row>
    <row r="86" spans="1:33" ht="37.5" hidden="1" customHeight="1" x14ac:dyDescent="0.25">
      <c r="A86" s="21"/>
      <c r="F86" s="1"/>
      <c r="G86" s="1"/>
      <c r="H86" s="1"/>
      <c r="L86" s="1"/>
      <c r="M86" s="1"/>
      <c r="N86" s="1"/>
      <c r="O86" s="1"/>
      <c r="T86" s="1"/>
      <c r="V86" s="1"/>
      <c r="Y86" s="1"/>
      <c r="Z86" s="1"/>
      <c r="AC86" s="1"/>
      <c r="AD86" s="1"/>
      <c r="AE86" s="1"/>
      <c r="AF86" s="1"/>
      <c r="AG86" s="1"/>
    </row>
    <row r="87" spans="1:33" ht="37.5" hidden="1" customHeight="1" x14ac:dyDescent="0.25">
      <c r="A87" s="21"/>
      <c r="F87" s="1"/>
      <c r="G87" s="1"/>
      <c r="H87" s="1"/>
      <c r="L87" s="1"/>
      <c r="M87" s="1"/>
      <c r="N87" s="1"/>
      <c r="O87" s="1"/>
      <c r="T87" s="1"/>
      <c r="V87" s="1"/>
      <c r="Y87" s="1"/>
      <c r="Z87" s="1"/>
      <c r="AC87" s="1"/>
      <c r="AD87" s="1"/>
      <c r="AE87" s="1"/>
      <c r="AF87" s="1"/>
      <c r="AG87" s="1"/>
    </row>
    <row r="88" spans="1:33" ht="63" hidden="1" customHeight="1" x14ac:dyDescent="0.25">
      <c r="A88" s="21"/>
      <c r="F88" s="1"/>
      <c r="G88" s="1"/>
      <c r="H88" s="1"/>
      <c r="L88" s="1"/>
      <c r="M88" s="1"/>
      <c r="N88" s="1"/>
      <c r="O88" s="1"/>
      <c r="T88" s="1"/>
      <c r="V88" s="1"/>
      <c r="Y88" s="1"/>
      <c r="Z88" s="1"/>
      <c r="AC88" s="1"/>
      <c r="AD88" s="1"/>
      <c r="AE88" s="1"/>
      <c r="AF88" s="1"/>
      <c r="AG88" s="1"/>
    </row>
    <row r="89" spans="1:33" ht="33" x14ac:dyDescent="0.35">
      <c r="B89" s="23"/>
      <c r="C89" s="42"/>
      <c r="D89" s="34">
        <f>SUM(D4:D88)</f>
        <v>16261</v>
      </c>
      <c r="I89" s="34"/>
      <c r="J89" s="43"/>
      <c r="P89" s="34"/>
      <c r="W89" s="31"/>
    </row>
    <row r="90" spans="1:33" x14ac:dyDescent="0.25">
      <c r="I90" s="34"/>
      <c r="J90" s="34"/>
      <c r="O90" s="35"/>
      <c r="P90" s="34"/>
    </row>
    <row r="91" spans="1:33" x14ac:dyDescent="0.25">
      <c r="B91" s="34"/>
      <c r="C91" s="34"/>
    </row>
    <row r="94" spans="1:33" ht="232.5" customHeight="1" x14ac:dyDescent="0.25">
      <c r="A94" s="52" t="s">
        <v>169</v>
      </c>
      <c r="B94" s="52"/>
      <c r="C94" s="52"/>
    </row>
    <row r="95" spans="1:33" ht="15" customHeight="1" x14ac:dyDescent="0.25"/>
    <row r="96" spans="1:33" hidden="1" x14ac:dyDescent="0.25"/>
    <row r="97" hidden="1" x14ac:dyDescent="0.25"/>
  </sheetData>
  <autoFilter ref="A3:AH88"/>
  <sortState ref="A4:AL29">
    <sortCondition ref="A4:A29"/>
  </sortState>
  <mergeCells count="2">
    <mergeCell ref="A1:AH1"/>
    <mergeCell ref="A94:C94"/>
  </mergeCells>
  <phoneticPr fontId="19" type="noConversion"/>
  <printOptions horizontalCentered="1"/>
  <pageMargins left="0.19685039370078741" right="0.23622047244094491" top="0.27559055118110237" bottom="0.39370078740157483" header="0.31496062992125984" footer="0.31496062992125984"/>
  <pageSetup paperSize="9" scale="26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81E887F-B69A-4A32-81BC-990797FF8091}">
            <xm:f>NOT(ISERROR(SEARCH("-",AG4)))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operator="containsText" id="{F4A7ADB8-1868-4513-9062-A96BE045647C}">
            <xm:f>NOT(ISERROR(SEARCH("+",AG4)))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AG4:AG29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88"/>
  <sheetViews>
    <sheetView workbookViewId="0">
      <selection activeCell="H76" sqref="H76"/>
    </sheetView>
  </sheetViews>
  <sheetFormatPr defaultColWidth="8.85546875" defaultRowHeight="15" x14ac:dyDescent="0.25"/>
  <cols>
    <col min="3" max="3" width="28.140625" customWidth="1"/>
    <col min="4" max="4" width="26.140625" customWidth="1"/>
  </cols>
  <sheetData>
    <row r="3" spans="3:5" x14ac:dyDescent="0.25">
      <c r="D3" t="s">
        <v>96</v>
      </c>
      <c r="E3" t="s">
        <v>105</v>
      </c>
    </row>
    <row r="4" spans="3:5" x14ac:dyDescent="0.25">
      <c r="C4" t="s">
        <v>47</v>
      </c>
      <c r="D4" t="s">
        <v>47</v>
      </c>
      <c r="E4">
        <v>25539</v>
      </c>
    </row>
    <row r="5" spans="3:5" x14ac:dyDescent="0.25">
      <c r="C5" t="s">
        <v>37</v>
      </c>
      <c r="D5" t="s">
        <v>37</v>
      </c>
      <c r="E5">
        <v>17877</v>
      </c>
    </row>
    <row r="6" spans="3:5" x14ac:dyDescent="0.25">
      <c r="C6" t="s">
        <v>69</v>
      </c>
      <c r="D6" t="s">
        <v>69</v>
      </c>
      <c r="E6">
        <v>15069</v>
      </c>
    </row>
    <row r="7" spans="3:5" x14ac:dyDescent="0.25">
      <c r="C7" t="s">
        <v>59</v>
      </c>
      <c r="D7" t="s">
        <v>97</v>
      </c>
      <c r="E7">
        <v>21095</v>
      </c>
    </row>
    <row r="8" spans="3:5" x14ac:dyDescent="0.25">
      <c r="C8" t="s">
        <v>21</v>
      </c>
      <c r="D8" t="s">
        <v>21</v>
      </c>
      <c r="E8">
        <v>149677</v>
      </c>
    </row>
    <row r="9" spans="3:5" x14ac:dyDescent="0.25">
      <c r="C9" t="s">
        <v>22</v>
      </c>
      <c r="D9" t="s">
        <v>22</v>
      </c>
      <c r="E9">
        <v>15450</v>
      </c>
    </row>
    <row r="10" spans="3:5" x14ac:dyDescent="0.25">
      <c r="C10" t="s">
        <v>23</v>
      </c>
      <c r="D10" t="s">
        <v>23</v>
      </c>
      <c r="E10">
        <v>21147</v>
      </c>
    </row>
    <row r="11" spans="3:5" x14ac:dyDescent="0.25">
      <c r="C11" t="s">
        <v>58</v>
      </c>
      <c r="D11" t="s">
        <v>58</v>
      </c>
      <c r="E11">
        <v>28227</v>
      </c>
    </row>
    <row r="12" spans="3:5" x14ac:dyDescent="0.25">
      <c r="C12" t="s">
        <v>70</v>
      </c>
      <c r="D12" t="s">
        <v>70</v>
      </c>
      <c r="E12">
        <v>21878</v>
      </c>
    </row>
    <row r="13" spans="3:5" x14ac:dyDescent="0.25">
      <c r="C13" t="s">
        <v>24</v>
      </c>
      <c r="D13" t="s">
        <v>24</v>
      </c>
      <c r="E13">
        <v>155856</v>
      </c>
    </row>
    <row r="14" spans="3:5" x14ac:dyDescent="0.25">
      <c r="C14" t="s">
        <v>80</v>
      </c>
      <c r="D14" t="s">
        <v>98</v>
      </c>
      <c r="E14">
        <v>204767</v>
      </c>
    </row>
    <row r="15" spans="3:5" x14ac:dyDescent="0.25">
      <c r="C15" t="s">
        <v>81</v>
      </c>
      <c r="D15" t="s">
        <v>81</v>
      </c>
      <c r="E15">
        <v>121352</v>
      </c>
    </row>
    <row r="16" spans="3:5" x14ac:dyDescent="0.25">
      <c r="C16" t="s">
        <v>64</v>
      </c>
      <c r="D16" t="s">
        <v>64</v>
      </c>
      <c r="E16">
        <v>2816</v>
      </c>
    </row>
    <row r="17" spans="3:5" x14ac:dyDescent="0.25">
      <c r="C17" t="s">
        <v>38</v>
      </c>
      <c r="D17" t="s">
        <v>38</v>
      </c>
      <c r="E17">
        <v>1634</v>
      </c>
    </row>
    <row r="18" spans="3:5" x14ac:dyDescent="0.25">
      <c r="C18" t="s">
        <v>49</v>
      </c>
      <c r="D18" t="s">
        <v>49</v>
      </c>
      <c r="E18">
        <v>12792</v>
      </c>
    </row>
    <row r="19" spans="3:5" x14ac:dyDescent="0.25">
      <c r="C19" t="s">
        <v>25</v>
      </c>
      <c r="D19" t="s">
        <v>25</v>
      </c>
      <c r="E19">
        <v>22718</v>
      </c>
    </row>
    <row r="20" spans="3:5" x14ac:dyDescent="0.25">
      <c r="C20" t="s">
        <v>50</v>
      </c>
      <c r="D20" t="s">
        <v>50</v>
      </c>
      <c r="E20">
        <v>30181</v>
      </c>
    </row>
    <row r="21" spans="3:5" x14ac:dyDescent="0.25">
      <c r="C21" t="s">
        <v>0</v>
      </c>
      <c r="D21" t="s">
        <v>0</v>
      </c>
      <c r="E21">
        <v>32324</v>
      </c>
    </row>
    <row r="22" spans="3:5" x14ac:dyDescent="0.25">
      <c r="C22" t="s">
        <v>71</v>
      </c>
      <c r="D22" t="s">
        <v>71</v>
      </c>
      <c r="E22">
        <v>14327</v>
      </c>
    </row>
    <row r="23" spans="3:5" x14ac:dyDescent="0.25">
      <c r="C23" t="s">
        <v>26</v>
      </c>
      <c r="D23" t="s">
        <v>26</v>
      </c>
      <c r="E23">
        <v>47379</v>
      </c>
    </row>
    <row r="24" spans="3:5" x14ac:dyDescent="0.25">
      <c r="C24" t="s">
        <v>39</v>
      </c>
      <c r="D24" t="s">
        <v>39</v>
      </c>
      <c r="E24">
        <v>3902</v>
      </c>
    </row>
    <row r="25" spans="3:5" x14ac:dyDescent="0.25">
      <c r="C25" t="s">
        <v>1</v>
      </c>
      <c r="D25" t="s">
        <v>1</v>
      </c>
      <c r="E25">
        <v>11300</v>
      </c>
    </row>
    <row r="26" spans="3:5" x14ac:dyDescent="0.25">
      <c r="C26" t="s">
        <v>93</v>
      </c>
      <c r="D26" t="s">
        <v>99</v>
      </c>
      <c r="E26">
        <v>99834</v>
      </c>
    </row>
    <row r="27" spans="3:5" x14ac:dyDescent="0.25">
      <c r="C27" t="s">
        <v>7</v>
      </c>
      <c r="D27" t="s">
        <v>7</v>
      </c>
      <c r="E27">
        <v>26122</v>
      </c>
    </row>
    <row r="28" spans="3:5" x14ac:dyDescent="0.25">
      <c r="C28" t="s">
        <v>27</v>
      </c>
      <c r="D28" t="s">
        <v>27</v>
      </c>
      <c r="E28">
        <v>31808</v>
      </c>
    </row>
    <row r="29" spans="3:5" x14ac:dyDescent="0.25">
      <c r="C29" t="s">
        <v>57</v>
      </c>
      <c r="D29" t="s">
        <v>57</v>
      </c>
      <c r="E29">
        <v>360402</v>
      </c>
    </row>
    <row r="30" spans="3:5" x14ac:dyDescent="0.25">
      <c r="C30" t="s">
        <v>51</v>
      </c>
      <c r="D30" t="s">
        <v>51</v>
      </c>
      <c r="E30">
        <v>37865</v>
      </c>
    </row>
    <row r="31" spans="3:5" x14ac:dyDescent="0.25">
      <c r="C31" t="s">
        <v>65</v>
      </c>
      <c r="D31" t="s">
        <v>65</v>
      </c>
      <c r="E31">
        <v>32648</v>
      </c>
    </row>
    <row r="32" spans="3:5" x14ac:dyDescent="0.25">
      <c r="C32" t="s">
        <v>28</v>
      </c>
      <c r="D32" t="s">
        <v>28</v>
      </c>
      <c r="E32">
        <v>20175</v>
      </c>
    </row>
    <row r="33" spans="3:5" x14ac:dyDescent="0.25">
      <c r="C33" t="s">
        <v>74</v>
      </c>
      <c r="D33" t="s">
        <v>74</v>
      </c>
      <c r="E33">
        <v>15722</v>
      </c>
    </row>
    <row r="34" spans="3:5" x14ac:dyDescent="0.25">
      <c r="C34" t="s">
        <v>29</v>
      </c>
      <c r="D34" t="s">
        <v>29</v>
      </c>
      <c r="E34">
        <v>40768</v>
      </c>
    </row>
    <row r="35" spans="3:5" x14ac:dyDescent="0.25">
      <c r="C35" t="s">
        <v>40</v>
      </c>
      <c r="D35" t="s">
        <v>40</v>
      </c>
      <c r="E35">
        <v>1822</v>
      </c>
    </row>
    <row r="36" spans="3:5" x14ac:dyDescent="0.25">
      <c r="C36" t="s">
        <v>30</v>
      </c>
      <c r="D36" t="s">
        <v>30</v>
      </c>
      <c r="E36">
        <v>150058</v>
      </c>
    </row>
    <row r="37" spans="3:5" x14ac:dyDescent="0.25">
      <c r="C37" t="s">
        <v>75</v>
      </c>
      <c r="D37" t="s">
        <v>75</v>
      </c>
      <c r="E37">
        <v>5144</v>
      </c>
    </row>
    <row r="38" spans="3:5" x14ac:dyDescent="0.25">
      <c r="C38" t="s">
        <v>82</v>
      </c>
      <c r="D38" t="s">
        <v>82</v>
      </c>
      <c r="E38">
        <v>805</v>
      </c>
    </row>
    <row r="39" spans="3:5" x14ac:dyDescent="0.25">
      <c r="C39" t="s">
        <v>8</v>
      </c>
      <c r="D39" t="s">
        <v>8</v>
      </c>
      <c r="E39">
        <v>32350</v>
      </c>
    </row>
    <row r="40" spans="3:5" x14ac:dyDescent="0.25">
      <c r="C40" t="s">
        <v>76</v>
      </c>
      <c r="D40" t="s">
        <v>76</v>
      </c>
      <c r="E40">
        <v>18769</v>
      </c>
    </row>
    <row r="41" spans="3:5" x14ac:dyDescent="0.25">
      <c r="C41" t="s">
        <v>52</v>
      </c>
      <c r="D41" t="s">
        <v>52</v>
      </c>
      <c r="E41">
        <v>37583</v>
      </c>
    </row>
    <row r="42" spans="3:5" x14ac:dyDescent="0.25">
      <c r="C42" t="s">
        <v>53</v>
      </c>
      <c r="D42" t="s">
        <v>53</v>
      </c>
      <c r="E42">
        <v>20870</v>
      </c>
    </row>
    <row r="43" spans="3:5" x14ac:dyDescent="0.25">
      <c r="C43" t="s">
        <v>9</v>
      </c>
      <c r="D43" t="s">
        <v>9</v>
      </c>
      <c r="E43">
        <v>27042</v>
      </c>
    </row>
    <row r="44" spans="3:5" x14ac:dyDescent="0.25">
      <c r="C44" t="s">
        <v>31</v>
      </c>
      <c r="D44" t="s">
        <v>31</v>
      </c>
      <c r="E44">
        <v>4845</v>
      </c>
    </row>
    <row r="45" spans="3:5" x14ac:dyDescent="0.25">
      <c r="C45" t="s">
        <v>10</v>
      </c>
      <c r="D45" t="s">
        <v>10</v>
      </c>
      <c r="E45">
        <v>63557</v>
      </c>
    </row>
    <row r="46" spans="3:5" x14ac:dyDescent="0.25">
      <c r="C46" t="s">
        <v>11</v>
      </c>
      <c r="D46" t="s">
        <v>11</v>
      </c>
      <c r="E46">
        <v>41582</v>
      </c>
    </row>
    <row r="47" spans="3:5" x14ac:dyDescent="0.25">
      <c r="C47" t="s">
        <v>41</v>
      </c>
      <c r="D47" t="s">
        <v>41</v>
      </c>
      <c r="E47">
        <v>19344</v>
      </c>
    </row>
    <row r="48" spans="3:5" x14ac:dyDescent="0.25">
      <c r="C48" t="s">
        <v>77</v>
      </c>
      <c r="D48" t="s">
        <v>77</v>
      </c>
      <c r="E48">
        <v>20556</v>
      </c>
    </row>
    <row r="49" spans="3:5" x14ac:dyDescent="0.25">
      <c r="C49" t="s">
        <v>63</v>
      </c>
      <c r="D49" t="s">
        <v>63</v>
      </c>
      <c r="E49">
        <v>18292</v>
      </c>
    </row>
    <row r="50" spans="3:5" x14ac:dyDescent="0.25">
      <c r="C50" t="s">
        <v>46</v>
      </c>
      <c r="D50" t="s">
        <v>46</v>
      </c>
      <c r="E50">
        <v>2974</v>
      </c>
    </row>
    <row r="51" spans="3:5" x14ac:dyDescent="0.25">
      <c r="C51" t="s">
        <v>12</v>
      </c>
      <c r="D51" t="s">
        <v>12</v>
      </c>
      <c r="E51">
        <v>74248</v>
      </c>
    </row>
    <row r="52" spans="3:5" x14ac:dyDescent="0.25">
      <c r="C52" t="s">
        <v>48</v>
      </c>
      <c r="D52" t="s">
        <v>48</v>
      </c>
      <c r="E52">
        <v>35337</v>
      </c>
    </row>
    <row r="53" spans="3:5" x14ac:dyDescent="0.25">
      <c r="C53" t="s">
        <v>2</v>
      </c>
      <c r="D53" t="s">
        <v>2</v>
      </c>
      <c r="E53">
        <v>142735</v>
      </c>
    </row>
    <row r="54" spans="3:5" x14ac:dyDescent="0.25">
      <c r="C54" t="s">
        <v>3</v>
      </c>
      <c r="D54" t="s">
        <v>3</v>
      </c>
      <c r="E54">
        <v>7771</v>
      </c>
    </row>
    <row r="55" spans="3:5" x14ac:dyDescent="0.25">
      <c r="C55" t="s">
        <v>62</v>
      </c>
      <c r="D55" t="s">
        <v>100</v>
      </c>
      <c r="E55">
        <v>4203</v>
      </c>
    </row>
    <row r="56" spans="3:5" x14ac:dyDescent="0.25">
      <c r="C56" t="s">
        <v>72</v>
      </c>
      <c r="D56" t="s">
        <v>72</v>
      </c>
      <c r="E56">
        <v>6851</v>
      </c>
    </row>
    <row r="57" spans="3:5" x14ac:dyDescent="0.25">
      <c r="C57" t="s">
        <v>73</v>
      </c>
      <c r="D57" t="s">
        <v>73</v>
      </c>
      <c r="E57">
        <v>28075</v>
      </c>
    </row>
    <row r="58" spans="3:5" x14ac:dyDescent="0.25">
      <c r="C58" t="s">
        <v>61</v>
      </c>
      <c r="D58" t="s">
        <v>101</v>
      </c>
      <c r="E58">
        <v>15491</v>
      </c>
    </row>
    <row r="59" spans="3:5" x14ac:dyDescent="0.25">
      <c r="C59" t="s">
        <v>13</v>
      </c>
      <c r="D59" t="s">
        <v>13</v>
      </c>
      <c r="E59">
        <v>7233</v>
      </c>
    </row>
    <row r="60" spans="3:5" x14ac:dyDescent="0.25">
      <c r="C60" t="s">
        <v>14</v>
      </c>
      <c r="D60" t="s">
        <v>14</v>
      </c>
      <c r="E60">
        <v>17884</v>
      </c>
    </row>
    <row r="61" spans="3:5" x14ac:dyDescent="0.25">
      <c r="C61" t="s">
        <v>42</v>
      </c>
      <c r="D61" t="s">
        <v>42</v>
      </c>
      <c r="E61">
        <v>10349</v>
      </c>
    </row>
    <row r="62" spans="3:5" x14ac:dyDescent="0.25">
      <c r="C62" t="s">
        <v>4</v>
      </c>
      <c r="D62" t="s">
        <v>4</v>
      </c>
      <c r="E62">
        <v>6318</v>
      </c>
    </row>
    <row r="63" spans="3:5" x14ac:dyDescent="0.25">
      <c r="C63" t="s">
        <v>15</v>
      </c>
      <c r="D63" t="s">
        <v>15</v>
      </c>
      <c r="E63">
        <v>161320</v>
      </c>
    </row>
    <row r="64" spans="3:5" x14ac:dyDescent="0.25">
      <c r="C64" t="s">
        <v>55</v>
      </c>
      <c r="D64" t="s">
        <v>55</v>
      </c>
      <c r="E64">
        <v>4413</v>
      </c>
    </row>
    <row r="65" spans="3:12" x14ac:dyDescent="0.25">
      <c r="C65" t="s">
        <v>56</v>
      </c>
      <c r="D65" t="s">
        <v>56</v>
      </c>
      <c r="E65">
        <v>6789</v>
      </c>
    </row>
    <row r="66" spans="3:12" x14ac:dyDescent="0.25">
      <c r="C66" t="s">
        <v>60</v>
      </c>
      <c r="D66" t="s">
        <v>60</v>
      </c>
      <c r="E66">
        <v>84047</v>
      </c>
      <c r="K66" t="s">
        <v>102</v>
      </c>
      <c r="L66">
        <v>32368</v>
      </c>
    </row>
    <row r="67" spans="3:12" x14ac:dyDescent="0.25">
      <c r="C67" t="s">
        <v>32</v>
      </c>
      <c r="D67" t="s">
        <v>32</v>
      </c>
      <c r="E67">
        <v>24934</v>
      </c>
    </row>
    <row r="68" spans="3:12" x14ac:dyDescent="0.25">
      <c r="C68" t="s">
        <v>16</v>
      </c>
      <c r="D68" t="s">
        <v>16</v>
      </c>
      <c r="E68">
        <v>36033</v>
      </c>
    </row>
    <row r="69" spans="3:12" x14ac:dyDescent="0.25">
      <c r="C69" t="s">
        <v>17</v>
      </c>
      <c r="D69" t="s">
        <v>17</v>
      </c>
      <c r="E69">
        <v>42189</v>
      </c>
    </row>
    <row r="70" spans="3:12" x14ac:dyDescent="0.25">
      <c r="C70" t="s">
        <v>43</v>
      </c>
      <c r="D70" t="s">
        <v>43</v>
      </c>
      <c r="E70">
        <v>5261</v>
      </c>
    </row>
    <row r="71" spans="3:12" x14ac:dyDescent="0.25">
      <c r="C71" t="s">
        <v>66</v>
      </c>
      <c r="D71" t="s">
        <v>66</v>
      </c>
      <c r="E71">
        <v>74829</v>
      </c>
    </row>
    <row r="72" spans="3:12" x14ac:dyDescent="0.25">
      <c r="C72" t="s">
        <v>33</v>
      </c>
      <c r="D72" t="s">
        <v>33</v>
      </c>
      <c r="E72">
        <v>20802</v>
      </c>
    </row>
    <row r="73" spans="3:12" x14ac:dyDescent="0.25">
      <c r="C73" t="s">
        <v>5</v>
      </c>
      <c r="D73" t="s">
        <v>5</v>
      </c>
      <c r="E73">
        <v>29370</v>
      </c>
    </row>
    <row r="74" spans="3:12" x14ac:dyDescent="0.25">
      <c r="C74" t="s">
        <v>34</v>
      </c>
      <c r="D74" t="s">
        <v>34</v>
      </c>
      <c r="E74">
        <v>22239</v>
      </c>
    </row>
    <row r="75" spans="3:12" x14ac:dyDescent="0.25">
      <c r="C75" t="s">
        <v>35</v>
      </c>
      <c r="D75" t="s">
        <v>35</v>
      </c>
      <c r="E75">
        <v>19780</v>
      </c>
    </row>
    <row r="76" spans="3:12" x14ac:dyDescent="0.25">
      <c r="C76" t="s">
        <v>54</v>
      </c>
      <c r="D76" t="s">
        <v>54</v>
      </c>
      <c r="E76">
        <v>14565</v>
      </c>
    </row>
    <row r="77" spans="3:12" x14ac:dyDescent="0.25">
      <c r="C77" t="s">
        <v>36</v>
      </c>
      <c r="D77" t="s">
        <v>36</v>
      </c>
      <c r="E77">
        <v>16526</v>
      </c>
    </row>
    <row r="78" spans="3:12" x14ac:dyDescent="0.25">
      <c r="C78" t="s">
        <v>67</v>
      </c>
      <c r="D78" t="s">
        <v>67</v>
      </c>
      <c r="E78">
        <v>81937</v>
      </c>
    </row>
    <row r="79" spans="3:12" x14ac:dyDescent="0.25">
      <c r="C79" t="s">
        <v>18</v>
      </c>
      <c r="D79" t="s">
        <v>102</v>
      </c>
      <c r="E79">
        <v>32368</v>
      </c>
    </row>
    <row r="80" spans="3:12" x14ac:dyDescent="0.25">
      <c r="C80" t="s">
        <v>19</v>
      </c>
      <c r="D80" t="s">
        <v>19</v>
      </c>
      <c r="E80">
        <v>10129</v>
      </c>
    </row>
    <row r="81" spans="3:5" x14ac:dyDescent="0.25">
      <c r="C81" t="s">
        <v>44</v>
      </c>
      <c r="D81" t="s">
        <v>44</v>
      </c>
      <c r="E81">
        <v>43493</v>
      </c>
    </row>
    <row r="82" spans="3:5" x14ac:dyDescent="0.25">
      <c r="C82" t="s">
        <v>92</v>
      </c>
      <c r="D82" t="s">
        <v>103</v>
      </c>
      <c r="E82">
        <v>44808</v>
      </c>
    </row>
    <row r="83" spans="3:5" x14ac:dyDescent="0.25">
      <c r="C83" t="s">
        <v>68</v>
      </c>
      <c r="D83" t="s">
        <v>68</v>
      </c>
      <c r="E83">
        <v>116423</v>
      </c>
    </row>
    <row r="84" spans="3:5" x14ac:dyDescent="0.25">
      <c r="C84" t="s">
        <v>6</v>
      </c>
      <c r="D84" t="s">
        <v>6</v>
      </c>
      <c r="E84">
        <v>9392</v>
      </c>
    </row>
    <row r="85" spans="3:5" x14ac:dyDescent="0.25">
      <c r="C85" t="s">
        <v>20</v>
      </c>
      <c r="D85" t="s">
        <v>20</v>
      </c>
      <c r="E85">
        <v>36810</v>
      </c>
    </row>
    <row r="86" spans="3:5" x14ac:dyDescent="0.25">
      <c r="C86" t="s">
        <v>45</v>
      </c>
      <c r="D86" t="s">
        <v>45</v>
      </c>
      <c r="E86">
        <v>2985</v>
      </c>
    </row>
    <row r="87" spans="3:5" x14ac:dyDescent="0.25">
      <c r="C87" t="s">
        <v>91</v>
      </c>
      <c r="D87" t="s">
        <v>104</v>
      </c>
      <c r="E87">
        <v>20848</v>
      </c>
    </row>
    <row r="88" spans="3:5" x14ac:dyDescent="0.25">
      <c r="C88" t="s">
        <v>94</v>
      </c>
      <c r="D88" t="s">
        <v>94</v>
      </c>
      <c r="E88">
        <v>23381</v>
      </c>
    </row>
  </sheetData>
  <autoFilter ref="D3:E88">
    <sortState ref="D4:E89">
      <sortCondition ref="D3:D8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1"/>
  <sheetViews>
    <sheetView topLeftCell="A64" workbookViewId="0">
      <selection activeCell="H76" sqref="H76"/>
    </sheetView>
  </sheetViews>
  <sheetFormatPr defaultColWidth="8.85546875" defaultRowHeight="15" x14ac:dyDescent="0.25"/>
  <cols>
    <col min="3" max="3" width="33.140625" bestFit="1" customWidth="1"/>
    <col min="4" max="4" width="21.85546875" customWidth="1"/>
  </cols>
  <sheetData>
    <row r="2" spans="3:5" x14ac:dyDescent="0.25">
      <c r="C2" t="s">
        <v>108</v>
      </c>
      <c r="D2" t="s">
        <v>95</v>
      </c>
      <c r="E2" t="s">
        <v>107</v>
      </c>
    </row>
    <row r="3" spans="3:5" x14ac:dyDescent="0.25">
      <c r="C3" t="s">
        <v>47</v>
      </c>
      <c r="D3" t="s">
        <v>47</v>
      </c>
      <c r="E3">
        <v>28.15</v>
      </c>
    </row>
    <row r="4" spans="3:5" x14ac:dyDescent="0.25">
      <c r="C4" t="s">
        <v>37</v>
      </c>
      <c r="D4" t="s">
        <v>37</v>
      </c>
      <c r="E4">
        <v>47.5</v>
      </c>
    </row>
    <row r="5" spans="3:5" x14ac:dyDescent="0.25">
      <c r="C5" t="s">
        <v>69</v>
      </c>
      <c r="D5" t="s">
        <v>69</v>
      </c>
      <c r="E5">
        <v>42.5</v>
      </c>
    </row>
    <row r="6" spans="3:5" x14ac:dyDescent="0.25">
      <c r="C6" t="s">
        <v>59</v>
      </c>
      <c r="D6" t="s">
        <v>97</v>
      </c>
      <c r="E6">
        <v>28</v>
      </c>
    </row>
    <row r="7" spans="3:5" x14ac:dyDescent="0.25">
      <c r="C7" t="s">
        <v>21</v>
      </c>
      <c r="D7" t="s">
        <v>21</v>
      </c>
      <c r="E7">
        <v>64.25</v>
      </c>
    </row>
    <row r="8" spans="3:5" x14ac:dyDescent="0.25">
      <c r="C8" t="s">
        <v>22</v>
      </c>
      <c r="D8" t="s">
        <v>22</v>
      </c>
      <c r="E8">
        <v>18.899999999999999</v>
      </c>
    </row>
    <row r="9" spans="3:5" x14ac:dyDescent="0.25">
      <c r="C9" t="s">
        <v>23</v>
      </c>
      <c r="D9" t="s">
        <v>23</v>
      </c>
      <c r="E9">
        <v>37</v>
      </c>
    </row>
    <row r="10" spans="3:5" x14ac:dyDescent="0.25">
      <c r="C10" t="s">
        <v>58</v>
      </c>
      <c r="D10" t="s">
        <v>58</v>
      </c>
      <c r="E10">
        <v>7.95</v>
      </c>
    </row>
    <row r="11" spans="3:5" x14ac:dyDescent="0.25">
      <c r="C11" t="s">
        <v>70</v>
      </c>
      <c r="D11" t="s">
        <v>70</v>
      </c>
      <c r="E11">
        <v>13</v>
      </c>
    </row>
    <row r="12" spans="3:5" x14ac:dyDescent="0.25">
      <c r="C12" t="s">
        <v>24</v>
      </c>
      <c r="D12" t="s">
        <v>24</v>
      </c>
      <c r="E12">
        <v>186</v>
      </c>
    </row>
    <row r="13" spans="3:5" x14ac:dyDescent="0.25">
      <c r="C13" t="s">
        <v>80</v>
      </c>
      <c r="D13" t="s">
        <v>80</v>
      </c>
      <c r="E13">
        <v>319.5</v>
      </c>
    </row>
    <row r="14" spans="3:5" x14ac:dyDescent="0.25">
      <c r="C14" t="s">
        <v>81</v>
      </c>
      <c r="D14" t="s">
        <v>81</v>
      </c>
      <c r="E14">
        <v>130</v>
      </c>
    </row>
    <row r="15" spans="3:5" x14ac:dyDescent="0.25">
      <c r="C15" t="s">
        <v>64</v>
      </c>
      <c r="D15" t="s">
        <v>64</v>
      </c>
      <c r="E15">
        <v>3</v>
      </c>
    </row>
    <row r="16" spans="3:5" x14ac:dyDescent="0.25">
      <c r="C16" t="s">
        <v>38</v>
      </c>
      <c r="D16" t="s">
        <v>38</v>
      </c>
      <c r="E16">
        <v>14</v>
      </c>
    </row>
    <row r="17" spans="3:5" x14ac:dyDescent="0.25">
      <c r="C17" t="s">
        <v>49</v>
      </c>
      <c r="D17" t="s">
        <v>49</v>
      </c>
      <c r="E17">
        <v>11</v>
      </c>
    </row>
    <row r="18" spans="3:5" x14ac:dyDescent="0.25">
      <c r="C18" t="s">
        <v>25</v>
      </c>
      <c r="D18" t="s">
        <v>25</v>
      </c>
      <c r="E18">
        <v>45.5</v>
      </c>
    </row>
    <row r="19" spans="3:5" x14ac:dyDescent="0.25">
      <c r="C19" t="s">
        <v>50</v>
      </c>
      <c r="D19" t="s">
        <v>50</v>
      </c>
      <c r="E19">
        <v>40</v>
      </c>
    </row>
    <row r="20" spans="3:5" x14ac:dyDescent="0.25">
      <c r="C20" t="s">
        <v>0</v>
      </c>
      <c r="D20" t="s">
        <v>0</v>
      </c>
      <c r="E20">
        <v>5.5</v>
      </c>
    </row>
    <row r="21" spans="3:5" x14ac:dyDescent="0.25">
      <c r="C21" t="s">
        <v>71</v>
      </c>
      <c r="D21" t="s">
        <v>71</v>
      </c>
      <c r="E21">
        <v>14</v>
      </c>
    </row>
    <row r="22" spans="3:5" x14ac:dyDescent="0.25">
      <c r="C22" t="s">
        <v>26</v>
      </c>
      <c r="D22" t="s">
        <v>26</v>
      </c>
      <c r="E22">
        <v>57.5</v>
      </c>
    </row>
    <row r="23" spans="3:5" x14ac:dyDescent="0.25">
      <c r="C23" t="s">
        <v>39</v>
      </c>
      <c r="D23" t="s">
        <v>39</v>
      </c>
      <c r="E23">
        <v>14</v>
      </c>
    </row>
    <row r="24" spans="3:5" x14ac:dyDescent="0.25">
      <c r="C24" t="s">
        <v>1</v>
      </c>
      <c r="D24" t="s">
        <v>1</v>
      </c>
      <c r="E24">
        <v>8</v>
      </c>
    </row>
    <row r="25" spans="3:5" x14ac:dyDescent="0.25">
      <c r="C25" t="s">
        <v>93</v>
      </c>
      <c r="D25" t="s">
        <v>99</v>
      </c>
      <c r="E25">
        <v>141</v>
      </c>
    </row>
    <row r="26" spans="3:5" x14ac:dyDescent="0.25">
      <c r="C26" t="s">
        <v>7</v>
      </c>
      <c r="D26" t="s">
        <v>7</v>
      </c>
      <c r="E26">
        <v>33</v>
      </c>
    </row>
    <row r="27" spans="3:5" x14ac:dyDescent="0.25">
      <c r="C27" t="s">
        <v>27</v>
      </c>
      <c r="D27" t="s">
        <v>27</v>
      </c>
      <c r="E27">
        <v>38</v>
      </c>
    </row>
    <row r="28" spans="3:5" x14ac:dyDescent="0.25">
      <c r="C28" t="s">
        <v>57</v>
      </c>
      <c r="D28" t="s">
        <v>57</v>
      </c>
      <c r="E28">
        <v>405</v>
      </c>
    </row>
    <row r="29" spans="3:5" x14ac:dyDescent="0.25">
      <c r="C29" t="s">
        <v>51</v>
      </c>
      <c r="D29" t="s">
        <v>51</v>
      </c>
      <c r="E29">
        <v>114</v>
      </c>
    </row>
    <row r="30" spans="3:5" x14ac:dyDescent="0.25">
      <c r="C30" t="s">
        <v>65</v>
      </c>
      <c r="D30" t="s">
        <v>65</v>
      </c>
      <c r="E30">
        <v>50.5</v>
      </c>
    </row>
    <row r="31" spans="3:5" x14ac:dyDescent="0.25">
      <c r="C31" t="s">
        <v>28</v>
      </c>
      <c r="D31" t="s">
        <v>28</v>
      </c>
      <c r="E31">
        <v>32</v>
      </c>
    </row>
    <row r="32" spans="3:5" x14ac:dyDescent="0.25">
      <c r="C32" t="s">
        <v>74</v>
      </c>
      <c r="D32" t="s">
        <v>74</v>
      </c>
      <c r="E32">
        <v>61</v>
      </c>
    </row>
    <row r="33" spans="3:5" x14ac:dyDescent="0.25">
      <c r="C33" t="s">
        <v>29</v>
      </c>
      <c r="D33" t="s">
        <v>29</v>
      </c>
      <c r="E33">
        <v>57</v>
      </c>
    </row>
    <row r="34" spans="3:5" x14ac:dyDescent="0.25">
      <c r="C34" t="s">
        <v>40</v>
      </c>
      <c r="D34" t="s">
        <v>40</v>
      </c>
      <c r="E34">
        <v>5</v>
      </c>
    </row>
    <row r="35" spans="3:5" x14ac:dyDescent="0.25">
      <c r="C35" t="s">
        <v>30</v>
      </c>
      <c r="D35" t="s">
        <v>30</v>
      </c>
      <c r="E35">
        <v>193.1</v>
      </c>
    </row>
    <row r="36" spans="3:5" x14ac:dyDescent="0.25">
      <c r="C36" t="s">
        <v>75</v>
      </c>
      <c r="D36" t="s">
        <v>75</v>
      </c>
      <c r="E36">
        <v>27.5</v>
      </c>
    </row>
    <row r="37" spans="3:5" x14ac:dyDescent="0.25">
      <c r="C37" t="s">
        <v>82</v>
      </c>
      <c r="D37" t="s">
        <v>82</v>
      </c>
      <c r="E37">
        <v>3</v>
      </c>
    </row>
    <row r="38" spans="3:5" x14ac:dyDescent="0.25">
      <c r="C38" t="s">
        <v>8</v>
      </c>
      <c r="D38" t="s">
        <v>8</v>
      </c>
      <c r="E38">
        <v>79</v>
      </c>
    </row>
    <row r="39" spans="3:5" x14ac:dyDescent="0.25">
      <c r="C39" t="s">
        <v>76</v>
      </c>
      <c r="D39" t="s">
        <v>76</v>
      </c>
      <c r="E39">
        <v>29</v>
      </c>
    </row>
    <row r="40" spans="3:5" x14ac:dyDescent="0.25">
      <c r="C40" t="s">
        <v>52</v>
      </c>
      <c r="D40" t="s">
        <v>52</v>
      </c>
      <c r="E40">
        <v>108</v>
      </c>
    </row>
    <row r="41" spans="3:5" x14ac:dyDescent="0.25">
      <c r="C41" t="s">
        <v>53</v>
      </c>
      <c r="D41" t="s">
        <v>53</v>
      </c>
      <c r="E41">
        <v>40.380000000000003</v>
      </c>
    </row>
    <row r="42" spans="3:5" x14ac:dyDescent="0.25">
      <c r="C42" t="s">
        <v>9</v>
      </c>
      <c r="D42" t="s">
        <v>9</v>
      </c>
      <c r="E42">
        <v>4</v>
      </c>
    </row>
    <row r="43" spans="3:5" x14ac:dyDescent="0.25">
      <c r="C43" t="s">
        <v>31</v>
      </c>
      <c r="D43" t="s">
        <v>31</v>
      </c>
      <c r="E43">
        <v>38</v>
      </c>
    </row>
    <row r="44" spans="3:5" x14ac:dyDescent="0.25">
      <c r="C44" t="s">
        <v>10</v>
      </c>
      <c r="D44" t="s">
        <v>10</v>
      </c>
      <c r="E44">
        <v>72</v>
      </c>
    </row>
    <row r="45" spans="3:5" x14ac:dyDescent="0.25">
      <c r="C45" t="s">
        <v>11</v>
      </c>
      <c r="D45" t="s">
        <v>11</v>
      </c>
      <c r="E45">
        <v>59.5</v>
      </c>
    </row>
    <row r="46" spans="3:5" x14ac:dyDescent="0.25">
      <c r="C46" t="s">
        <v>41</v>
      </c>
      <c r="D46" t="s">
        <v>41</v>
      </c>
      <c r="E46">
        <v>41.5</v>
      </c>
    </row>
    <row r="47" spans="3:5" x14ac:dyDescent="0.25">
      <c r="C47" t="s">
        <v>77</v>
      </c>
      <c r="D47" t="s">
        <v>77</v>
      </c>
      <c r="E47">
        <v>33</v>
      </c>
    </row>
    <row r="48" spans="3:5" x14ac:dyDescent="0.25">
      <c r="C48" t="s">
        <v>63</v>
      </c>
      <c r="D48" t="s">
        <v>63</v>
      </c>
      <c r="E48">
        <v>4</v>
      </c>
    </row>
    <row r="49" spans="3:5" x14ac:dyDescent="0.25">
      <c r="C49" t="s">
        <v>46</v>
      </c>
      <c r="D49" t="s">
        <v>46</v>
      </c>
      <c r="E49">
        <v>2</v>
      </c>
    </row>
    <row r="50" spans="3:5" x14ac:dyDescent="0.25">
      <c r="C50" t="s">
        <v>12</v>
      </c>
      <c r="D50" t="s">
        <v>12</v>
      </c>
      <c r="E50">
        <v>114.15</v>
      </c>
    </row>
    <row r="51" spans="3:5" x14ac:dyDescent="0.25">
      <c r="C51" t="s">
        <v>48</v>
      </c>
      <c r="D51" t="s">
        <v>48</v>
      </c>
      <c r="E51">
        <v>30</v>
      </c>
    </row>
    <row r="52" spans="3:5" x14ac:dyDescent="0.25">
      <c r="C52" t="s">
        <v>2</v>
      </c>
      <c r="D52" t="s">
        <v>2</v>
      </c>
      <c r="E52">
        <v>83</v>
      </c>
    </row>
    <row r="53" spans="3:5" x14ac:dyDescent="0.25">
      <c r="C53" t="s">
        <v>3</v>
      </c>
      <c r="D53" t="s">
        <v>3</v>
      </c>
      <c r="E53">
        <v>6</v>
      </c>
    </row>
    <row r="54" spans="3:5" x14ac:dyDescent="0.25">
      <c r="C54" t="s">
        <v>62</v>
      </c>
      <c r="D54" t="s">
        <v>100</v>
      </c>
      <c r="E54">
        <v>0</v>
      </c>
    </row>
    <row r="55" spans="3:5" x14ac:dyDescent="0.25">
      <c r="C55" t="s">
        <v>72</v>
      </c>
      <c r="D55" t="s">
        <v>72</v>
      </c>
      <c r="E55">
        <v>12</v>
      </c>
    </row>
    <row r="56" spans="3:5" x14ac:dyDescent="0.25">
      <c r="C56" t="s">
        <v>73</v>
      </c>
      <c r="D56" t="s">
        <v>73</v>
      </c>
      <c r="E56">
        <v>61.75</v>
      </c>
    </row>
    <row r="57" spans="3:5" x14ac:dyDescent="0.25">
      <c r="C57" t="s">
        <v>61</v>
      </c>
      <c r="D57" t="s">
        <v>101</v>
      </c>
      <c r="E57">
        <v>50.5</v>
      </c>
    </row>
    <row r="58" spans="3:5" x14ac:dyDescent="0.25">
      <c r="C58" t="s">
        <v>13</v>
      </c>
      <c r="D58" t="s">
        <v>13</v>
      </c>
      <c r="E58">
        <v>15</v>
      </c>
    </row>
    <row r="59" spans="3:5" x14ac:dyDescent="0.25">
      <c r="C59" t="s">
        <v>14</v>
      </c>
      <c r="D59" t="s">
        <v>14</v>
      </c>
      <c r="E59">
        <v>6</v>
      </c>
    </row>
    <row r="60" spans="3:5" x14ac:dyDescent="0.25">
      <c r="C60" t="s">
        <v>42</v>
      </c>
      <c r="D60" t="s">
        <v>42</v>
      </c>
      <c r="E60">
        <v>84</v>
      </c>
    </row>
    <row r="61" spans="3:5" x14ac:dyDescent="0.25">
      <c r="C61" t="s">
        <v>4</v>
      </c>
      <c r="D61" t="s">
        <v>106</v>
      </c>
      <c r="E61">
        <v>8</v>
      </c>
    </row>
    <row r="62" spans="3:5" x14ac:dyDescent="0.25">
      <c r="C62" t="s">
        <v>15</v>
      </c>
      <c r="D62" t="s">
        <v>15</v>
      </c>
      <c r="E62">
        <v>224</v>
      </c>
    </row>
    <row r="63" spans="3:5" x14ac:dyDescent="0.25">
      <c r="C63" t="s">
        <v>55</v>
      </c>
      <c r="D63" t="s">
        <v>55</v>
      </c>
      <c r="E63">
        <v>22</v>
      </c>
    </row>
    <row r="64" spans="3:5" x14ac:dyDescent="0.25">
      <c r="C64" t="s">
        <v>56</v>
      </c>
      <c r="D64" t="s">
        <v>56</v>
      </c>
      <c r="E64">
        <v>12.5</v>
      </c>
    </row>
    <row r="65" spans="3:5" x14ac:dyDescent="0.25">
      <c r="C65" t="s">
        <v>60</v>
      </c>
      <c r="D65" t="s">
        <v>60</v>
      </c>
      <c r="E65">
        <v>167</v>
      </c>
    </row>
    <row r="66" spans="3:5" x14ac:dyDescent="0.25">
      <c r="C66" t="s">
        <v>32</v>
      </c>
      <c r="D66" t="s">
        <v>32</v>
      </c>
      <c r="E66">
        <v>151</v>
      </c>
    </row>
    <row r="67" spans="3:5" x14ac:dyDescent="0.25">
      <c r="C67" t="s">
        <v>16</v>
      </c>
      <c r="D67" t="s">
        <v>16</v>
      </c>
      <c r="E67">
        <v>109</v>
      </c>
    </row>
    <row r="68" spans="3:5" x14ac:dyDescent="0.25">
      <c r="C68" t="s">
        <v>17</v>
      </c>
      <c r="D68" t="s">
        <v>17</v>
      </c>
      <c r="E68">
        <v>33.17</v>
      </c>
    </row>
    <row r="69" spans="3:5" x14ac:dyDescent="0.25">
      <c r="C69" t="s">
        <v>43</v>
      </c>
      <c r="D69" t="s">
        <v>43</v>
      </c>
      <c r="E69">
        <v>23</v>
      </c>
    </row>
    <row r="70" spans="3:5" x14ac:dyDescent="0.25">
      <c r="C70" t="s">
        <v>66</v>
      </c>
      <c r="D70" t="s">
        <v>66</v>
      </c>
      <c r="E70">
        <v>279</v>
      </c>
    </row>
    <row r="71" spans="3:5" x14ac:dyDescent="0.25">
      <c r="C71" t="s">
        <v>33</v>
      </c>
      <c r="D71" t="s">
        <v>33</v>
      </c>
      <c r="E71">
        <v>23</v>
      </c>
    </row>
    <row r="72" spans="3:5" x14ac:dyDescent="0.25">
      <c r="C72" t="s">
        <v>5</v>
      </c>
      <c r="D72" t="s">
        <v>5</v>
      </c>
      <c r="E72">
        <v>54</v>
      </c>
    </row>
    <row r="73" spans="3:5" x14ac:dyDescent="0.25">
      <c r="C73" t="s">
        <v>34</v>
      </c>
      <c r="D73" t="s">
        <v>34</v>
      </c>
      <c r="E73">
        <v>27.75</v>
      </c>
    </row>
    <row r="74" spans="3:5" x14ac:dyDescent="0.25">
      <c r="C74" t="s">
        <v>35</v>
      </c>
      <c r="D74" t="s">
        <v>35</v>
      </c>
      <c r="E74">
        <v>27</v>
      </c>
    </row>
    <row r="75" spans="3:5" x14ac:dyDescent="0.25">
      <c r="C75" t="s">
        <v>54</v>
      </c>
      <c r="D75" t="s">
        <v>54</v>
      </c>
      <c r="E75">
        <v>11</v>
      </c>
    </row>
    <row r="76" spans="3:5" x14ac:dyDescent="0.25">
      <c r="C76" t="s">
        <v>36</v>
      </c>
      <c r="D76" t="s">
        <v>36</v>
      </c>
      <c r="E76">
        <v>29.5</v>
      </c>
    </row>
    <row r="77" spans="3:5" x14ac:dyDescent="0.25">
      <c r="C77" t="s">
        <v>67</v>
      </c>
      <c r="D77" t="s">
        <v>67</v>
      </c>
      <c r="E77">
        <v>55.3</v>
      </c>
    </row>
    <row r="78" spans="3:5" x14ac:dyDescent="0.25">
      <c r="C78" t="s">
        <v>18</v>
      </c>
      <c r="D78" t="s">
        <v>67</v>
      </c>
      <c r="E78">
        <v>57.3</v>
      </c>
    </row>
    <row r="79" spans="3:5" x14ac:dyDescent="0.25">
      <c r="C79" t="s">
        <v>19</v>
      </c>
      <c r="D79" t="s">
        <v>18</v>
      </c>
      <c r="E79">
        <v>27</v>
      </c>
    </row>
    <row r="80" spans="3:5" x14ac:dyDescent="0.25">
      <c r="C80" t="s">
        <v>44</v>
      </c>
      <c r="D80" t="s">
        <v>19</v>
      </c>
      <c r="E80">
        <v>44.5</v>
      </c>
    </row>
    <row r="81" spans="3:5" x14ac:dyDescent="0.25">
      <c r="C81" t="s">
        <v>92</v>
      </c>
      <c r="D81" t="s">
        <v>44</v>
      </c>
      <c r="E81">
        <v>26</v>
      </c>
    </row>
    <row r="82" spans="3:5" x14ac:dyDescent="0.25">
      <c r="C82" t="s">
        <v>68</v>
      </c>
      <c r="D82" t="s">
        <v>103</v>
      </c>
      <c r="E82">
        <v>70</v>
      </c>
    </row>
    <row r="83" spans="3:5" x14ac:dyDescent="0.25">
      <c r="C83" t="s">
        <v>6</v>
      </c>
      <c r="D83" t="s">
        <v>103</v>
      </c>
      <c r="E83">
        <v>70</v>
      </c>
    </row>
    <row r="84" spans="3:5" x14ac:dyDescent="0.25">
      <c r="C84" t="s">
        <v>20</v>
      </c>
      <c r="D84" t="s">
        <v>68</v>
      </c>
      <c r="E84">
        <v>212</v>
      </c>
    </row>
    <row r="85" spans="3:5" x14ac:dyDescent="0.25">
      <c r="C85" t="s">
        <v>45</v>
      </c>
      <c r="D85" t="s">
        <v>68</v>
      </c>
      <c r="E85">
        <v>212</v>
      </c>
    </row>
    <row r="86" spans="3:5" x14ac:dyDescent="0.25">
      <c r="C86" t="s">
        <v>91</v>
      </c>
      <c r="D86" t="s">
        <v>6</v>
      </c>
      <c r="E86">
        <v>35</v>
      </c>
    </row>
    <row r="87" spans="3:5" x14ac:dyDescent="0.25">
      <c r="C87" t="s">
        <v>94</v>
      </c>
      <c r="D87" t="s">
        <v>20</v>
      </c>
      <c r="E87">
        <v>20</v>
      </c>
    </row>
    <row r="88" spans="3:5" x14ac:dyDescent="0.25">
      <c r="D88" t="s">
        <v>45</v>
      </c>
      <c r="E88">
        <v>8</v>
      </c>
    </row>
    <row r="89" spans="3:5" x14ac:dyDescent="0.25">
      <c r="D89" t="s">
        <v>104</v>
      </c>
      <c r="E89">
        <v>24</v>
      </c>
    </row>
    <row r="90" spans="3:5" x14ac:dyDescent="0.25">
      <c r="D90" t="s">
        <v>104</v>
      </c>
      <c r="E90">
        <v>24</v>
      </c>
    </row>
    <row r="91" spans="3:5" x14ac:dyDescent="0.25">
      <c r="D91" t="s">
        <v>94</v>
      </c>
      <c r="E91">
        <v>17.25</v>
      </c>
    </row>
  </sheetData>
  <autoFilter ref="D2:E2">
    <sortState ref="D3:E94">
      <sortCondition ref="D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workbookViewId="0">
      <selection activeCell="Q23" sqref="Q23"/>
    </sheetView>
  </sheetViews>
  <sheetFormatPr defaultRowHeight="15" x14ac:dyDescent="0.25"/>
  <sheetData>
    <row r="2" spans="2:17" x14ac:dyDescent="0.25">
      <c r="B2" s="41"/>
      <c r="E2" s="47"/>
      <c r="F2" s="24"/>
      <c r="G2" s="24"/>
    </row>
    <row r="3" spans="2:17" x14ac:dyDescent="0.25">
      <c r="B3" s="41"/>
      <c r="E3" s="47">
        <v>165</v>
      </c>
      <c r="F3" s="24">
        <v>1</v>
      </c>
      <c r="G3" s="24"/>
      <c r="H3" s="41">
        <v>61.5</v>
      </c>
      <c r="I3">
        <v>26</v>
      </c>
    </row>
    <row r="4" spans="2:17" x14ac:dyDescent="0.25">
      <c r="B4" s="41"/>
      <c r="E4" s="47">
        <v>160.5</v>
      </c>
      <c r="F4" s="24">
        <v>2</v>
      </c>
      <c r="G4" s="24"/>
      <c r="H4" s="41">
        <v>70</v>
      </c>
      <c r="I4">
        <v>25</v>
      </c>
      <c r="P4" s="41">
        <v>166</v>
      </c>
      <c r="Q4">
        <v>1</v>
      </c>
    </row>
    <row r="5" spans="2:17" x14ac:dyDescent="0.25">
      <c r="B5" s="41"/>
      <c r="E5" s="47">
        <v>160</v>
      </c>
      <c r="F5" s="24">
        <v>3</v>
      </c>
      <c r="G5" s="24"/>
      <c r="H5" s="41">
        <v>72</v>
      </c>
      <c r="I5">
        <v>24</v>
      </c>
      <c r="P5" s="41">
        <v>160.5</v>
      </c>
      <c r="Q5">
        <v>2</v>
      </c>
    </row>
    <row r="6" spans="2:17" x14ac:dyDescent="0.25">
      <c r="B6" s="41"/>
      <c r="E6" s="47">
        <v>158.5</v>
      </c>
      <c r="F6" s="24">
        <v>4</v>
      </c>
      <c r="G6" s="24"/>
      <c r="H6" s="41">
        <v>72</v>
      </c>
      <c r="I6">
        <v>23</v>
      </c>
      <c r="P6" s="41">
        <v>160</v>
      </c>
      <c r="Q6">
        <v>3</v>
      </c>
    </row>
    <row r="7" spans="2:17" x14ac:dyDescent="0.25">
      <c r="B7" s="41"/>
      <c r="E7" s="47">
        <v>149</v>
      </c>
      <c r="F7" s="24">
        <v>5</v>
      </c>
      <c r="G7" s="24"/>
      <c r="H7" s="41">
        <v>75</v>
      </c>
      <c r="I7">
        <v>22</v>
      </c>
      <c r="P7" s="41">
        <v>152</v>
      </c>
      <c r="Q7">
        <v>4</v>
      </c>
    </row>
    <row r="8" spans="2:17" x14ac:dyDescent="0.25">
      <c r="B8" s="41"/>
      <c r="E8" s="47">
        <v>144</v>
      </c>
      <c r="F8" s="24">
        <v>6</v>
      </c>
      <c r="G8" s="24"/>
      <c r="H8" s="41">
        <v>77.5</v>
      </c>
      <c r="I8">
        <v>21</v>
      </c>
      <c r="P8" s="41">
        <v>151.5</v>
      </c>
      <c r="Q8">
        <v>5</v>
      </c>
    </row>
    <row r="9" spans="2:17" x14ac:dyDescent="0.25">
      <c r="B9" s="41"/>
      <c r="E9" s="47">
        <v>132</v>
      </c>
      <c r="F9" s="24">
        <v>7</v>
      </c>
      <c r="G9" s="24"/>
      <c r="H9" s="41">
        <v>87.5</v>
      </c>
      <c r="I9">
        <v>20</v>
      </c>
      <c r="P9" s="41">
        <v>146</v>
      </c>
      <c r="Q9">
        <v>6</v>
      </c>
    </row>
    <row r="10" spans="2:17" x14ac:dyDescent="0.25">
      <c r="B10" s="41"/>
      <c r="E10" s="47">
        <v>122.5</v>
      </c>
      <c r="F10" s="24">
        <v>8</v>
      </c>
      <c r="G10" s="24"/>
      <c r="H10" s="41">
        <v>88</v>
      </c>
      <c r="I10">
        <v>19</v>
      </c>
      <c r="P10" s="41">
        <v>132</v>
      </c>
      <c r="Q10">
        <v>7</v>
      </c>
    </row>
    <row r="11" spans="2:17" x14ac:dyDescent="0.25">
      <c r="B11" s="41"/>
      <c r="E11" s="47">
        <v>122</v>
      </c>
      <c r="F11" s="24">
        <v>9</v>
      </c>
      <c r="G11" s="24"/>
      <c r="H11" s="41">
        <v>93</v>
      </c>
      <c r="I11">
        <v>18</v>
      </c>
      <c r="P11" s="41">
        <v>123.5</v>
      </c>
      <c r="Q11">
        <v>8</v>
      </c>
    </row>
    <row r="12" spans="2:17" x14ac:dyDescent="0.25">
      <c r="B12" s="41"/>
      <c r="E12" s="47">
        <v>120</v>
      </c>
      <c r="F12" s="24">
        <v>10</v>
      </c>
      <c r="G12" s="24"/>
      <c r="H12" s="41">
        <v>94</v>
      </c>
      <c r="I12">
        <v>17</v>
      </c>
      <c r="P12" s="41">
        <v>122</v>
      </c>
      <c r="Q12">
        <v>9</v>
      </c>
    </row>
    <row r="13" spans="2:17" x14ac:dyDescent="0.25">
      <c r="B13" s="41"/>
      <c r="E13" s="47">
        <v>119.5</v>
      </c>
      <c r="F13" s="24">
        <v>11</v>
      </c>
      <c r="G13" s="24"/>
      <c r="H13" s="41">
        <v>95.5</v>
      </c>
      <c r="I13">
        <v>16</v>
      </c>
      <c r="P13" s="41">
        <v>122</v>
      </c>
      <c r="Q13">
        <v>10</v>
      </c>
    </row>
    <row r="14" spans="2:17" x14ac:dyDescent="0.25">
      <c r="B14" s="41"/>
      <c r="E14" s="47">
        <v>102</v>
      </c>
      <c r="F14" s="24">
        <v>12</v>
      </c>
      <c r="G14" s="24"/>
      <c r="H14" s="41">
        <v>95.5</v>
      </c>
      <c r="I14">
        <v>15</v>
      </c>
      <c r="P14" s="41">
        <v>121.5</v>
      </c>
      <c r="Q14">
        <v>11</v>
      </c>
    </row>
    <row r="15" spans="2:17" x14ac:dyDescent="0.25">
      <c r="B15" s="41"/>
      <c r="E15" s="47">
        <v>97.5</v>
      </c>
      <c r="F15" s="24">
        <v>13</v>
      </c>
      <c r="G15" s="24"/>
      <c r="H15" s="41">
        <v>96</v>
      </c>
      <c r="I15">
        <v>14</v>
      </c>
      <c r="P15" s="41">
        <v>102</v>
      </c>
      <c r="Q15">
        <v>12</v>
      </c>
    </row>
    <row r="16" spans="2:17" x14ac:dyDescent="0.25">
      <c r="B16" s="41"/>
      <c r="E16" s="47">
        <v>97</v>
      </c>
      <c r="F16" s="24">
        <v>14</v>
      </c>
      <c r="G16" s="24"/>
      <c r="H16" s="41">
        <v>96.5</v>
      </c>
      <c r="I16">
        <v>13</v>
      </c>
      <c r="P16" s="41">
        <v>98.5</v>
      </c>
      <c r="Q16">
        <v>13</v>
      </c>
    </row>
    <row r="17" spans="2:17" x14ac:dyDescent="0.25">
      <c r="B17" s="41"/>
      <c r="E17" s="47">
        <v>96.5</v>
      </c>
      <c r="F17" s="24">
        <v>15</v>
      </c>
      <c r="G17" s="24"/>
      <c r="H17" s="41">
        <v>99</v>
      </c>
      <c r="I17">
        <v>12</v>
      </c>
      <c r="P17" s="41">
        <v>97.5</v>
      </c>
      <c r="Q17">
        <v>14</v>
      </c>
    </row>
    <row r="18" spans="2:17" x14ac:dyDescent="0.25">
      <c r="B18" s="41"/>
      <c r="E18" s="47">
        <v>94.5</v>
      </c>
      <c r="F18" s="24">
        <v>16</v>
      </c>
      <c r="G18" s="24"/>
      <c r="H18" s="41">
        <v>116</v>
      </c>
      <c r="I18">
        <v>11</v>
      </c>
      <c r="P18" s="41">
        <v>96</v>
      </c>
      <c r="Q18">
        <v>15</v>
      </c>
    </row>
    <row r="19" spans="2:17" x14ac:dyDescent="0.25">
      <c r="B19" s="41"/>
      <c r="E19" s="47">
        <v>93</v>
      </c>
      <c r="F19" s="24">
        <v>17</v>
      </c>
      <c r="G19" s="24"/>
      <c r="H19" s="41">
        <v>118.5</v>
      </c>
      <c r="I19">
        <v>10</v>
      </c>
      <c r="P19" s="41">
        <v>93.5</v>
      </c>
      <c r="Q19">
        <v>16</v>
      </c>
    </row>
    <row r="20" spans="2:17" x14ac:dyDescent="0.25">
      <c r="B20" s="41"/>
      <c r="E20" s="47">
        <v>90.5</v>
      </c>
      <c r="F20" s="24">
        <v>18</v>
      </c>
      <c r="G20" s="24"/>
      <c r="H20" s="41">
        <v>122.5</v>
      </c>
      <c r="I20">
        <v>9</v>
      </c>
      <c r="P20" s="41">
        <v>91.5</v>
      </c>
      <c r="Q20">
        <v>17</v>
      </c>
    </row>
    <row r="21" spans="2:17" x14ac:dyDescent="0.25">
      <c r="B21" s="41"/>
      <c r="E21" s="47">
        <v>88</v>
      </c>
      <c r="F21" s="24">
        <v>19</v>
      </c>
      <c r="G21" s="24"/>
      <c r="H21" s="41">
        <v>130</v>
      </c>
      <c r="I21">
        <v>8</v>
      </c>
      <c r="P21" s="41">
        <v>90</v>
      </c>
      <c r="Q21">
        <v>18</v>
      </c>
    </row>
    <row r="22" spans="2:17" x14ac:dyDescent="0.25">
      <c r="B22" s="41"/>
      <c r="E22" s="47">
        <v>88</v>
      </c>
      <c r="F22" s="24">
        <v>20</v>
      </c>
      <c r="G22" s="24"/>
      <c r="H22" s="41">
        <v>140</v>
      </c>
      <c r="I22">
        <v>7</v>
      </c>
      <c r="P22" s="41">
        <v>89</v>
      </c>
      <c r="Q22">
        <v>19</v>
      </c>
    </row>
    <row r="23" spans="2:17" x14ac:dyDescent="0.25">
      <c r="B23" s="41"/>
      <c r="E23" s="47">
        <v>79</v>
      </c>
      <c r="F23" s="24">
        <v>21</v>
      </c>
      <c r="G23" s="24"/>
      <c r="H23" s="41">
        <v>140</v>
      </c>
      <c r="I23">
        <v>6</v>
      </c>
      <c r="P23" s="41">
        <v>78.5</v>
      </c>
      <c r="Q23">
        <v>20</v>
      </c>
    </row>
    <row r="24" spans="2:17" x14ac:dyDescent="0.25">
      <c r="B24" s="41"/>
      <c r="E24" s="47">
        <v>75.5</v>
      </c>
      <c r="F24" s="24">
        <v>22</v>
      </c>
      <c r="G24" s="24"/>
      <c r="H24" s="41">
        <v>149</v>
      </c>
      <c r="I24">
        <v>5</v>
      </c>
      <c r="P24" s="41">
        <v>78</v>
      </c>
      <c r="Q24">
        <v>21</v>
      </c>
    </row>
    <row r="25" spans="2:17" x14ac:dyDescent="0.25">
      <c r="B25" s="41"/>
      <c r="E25" s="47">
        <v>74</v>
      </c>
      <c r="F25" s="24">
        <v>23</v>
      </c>
      <c r="G25" s="24"/>
      <c r="H25" s="41">
        <v>155</v>
      </c>
      <c r="I25">
        <v>4</v>
      </c>
      <c r="P25" s="41">
        <v>77</v>
      </c>
      <c r="Q25">
        <v>22</v>
      </c>
    </row>
    <row r="26" spans="2:17" x14ac:dyDescent="0.25">
      <c r="B26" s="41"/>
      <c r="E26" s="47">
        <v>71</v>
      </c>
      <c r="F26" s="24">
        <v>24</v>
      </c>
      <c r="G26" s="24"/>
      <c r="H26" s="41">
        <v>157.5</v>
      </c>
      <c r="I26">
        <v>3</v>
      </c>
      <c r="P26" s="41">
        <v>76</v>
      </c>
      <c r="Q26">
        <v>23</v>
      </c>
    </row>
    <row r="27" spans="2:17" x14ac:dyDescent="0.25">
      <c r="B27" s="41"/>
      <c r="E27" s="47">
        <v>69</v>
      </c>
      <c r="F27" s="24">
        <v>25</v>
      </c>
      <c r="G27" s="24"/>
      <c r="H27" s="41">
        <v>163.5</v>
      </c>
      <c r="I27">
        <v>2</v>
      </c>
      <c r="P27" s="41">
        <v>73</v>
      </c>
      <c r="Q27">
        <v>24</v>
      </c>
    </row>
    <row r="28" spans="2:17" x14ac:dyDescent="0.25">
      <c r="B28" s="41"/>
      <c r="E28" s="47">
        <v>61.5</v>
      </c>
      <c r="F28" s="24">
        <v>26</v>
      </c>
      <c r="G28" s="24"/>
      <c r="H28" s="41">
        <v>165</v>
      </c>
      <c r="I28">
        <v>1</v>
      </c>
      <c r="P28" s="41">
        <v>71</v>
      </c>
      <c r="Q28">
        <v>25</v>
      </c>
    </row>
    <row r="29" spans="2:17" x14ac:dyDescent="0.25">
      <c r="E29" s="24"/>
      <c r="F29" s="24"/>
      <c r="G29" s="24"/>
      <c r="P29" s="41">
        <v>61.5</v>
      </c>
      <c r="Q29">
        <v>26</v>
      </c>
    </row>
  </sheetData>
  <sortState ref="P4:P29">
    <sortCondition descending="1" ref="P4:P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7"/>
  <sheetViews>
    <sheetView topLeftCell="A53" zoomScale="23" zoomScaleNormal="23" workbookViewId="0">
      <selection activeCell="AG5" sqref="AG5"/>
    </sheetView>
  </sheetViews>
  <sheetFormatPr defaultColWidth="8.7109375" defaultRowHeight="15" x14ac:dyDescent="0.25"/>
  <cols>
    <col min="1" max="2" width="9.140625" customWidth="1"/>
    <col min="3" max="3" width="30.42578125" customWidth="1"/>
    <col min="4" max="36" width="9.140625" customWidth="1"/>
    <col min="37" max="16384" width="8.7109375" style="24"/>
  </cols>
  <sheetData>
    <row r="2" spans="3:4" ht="15.75" thickBot="1" x14ac:dyDescent="0.3">
      <c r="C2" t="s">
        <v>118</v>
      </c>
      <c r="D2" t="s">
        <v>119</v>
      </c>
    </row>
    <row r="3" spans="3:4" ht="16.5" thickBot="1" x14ac:dyDescent="0.3">
      <c r="C3" s="26" t="s">
        <v>47</v>
      </c>
      <c r="D3">
        <v>447</v>
      </c>
    </row>
    <row r="4" spans="3:4" ht="16.5" thickBot="1" x14ac:dyDescent="0.3">
      <c r="C4" s="26" t="s">
        <v>37</v>
      </c>
      <c r="D4">
        <v>290</v>
      </c>
    </row>
    <row r="5" spans="3:4" ht="15.75" x14ac:dyDescent="0.25">
      <c r="C5" s="26" t="s">
        <v>69</v>
      </c>
      <c r="D5">
        <v>440</v>
      </c>
    </row>
    <row r="6" spans="3:4" ht="15.75" thickBot="1" x14ac:dyDescent="0.3">
      <c r="C6" t="s">
        <v>59</v>
      </c>
      <c r="D6">
        <v>1000</v>
      </c>
    </row>
    <row r="7" spans="3:4" ht="15.75" x14ac:dyDescent="0.25">
      <c r="C7" s="26" t="s">
        <v>21</v>
      </c>
      <c r="D7">
        <v>1337</v>
      </c>
    </row>
    <row r="8" spans="3:4" ht="15.75" x14ac:dyDescent="0.25">
      <c r="C8" s="27" t="s">
        <v>22</v>
      </c>
      <c r="D8">
        <v>196</v>
      </c>
    </row>
    <row r="9" spans="3:4" ht="15.75" x14ac:dyDescent="0.25">
      <c r="C9" s="28" t="s">
        <v>23</v>
      </c>
      <c r="D9">
        <v>366</v>
      </c>
    </row>
    <row r="10" spans="3:4" ht="15.75" x14ac:dyDescent="0.25">
      <c r="C10" s="28" t="s">
        <v>58</v>
      </c>
      <c r="D10">
        <v>667</v>
      </c>
    </row>
    <row r="11" spans="3:4" ht="15.75" x14ac:dyDescent="0.25">
      <c r="C11" s="28" t="s">
        <v>70</v>
      </c>
      <c r="D11">
        <v>126</v>
      </c>
    </row>
    <row r="12" spans="3:4" ht="15.75" x14ac:dyDescent="0.25">
      <c r="C12" s="28" t="s">
        <v>24</v>
      </c>
      <c r="D12">
        <v>2807</v>
      </c>
    </row>
    <row r="13" spans="3:4" x14ac:dyDescent="0.25">
      <c r="C13" t="s">
        <v>80</v>
      </c>
      <c r="D13">
        <v>3734</v>
      </c>
    </row>
    <row r="14" spans="3:4" ht="15.75" x14ac:dyDescent="0.25">
      <c r="C14" s="28" t="s">
        <v>81</v>
      </c>
      <c r="D14">
        <v>7650</v>
      </c>
    </row>
    <row r="15" spans="3:4" ht="15.75" x14ac:dyDescent="0.25">
      <c r="C15" s="28" t="s">
        <v>64</v>
      </c>
      <c r="D15">
        <v>36</v>
      </c>
    </row>
    <row r="16" spans="3:4" ht="15.75" x14ac:dyDescent="0.25">
      <c r="C16" s="28" t="s">
        <v>38</v>
      </c>
      <c r="D16">
        <v>4</v>
      </c>
    </row>
    <row r="17" spans="3:4" ht="15.75" x14ac:dyDescent="0.25">
      <c r="C17" s="28" t="s">
        <v>49</v>
      </c>
      <c r="D17">
        <v>133</v>
      </c>
    </row>
    <row r="18" spans="3:4" ht="15.75" x14ac:dyDescent="0.25">
      <c r="C18" s="28" t="s">
        <v>25</v>
      </c>
      <c r="D18">
        <v>80</v>
      </c>
    </row>
    <row r="19" spans="3:4" ht="15.75" x14ac:dyDescent="0.25">
      <c r="C19" s="28" t="s">
        <v>50</v>
      </c>
      <c r="D19">
        <v>635</v>
      </c>
    </row>
    <row r="20" spans="3:4" ht="15.75" x14ac:dyDescent="0.25">
      <c r="C20" s="28" t="s">
        <v>0</v>
      </c>
      <c r="D20">
        <v>50</v>
      </c>
    </row>
    <row r="21" spans="3:4" ht="15.75" x14ac:dyDescent="0.25">
      <c r="C21" s="28" t="s">
        <v>71</v>
      </c>
      <c r="D21">
        <v>252</v>
      </c>
    </row>
    <row r="22" spans="3:4" ht="15.75" x14ac:dyDescent="0.25">
      <c r="C22" s="28" t="s">
        <v>26</v>
      </c>
      <c r="D22">
        <v>1324</v>
      </c>
    </row>
    <row r="23" spans="3:4" ht="15.75" x14ac:dyDescent="0.25">
      <c r="C23" s="28" t="s">
        <v>39</v>
      </c>
      <c r="D23">
        <v>18</v>
      </c>
    </row>
    <row r="24" spans="3:4" ht="15.75" x14ac:dyDescent="0.25">
      <c r="C24" s="28" t="s">
        <v>1</v>
      </c>
      <c r="D24">
        <v>78</v>
      </c>
    </row>
    <row r="25" spans="3:4" x14ac:dyDescent="0.25">
      <c r="C25" t="s">
        <v>93</v>
      </c>
      <c r="D25">
        <v>2043</v>
      </c>
    </row>
    <row r="26" spans="3:4" ht="15.75" x14ac:dyDescent="0.25">
      <c r="C26" s="28" t="s">
        <v>7</v>
      </c>
      <c r="D26">
        <v>341</v>
      </c>
    </row>
    <row r="27" spans="3:4" ht="15.75" x14ac:dyDescent="0.25">
      <c r="C27" s="28" t="s">
        <v>27</v>
      </c>
      <c r="D27">
        <v>700</v>
      </c>
    </row>
    <row r="28" spans="3:4" ht="15.75" x14ac:dyDescent="0.25">
      <c r="C28" s="28" t="s">
        <v>57</v>
      </c>
      <c r="D28">
        <v>12448</v>
      </c>
    </row>
    <row r="29" spans="3:4" ht="15.75" x14ac:dyDescent="0.25">
      <c r="C29" s="28" t="s">
        <v>51</v>
      </c>
      <c r="D29">
        <v>539</v>
      </c>
    </row>
    <row r="30" spans="3:4" ht="15.75" x14ac:dyDescent="0.25">
      <c r="C30" s="28" t="s">
        <v>65</v>
      </c>
      <c r="D30">
        <v>759</v>
      </c>
    </row>
    <row r="31" spans="3:4" ht="15.75" x14ac:dyDescent="0.25">
      <c r="C31" s="28" t="s">
        <v>28</v>
      </c>
      <c r="D31">
        <v>365</v>
      </c>
    </row>
    <row r="32" spans="3:4" ht="15.75" x14ac:dyDescent="0.25">
      <c r="C32" s="28" t="s">
        <v>74</v>
      </c>
      <c r="D32">
        <v>212</v>
      </c>
    </row>
    <row r="33" spans="3:4" ht="15.75" x14ac:dyDescent="0.25">
      <c r="C33" s="28" t="s">
        <v>29</v>
      </c>
      <c r="D33">
        <v>1033</v>
      </c>
    </row>
    <row r="34" spans="3:4" ht="15.75" x14ac:dyDescent="0.25">
      <c r="C34" s="28" t="s">
        <v>40</v>
      </c>
      <c r="D34">
        <v>81</v>
      </c>
    </row>
    <row r="35" spans="3:4" ht="15.75" x14ac:dyDescent="0.25">
      <c r="C35" s="28" t="s">
        <v>30</v>
      </c>
      <c r="D35">
        <v>3251</v>
      </c>
    </row>
    <row r="36" spans="3:4" ht="15.75" x14ac:dyDescent="0.25">
      <c r="C36" s="28" t="s">
        <v>75</v>
      </c>
      <c r="D36">
        <v>35</v>
      </c>
    </row>
    <row r="37" spans="3:4" ht="15.75" x14ac:dyDescent="0.25">
      <c r="C37" s="29" t="s">
        <v>82</v>
      </c>
      <c r="D37">
        <v>8</v>
      </c>
    </row>
    <row r="38" spans="3:4" ht="15.75" x14ac:dyDescent="0.25">
      <c r="C38" s="28" t="s">
        <v>8</v>
      </c>
      <c r="D38">
        <v>285</v>
      </c>
    </row>
    <row r="39" spans="3:4" ht="15.75" x14ac:dyDescent="0.25">
      <c r="C39" s="28" t="s">
        <v>76</v>
      </c>
      <c r="D39">
        <v>293</v>
      </c>
    </row>
    <row r="40" spans="3:4" ht="15.75" x14ac:dyDescent="0.25">
      <c r="C40" s="28" t="s">
        <v>52</v>
      </c>
      <c r="D40">
        <v>668</v>
      </c>
    </row>
    <row r="41" spans="3:4" ht="15.75" x14ac:dyDescent="0.25">
      <c r="C41" s="28" t="s">
        <v>53</v>
      </c>
      <c r="D41">
        <v>496</v>
      </c>
    </row>
    <row r="42" spans="3:4" ht="15.75" x14ac:dyDescent="0.25">
      <c r="C42" s="28" t="s">
        <v>9</v>
      </c>
      <c r="D42">
        <v>1505</v>
      </c>
    </row>
    <row r="43" spans="3:4" ht="15.75" x14ac:dyDescent="0.25">
      <c r="C43" s="28" t="s">
        <v>31</v>
      </c>
      <c r="D43">
        <v>137</v>
      </c>
    </row>
    <row r="44" spans="3:4" ht="15.75" x14ac:dyDescent="0.25">
      <c r="C44" s="28" t="s">
        <v>10</v>
      </c>
      <c r="D44">
        <v>927</v>
      </c>
    </row>
    <row r="45" spans="3:4" ht="15.75" x14ac:dyDescent="0.25">
      <c r="C45" s="28" t="s">
        <v>11</v>
      </c>
      <c r="D45">
        <v>967</v>
      </c>
    </row>
    <row r="46" spans="3:4" ht="15.75" x14ac:dyDescent="0.25">
      <c r="C46" s="28" t="s">
        <v>41</v>
      </c>
      <c r="D46">
        <v>69</v>
      </c>
    </row>
    <row r="47" spans="3:4" ht="15.75" x14ac:dyDescent="0.25">
      <c r="C47" s="28" t="s">
        <v>77</v>
      </c>
      <c r="D47">
        <v>161</v>
      </c>
    </row>
    <row r="48" spans="3:4" ht="15.75" x14ac:dyDescent="0.25">
      <c r="C48" s="28" t="s">
        <v>63</v>
      </c>
      <c r="D48">
        <v>220</v>
      </c>
    </row>
    <row r="49" spans="3:4" ht="15.75" x14ac:dyDescent="0.25">
      <c r="C49" s="28" t="s">
        <v>46</v>
      </c>
      <c r="D49">
        <v>0</v>
      </c>
    </row>
    <row r="50" spans="3:4" ht="15.75" x14ac:dyDescent="0.25">
      <c r="C50" s="28" t="s">
        <v>12</v>
      </c>
      <c r="D50">
        <v>2183</v>
      </c>
    </row>
    <row r="51" spans="3:4" ht="15.75" x14ac:dyDescent="0.25">
      <c r="C51" s="28" t="s">
        <v>48</v>
      </c>
      <c r="D51">
        <v>1067</v>
      </c>
    </row>
    <row r="52" spans="3:4" ht="15.75" x14ac:dyDescent="0.25">
      <c r="C52" s="28" t="s">
        <v>2</v>
      </c>
      <c r="D52">
        <v>295</v>
      </c>
    </row>
    <row r="53" spans="3:4" ht="15.75" x14ac:dyDescent="0.25">
      <c r="C53" s="29" t="s">
        <v>3</v>
      </c>
      <c r="D53">
        <v>2</v>
      </c>
    </row>
    <row r="54" spans="3:4" ht="15.75" x14ac:dyDescent="0.25">
      <c r="C54" s="28" t="s">
        <v>62</v>
      </c>
      <c r="D54">
        <v>94</v>
      </c>
    </row>
    <row r="55" spans="3:4" ht="15.75" x14ac:dyDescent="0.25">
      <c r="C55" s="28" t="s">
        <v>72</v>
      </c>
      <c r="D55">
        <v>142</v>
      </c>
    </row>
    <row r="56" spans="3:4" ht="15.75" x14ac:dyDescent="0.25">
      <c r="C56" s="28" t="s">
        <v>73</v>
      </c>
      <c r="D56">
        <v>878</v>
      </c>
    </row>
    <row r="57" spans="3:4" x14ac:dyDescent="0.25">
      <c r="C57" t="s">
        <v>61</v>
      </c>
      <c r="D57">
        <v>771</v>
      </c>
    </row>
    <row r="58" spans="3:4" ht="15.75" x14ac:dyDescent="0.25">
      <c r="C58" s="28" t="s">
        <v>13</v>
      </c>
      <c r="D58">
        <v>51</v>
      </c>
    </row>
    <row r="59" spans="3:4" ht="15.75" x14ac:dyDescent="0.25">
      <c r="C59" s="28" t="s">
        <v>14</v>
      </c>
      <c r="D59">
        <v>239</v>
      </c>
    </row>
    <row r="60" spans="3:4" ht="15.75" x14ac:dyDescent="0.25">
      <c r="C60" s="28" t="s">
        <v>42</v>
      </c>
      <c r="D60">
        <v>57</v>
      </c>
    </row>
    <row r="61" spans="3:4" ht="15.75" x14ac:dyDescent="0.25">
      <c r="C61" s="28" t="s">
        <v>4</v>
      </c>
      <c r="D61">
        <v>80</v>
      </c>
    </row>
    <row r="62" spans="3:4" ht="15.75" x14ac:dyDescent="0.25">
      <c r="C62" s="28" t="s">
        <v>15</v>
      </c>
      <c r="D62">
        <v>3342</v>
      </c>
    </row>
    <row r="63" spans="3:4" ht="15.75" x14ac:dyDescent="0.25">
      <c r="C63" s="28" t="s">
        <v>55</v>
      </c>
      <c r="D63">
        <v>27</v>
      </c>
    </row>
    <row r="64" spans="3:4" x14ac:dyDescent="0.25">
      <c r="C64" t="s">
        <v>18</v>
      </c>
      <c r="D64">
        <v>1113</v>
      </c>
    </row>
    <row r="65" spans="3:4" ht="15.75" x14ac:dyDescent="0.25">
      <c r="C65" s="28" t="s">
        <v>56</v>
      </c>
      <c r="D65">
        <v>49</v>
      </c>
    </row>
    <row r="66" spans="3:4" ht="15.75" x14ac:dyDescent="0.25">
      <c r="C66" s="28" t="s">
        <v>60</v>
      </c>
      <c r="D66">
        <v>2803</v>
      </c>
    </row>
    <row r="67" spans="3:4" ht="15.75" x14ac:dyDescent="0.25">
      <c r="C67" s="28" t="s">
        <v>32</v>
      </c>
      <c r="D67">
        <v>426</v>
      </c>
    </row>
    <row r="68" spans="3:4" ht="15.75" x14ac:dyDescent="0.25">
      <c r="C68" s="28" t="s">
        <v>16</v>
      </c>
      <c r="D68">
        <v>316</v>
      </c>
    </row>
    <row r="69" spans="3:4" ht="15.75" x14ac:dyDescent="0.25">
      <c r="C69" s="28" t="s">
        <v>17</v>
      </c>
      <c r="D69">
        <v>1301</v>
      </c>
    </row>
    <row r="70" spans="3:4" ht="15.75" x14ac:dyDescent="0.25">
      <c r="C70" s="28" t="s">
        <v>43</v>
      </c>
      <c r="D70">
        <v>93</v>
      </c>
    </row>
    <row r="71" spans="3:4" ht="15.75" x14ac:dyDescent="0.25">
      <c r="C71" s="28" t="s">
        <v>66</v>
      </c>
      <c r="D71">
        <v>1205</v>
      </c>
    </row>
    <row r="72" spans="3:4" ht="15.75" x14ac:dyDescent="0.25">
      <c r="C72" s="28" t="s">
        <v>33</v>
      </c>
      <c r="D72">
        <v>262</v>
      </c>
    </row>
    <row r="73" spans="3:4" ht="15.75" x14ac:dyDescent="0.25">
      <c r="C73" s="28" t="s">
        <v>5</v>
      </c>
      <c r="D73">
        <v>361</v>
      </c>
    </row>
    <row r="74" spans="3:4" ht="15.75" x14ac:dyDescent="0.25">
      <c r="C74" s="28" t="s">
        <v>34</v>
      </c>
      <c r="D74">
        <v>176</v>
      </c>
    </row>
    <row r="75" spans="3:4" ht="15.75" x14ac:dyDescent="0.25">
      <c r="C75" s="28" t="s">
        <v>35</v>
      </c>
      <c r="D75">
        <v>278</v>
      </c>
    </row>
    <row r="76" spans="3:4" ht="15.75" x14ac:dyDescent="0.25">
      <c r="C76" s="28" t="s">
        <v>54</v>
      </c>
      <c r="D76">
        <v>123</v>
      </c>
    </row>
    <row r="77" spans="3:4" ht="15.75" x14ac:dyDescent="0.25">
      <c r="C77" s="28" t="s">
        <v>36</v>
      </c>
      <c r="D77">
        <v>422</v>
      </c>
    </row>
    <row r="78" spans="3:4" ht="15.75" x14ac:dyDescent="0.25">
      <c r="C78" s="28" t="s">
        <v>67</v>
      </c>
      <c r="D78">
        <v>651</v>
      </c>
    </row>
    <row r="79" spans="3:4" ht="15.75" x14ac:dyDescent="0.25">
      <c r="C79" s="28" t="s">
        <v>19</v>
      </c>
      <c r="D79">
        <v>43</v>
      </c>
    </row>
    <row r="80" spans="3:4" ht="15.75" x14ac:dyDescent="0.25">
      <c r="C80" s="28" t="s">
        <v>44</v>
      </c>
      <c r="D80">
        <v>421</v>
      </c>
    </row>
    <row r="81" spans="3:4" x14ac:dyDescent="0.25">
      <c r="C81" t="s">
        <v>92</v>
      </c>
      <c r="D81">
        <v>317</v>
      </c>
    </row>
    <row r="82" spans="3:4" ht="15.75" x14ac:dyDescent="0.25">
      <c r="C82" s="28" t="s">
        <v>68</v>
      </c>
      <c r="D82">
        <v>7313</v>
      </c>
    </row>
    <row r="83" spans="3:4" ht="15.75" x14ac:dyDescent="0.25">
      <c r="C83" s="28" t="s">
        <v>6</v>
      </c>
      <c r="D83">
        <v>833</v>
      </c>
    </row>
    <row r="84" spans="3:4" ht="15.75" x14ac:dyDescent="0.25">
      <c r="C84" s="28" t="s">
        <v>20</v>
      </c>
      <c r="D84">
        <v>320</v>
      </c>
    </row>
    <row r="85" spans="3:4" ht="15.75" x14ac:dyDescent="0.25">
      <c r="C85" s="28" t="s">
        <v>45</v>
      </c>
      <c r="D85">
        <v>46</v>
      </c>
    </row>
    <row r="86" spans="3:4" ht="15.75" x14ac:dyDescent="0.25">
      <c r="C86" s="28" t="s">
        <v>104</v>
      </c>
      <c r="D86">
        <v>359</v>
      </c>
    </row>
    <row r="87" spans="3:4" ht="15.75" x14ac:dyDescent="0.25">
      <c r="C87" s="28" t="s">
        <v>94</v>
      </c>
      <c r="D87">
        <v>1235</v>
      </c>
    </row>
  </sheetData>
  <autoFilter ref="C2:D8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2:D87"/>
  <sheetViews>
    <sheetView workbookViewId="0">
      <selection activeCell="AG5" sqref="AG5"/>
    </sheetView>
  </sheetViews>
  <sheetFormatPr defaultRowHeight="15" x14ac:dyDescent="0.25"/>
  <sheetData>
    <row r="2" spans="3:4" x14ac:dyDescent="0.25">
      <c r="C2" t="s">
        <v>116</v>
      </c>
      <c r="D2" t="s">
        <v>117</v>
      </c>
    </row>
    <row r="3" spans="3:4" hidden="1" x14ac:dyDescent="0.25">
      <c r="C3" t="s">
        <v>24</v>
      </c>
      <c r="D3">
        <v>1</v>
      </c>
    </row>
    <row r="4" spans="3:4" hidden="1" x14ac:dyDescent="0.25">
      <c r="C4" t="s">
        <v>57</v>
      </c>
      <c r="D4">
        <v>2</v>
      </c>
    </row>
    <row r="5" spans="3:4" hidden="1" x14ac:dyDescent="0.25">
      <c r="C5" t="s">
        <v>21</v>
      </c>
      <c r="D5">
        <v>3</v>
      </c>
    </row>
    <row r="6" spans="3:4" hidden="1" x14ac:dyDescent="0.25">
      <c r="C6" t="s">
        <v>67</v>
      </c>
      <c r="D6">
        <v>4</v>
      </c>
    </row>
    <row r="7" spans="3:4" hidden="1" x14ac:dyDescent="0.25">
      <c r="C7" t="s">
        <v>27</v>
      </c>
      <c r="D7">
        <v>5</v>
      </c>
    </row>
    <row r="8" spans="3:4" hidden="1" x14ac:dyDescent="0.25">
      <c r="C8" t="s">
        <v>10</v>
      </c>
      <c r="D8">
        <v>6</v>
      </c>
    </row>
    <row r="9" spans="3:4" hidden="1" x14ac:dyDescent="0.25">
      <c r="C9" t="s">
        <v>26</v>
      </c>
      <c r="D9">
        <v>7</v>
      </c>
    </row>
    <row r="10" spans="3:4" hidden="1" x14ac:dyDescent="0.25">
      <c r="C10" t="s">
        <v>65</v>
      </c>
      <c r="D10">
        <v>8</v>
      </c>
    </row>
    <row r="11" spans="3:4" hidden="1" x14ac:dyDescent="0.25">
      <c r="C11" t="s">
        <v>68</v>
      </c>
      <c r="D11">
        <v>9</v>
      </c>
    </row>
    <row r="12" spans="3:4" hidden="1" x14ac:dyDescent="0.25">
      <c r="C12" t="s">
        <v>15</v>
      </c>
      <c r="D12">
        <v>10</v>
      </c>
    </row>
    <row r="13" spans="3:4" hidden="1" x14ac:dyDescent="0.25">
      <c r="C13" t="s">
        <v>73</v>
      </c>
      <c r="D13">
        <v>11</v>
      </c>
    </row>
    <row r="14" spans="3:4" hidden="1" x14ac:dyDescent="0.25">
      <c r="C14" t="s">
        <v>29</v>
      </c>
      <c r="D14">
        <v>12</v>
      </c>
    </row>
    <row r="15" spans="3:4" hidden="1" x14ac:dyDescent="0.25">
      <c r="C15" t="s">
        <v>45</v>
      </c>
      <c r="D15">
        <v>13</v>
      </c>
    </row>
    <row r="16" spans="3:4" hidden="1" x14ac:dyDescent="0.25">
      <c r="C16" t="s">
        <v>93</v>
      </c>
      <c r="D16">
        <v>14</v>
      </c>
    </row>
    <row r="17" spans="3:4" hidden="1" x14ac:dyDescent="0.25">
      <c r="C17" t="s">
        <v>32</v>
      </c>
      <c r="D17">
        <v>15</v>
      </c>
    </row>
    <row r="18" spans="3:4" hidden="1" x14ac:dyDescent="0.25">
      <c r="C18" t="s">
        <v>92</v>
      </c>
      <c r="D18">
        <v>16</v>
      </c>
    </row>
    <row r="19" spans="3:4" hidden="1" x14ac:dyDescent="0.25">
      <c r="C19" t="s">
        <v>44</v>
      </c>
      <c r="D19">
        <v>17</v>
      </c>
    </row>
    <row r="20" spans="3:4" hidden="1" x14ac:dyDescent="0.25">
      <c r="C20" t="s">
        <v>77</v>
      </c>
      <c r="D20">
        <v>18</v>
      </c>
    </row>
    <row r="21" spans="3:4" hidden="1" x14ac:dyDescent="0.25">
      <c r="C21" t="s">
        <v>2</v>
      </c>
      <c r="D21">
        <v>19</v>
      </c>
    </row>
    <row r="22" spans="3:4" hidden="1" x14ac:dyDescent="0.25">
      <c r="C22" t="s">
        <v>104</v>
      </c>
      <c r="D22">
        <v>20</v>
      </c>
    </row>
    <row r="23" spans="3:4" hidden="1" x14ac:dyDescent="0.25">
      <c r="C23" t="s">
        <v>81</v>
      </c>
      <c r="D23">
        <v>21</v>
      </c>
    </row>
    <row r="24" spans="3:4" hidden="1" x14ac:dyDescent="0.25">
      <c r="C24" t="s">
        <v>76</v>
      </c>
      <c r="D24">
        <v>22</v>
      </c>
    </row>
    <row r="25" spans="3:4" hidden="1" x14ac:dyDescent="0.25">
      <c r="C25" t="s">
        <v>25</v>
      </c>
      <c r="D25">
        <v>23</v>
      </c>
    </row>
    <row r="26" spans="3:4" hidden="1" x14ac:dyDescent="0.25">
      <c r="C26" t="s">
        <v>66</v>
      </c>
      <c r="D26">
        <v>24</v>
      </c>
    </row>
    <row r="27" spans="3:4" hidden="1" x14ac:dyDescent="0.25">
      <c r="C27" t="s">
        <v>37</v>
      </c>
      <c r="D27">
        <v>25</v>
      </c>
    </row>
    <row r="28" spans="3:4" hidden="1" x14ac:dyDescent="0.25">
      <c r="C28" t="s">
        <v>48</v>
      </c>
      <c r="D28">
        <v>26</v>
      </c>
    </row>
    <row r="29" spans="3:4" hidden="1" x14ac:dyDescent="0.25">
      <c r="C29" t="s">
        <v>20</v>
      </c>
      <c r="D29">
        <v>27</v>
      </c>
    </row>
    <row r="30" spans="3:4" hidden="1" x14ac:dyDescent="0.25">
      <c r="C30" t="s">
        <v>60</v>
      </c>
      <c r="D30">
        <v>28</v>
      </c>
    </row>
    <row r="31" spans="3:4" hidden="1" x14ac:dyDescent="0.25">
      <c r="C31" t="s">
        <v>80</v>
      </c>
      <c r="D31">
        <v>29</v>
      </c>
    </row>
    <row r="32" spans="3:4" hidden="1" x14ac:dyDescent="0.25">
      <c r="C32" t="s">
        <v>0</v>
      </c>
      <c r="D32">
        <v>30</v>
      </c>
    </row>
    <row r="33" spans="3:4" hidden="1" x14ac:dyDescent="0.25">
      <c r="C33" t="s">
        <v>33</v>
      </c>
      <c r="D33">
        <v>31</v>
      </c>
    </row>
    <row r="34" spans="3:4" hidden="1" x14ac:dyDescent="0.25">
      <c r="C34" t="s">
        <v>18</v>
      </c>
      <c r="D34">
        <v>32</v>
      </c>
    </row>
    <row r="35" spans="3:4" hidden="1" x14ac:dyDescent="0.25">
      <c r="C35" t="s">
        <v>30</v>
      </c>
      <c r="D35">
        <v>33</v>
      </c>
    </row>
    <row r="36" spans="3:4" hidden="1" x14ac:dyDescent="0.25">
      <c r="C36" t="s">
        <v>12</v>
      </c>
      <c r="D36">
        <v>34</v>
      </c>
    </row>
    <row r="37" spans="3:4" hidden="1" x14ac:dyDescent="0.25">
      <c r="C37" t="s">
        <v>35</v>
      </c>
      <c r="D37">
        <v>35</v>
      </c>
    </row>
    <row r="38" spans="3:4" hidden="1" x14ac:dyDescent="0.25">
      <c r="C38" t="s">
        <v>59</v>
      </c>
      <c r="D38">
        <v>36</v>
      </c>
    </row>
    <row r="39" spans="3:4" hidden="1" x14ac:dyDescent="0.25">
      <c r="C39" t="s">
        <v>82</v>
      </c>
      <c r="D39">
        <v>37</v>
      </c>
    </row>
    <row r="40" spans="3:4" hidden="1" x14ac:dyDescent="0.25">
      <c r="C40" t="s">
        <v>7</v>
      </c>
      <c r="D40">
        <v>38</v>
      </c>
    </row>
    <row r="41" spans="3:4" hidden="1" x14ac:dyDescent="0.25">
      <c r="C41" t="s">
        <v>17</v>
      </c>
      <c r="D41">
        <v>39</v>
      </c>
    </row>
    <row r="42" spans="3:4" hidden="1" x14ac:dyDescent="0.25">
      <c r="C42" t="s">
        <v>34</v>
      </c>
      <c r="D42">
        <v>40</v>
      </c>
    </row>
    <row r="43" spans="3:4" hidden="1" x14ac:dyDescent="0.25">
      <c r="C43" t="s">
        <v>51</v>
      </c>
      <c r="D43">
        <v>41</v>
      </c>
    </row>
    <row r="44" spans="3:4" hidden="1" x14ac:dyDescent="0.25">
      <c r="C44" t="s">
        <v>28</v>
      </c>
      <c r="D44">
        <v>42</v>
      </c>
    </row>
    <row r="45" spans="3:4" hidden="1" x14ac:dyDescent="0.25">
      <c r="C45" t="s">
        <v>63</v>
      </c>
      <c r="D45">
        <v>43</v>
      </c>
    </row>
    <row r="46" spans="3:4" hidden="1" x14ac:dyDescent="0.25">
      <c r="C46" t="s">
        <v>43</v>
      </c>
      <c r="D46">
        <v>44</v>
      </c>
    </row>
    <row r="47" spans="3:4" hidden="1" x14ac:dyDescent="0.25">
      <c r="C47" t="s">
        <v>11</v>
      </c>
      <c r="D47">
        <v>45</v>
      </c>
    </row>
    <row r="48" spans="3:4" hidden="1" x14ac:dyDescent="0.25">
      <c r="C48" t="s">
        <v>52</v>
      </c>
      <c r="D48">
        <v>46</v>
      </c>
    </row>
    <row r="49" spans="3:4" hidden="1" x14ac:dyDescent="0.25">
      <c r="C49" t="s">
        <v>70</v>
      </c>
      <c r="D49">
        <v>47</v>
      </c>
    </row>
    <row r="50" spans="3:4" hidden="1" x14ac:dyDescent="0.25">
      <c r="C50" t="s">
        <v>94</v>
      </c>
      <c r="D50">
        <v>48</v>
      </c>
    </row>
    <row r="51" spans="3:4" hidden="1" x14ac:dyDescent="0.25">
      <c r="C51" t="s">
        <v>55</v>
      </c>
      <c r="D51">
        <v>49</v>
      </c>
    </row>
    <row r="52" spans="3:4" hidden="1" x14ac:dyDescent="0.25">
      <c r="C52" t="s">
        <v>23</v>
      </c>
      <c r="D52">
        <v>50</v>
      </c>
    </row>
    <row r="53" spans="3:4" hidden="1" x14ac:dyDescent="0.25">
      <c r="C53" t="s">
        <v>1</v>
      </c>
      <c r="D53">
        <v>51</v>
      </c>
    </row>
    <row r="54" spans="3:4" hidden="1" x14ac:dyDescent="0.25">
      <c r="C54" t="s">
        <v>39</v>
      </c>
      <c r="D54">
        <v>52</v>
      </c>
    </row>
    <row r="55" spans="3:4" hidden="1" x14ac:dyDescent="0.25">
      <c r="C55" t="s">
        <v>69</v>
      </c>
      <c r="D55">
        <v>53</v>
      </c>
    </row>
    <row r="56" spans="3:4" hidden="1" x14ac:dyDescent="0.25">
      <c r="C56" t="s">
        <v>14</v>
      </c>
      <c r="D56">
        <v>54</v>
      </c>
    </row>
    <row r="57" spans="3:4" hidden="1" x14ac:dyDescent="0.25">
      <c r="C57" t="s">
        <v>50</v>
      </c>
      <c r="D57">
        <v>55</v>
      </c>
    </row>
    <row r="58" spans="3:4" hidden="1" x14ac:dyDescent="0.25">
      <c r="C58" t="s">
        <v>42</v>
      </c>
      <c r="D58">
        <v>56</v>
      </c>
    </row>
    <row r="59" spans="3:4" hidden="1" x14ac:dyDescent="0.25">
      <c r="C59" t="s">
        <v>16</v>
      </c>
      <c r="D59">
        <v>57</v>
      </c>
    </row>
    <row r="60" spans="3:4" hidden="1" x14ac:dyDescent="0.25">
      <c r="C60" t="s">
        <v>22</v>
      </c>
      <c r="D60">
        <v>58</v>
      </c>
    </row>
    <row r="61" spans="3:4" hidden="1" x14ac:dyDescent="0.25">
      <c r="C61" t="s">
        <v>41</v>
      </c>
      <c r="D61">
        <v>59</v>
      </c>
    </row>
    <row r="62" spans="3:4" hidden="1" x14ac:dyDescent="0.25">
      <c r="C62" t="s">
        <v>46</v>
      </c>
      <c r="D62">
        <v>60</v>
      </c>
    </row>
    <row r="63" spans="3:4" hidden="1" x14ac:dyDescent="0.25">
      <c r="C63" t="s">
        <v>40</v>
      </c>
      <c r="D63">
        <v>61</v>
      </c>
    </row>
    <row r="64" spans="3:4" hidden="1" x14ac:dyDescent="0.25">
      <c r="C64" t="s">
        <v>9</v>
      </c>
      <c r="D64">
        <v>62</v>
      </c>
    </row>
    <row r="65" spans="3:4" hidden="1" x14ac:dyDescent="0.25">
      <c r="C65" t="s">
        <v>72</v>
      </c>
      <c r="D65">
        <v>63</v>
      </c>
    </row>
    <row r="66" spans="3:4" hidden="1" x14ac:dyDescent="0.25">
      <c r="C66" t="s">
        <v>71</v>
      </c>
      <c r="D66">
        <v>64</v>
      </c>
    </row>
    <row r="67" spans="3:4" hidden="1" x14ac:dyDescent="0.25">
      <c r="C67" t="s">
        <v>54</v>
      </c>
      <c r="D67">
        <v>65</v>
      </c>
    </row>
    <row r="68" spans="3:4" hidden="1" x14ac:dyDescent="0.25">
      <c r="C68" t="s">
        <v>56</v>
      </c>
      <c r="D68">
        <v>66</v>
      </c>
    </row>
    <row r="69" spans="3:4" hidden="1" x14ac:dyDescent="0.25">
      <c r="C69" t="s">
        <v>3</v>
      </c>
      <c r="D69">
        <v>67</v>
      </c>
    </row>
    <row r="70" spans="3:4" hidden="1" x14ac:dyDescent="0.25">
      <c r="C70" t="s">
        <v>38</v>
      </c>
      <c r="D70">
        <v>68</v>
      </c>
    </row>
    <row r="71" spans="3:4" hidden="1" x14ac:dyDescent="0.25">
      <c r="C71" t="s">
        <v>36</v>
      </c>
      <c r="D71">
        <v>69</v>
      </c>
    </row>
    <row r="72" spans="3:4" hidden="1" x14ac:dyDescent="0.25">
      <c r="C72" t="s">
        <v>74</v>
      </c>
      <c r="D72">
        <v>70</v>
      </c>
    </row>
    <row r="73" spans="3:4" hidden="1" x14ac:dyDescent="0.25">
      <c r="C73" t="s">
        <v>8</v>
      </c>
      <c r="D73">
        <v>71</v>
      </c>
    </row>
    <row r="74" spans="3:4" hidden="1" x14ac:dyDescent="0.25">
      <c r="C74" t="s">
        <v>5</v>
      </c>
      <c r="D74">
        <v>72</v>
      </c>
    </row>
    <row r="75" spans="3:4" hidden="1" x14ac:dyDescent="0.25">
      <c r="C75" t="s">
        <v>62</v>
      </c>
      <c r="D75">
        <v>73</v>
      </c>
    </row>
    <row r="76" spans="3:4" hidden="1" x14ac:dyDescent="0.25">
      <c r="C76" t="s">
        <v>13</v>
      </c>
      <c r="D76">
        <v>74</v>
      </c>
    </row>
    <row r="77" spans="3:4" hidden="1" x14ac:dyDescent="0.25">
      <c r="C77" t="s">
        <v>47</v>
      </c>
      <c r="D77">
        <v>75</v>
      </c>
    </row>
    <row r="78" spans="3:4" hidden="1" x14ac:dyDescent="0.25">
      <c r="C78" t="s">
        <v>19</v>
      </c>
      <c r="D78">
        <v>76</v>
      </c>
    </row>
    <row r="79" spans="3:4" hidden="1" x14ac:dyDescent="0.25">
      <c r="C79" t="s">
        <v>58</v>
      </c>
      <c r="D79">
        <v>77</v>
      </c>
    </row>
    <row r="80" spans="3:4" hidden="1" x14ac:dyDescent="0.25">
      <c r="C80" t="s">
        <v>61</v>
      </c>
      <c r="D80">
        <v>78</v>
      </c>
    </row>
    <row r="81" spans="3:4" hidden="1" x14ac:dyDescent="0.25">
      <c r="C81" t="s">
        <v>49</v>
      </c>
      <c r="D81">
        <v>79</v>
      </c>
    </row>
    <row r="82" spans="3:4" hidden="1" x14ac:dyDescent="0.25">
      <c r="C82" t="s">
        <v>75</v>
      </c>
      <c r="D82">
        <v>80</v>
      </c>
    </row>
    <row r="83" spans="3:4" hidden="1" x14ac:dyDescent="0.25">
      <c r="C83" t="s">
        <v>31</v>
      </c>
      <c r="D83">
        <v>81</v>
      </c>
    </row>
    <row r="84" spans="3:4" hidden="1" x14ac:dyDescent="0.25">
      <c r="C84" t="s">
        <v>53</v>
      </c>
      <c r="D84">
        <v>82</v>
      </c>
    </row>
    <row r="85" spans="3:4" hidden="1" x14ac:dyDescent="0.25">
      <c r="C85" t="s">
        <v>6</v>
      </c>
      <c r="D85">
        <v>83</v>
      </c>
    </row>
    <row r="86" spans="3:4" hidden="1" x14ac:dyDescent="0.25">
      <c r="C86" t="s">
        <v>64</v>
      </c>
      <c r="D86">
        <v>84</v>
      </c>
    </row>
    <row r="87" spans="3:4" x14ac:dyDescent="0.25">
      <c r="C87" t="s">
        <v>4</v>
      </c>
      <c r="D87">
        <v>85</v>
      </c>
    </row>
  </sheetData>
  <autoFilter ref="C2:D87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8"/>
  <sheetViews>
    <sheetView topLeftCell="A69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116</v>
      </c>
      <c r="D3" t="s">
        <v>117</v>
      </c>
    </row>
    <row r="4" spans="3:4" x14ac:dyDescent="0.25">
      <c r="C4" t="s">
        <v>24</v>
      </c>
      <c r="D4">
        <v>481</v>
      </c>
    </row>
    <row r="5" spans="3:4" x14ac:dyDescent="0.25">
      <c r="C5" t="s">
        <v>57</v>
      </c>
      <c r="D5">
        <v>833</v>
      </c>
    </row>
    <row r="6" spans="3:4" x14ac:dyDescent="0.25">
      <c r="C6" t="s">
        <v>21</v>
      </c>
      <c r="D6">
        <v>498</v>
      </c>
    </row>
    <row r="7" spans="3:4" x14ac:dyDescent="0.25">
      <c r="C7" t="s">
        <v>67</v>
      </c>
      <c r="D7">
        <v>686</v>
      </c>
    </row>
    <row r="8" spans="3:4" x14ac:dyDescent="0.25">
      <c r="C8" t="s">
        <v>27</v>
      </c>
      <c r="D8">
        <v>551</v>
      </c>
    </row>
    <row r="9" spans="3:4" x14ac:dyDescent="0.25">
      <c r="C9" t="s">
        <v>10</v>
      </c>
      <c r="D9">
        <v>811</v>
      </c>
    </row>
    <row r="10" spans="3:4" x14ac:dyDescent="0.25">
      <c r="C10" t="s">
        <v>26</v>
      </c>
      <c r="D10">
        <v>791</v>
      </c>
    </row>
    <row r="11" spans="3:4" x14ac:dyDescent="0.25">
      <c r="C11" t="s">
        <v>65</v>
      </c>
      <c r="D11">
        <v>629</v>
      </c>
    </row>
    <row r="12" spans="3:4" x14ac:dyDescent="0.25">
      <c r="C12" t="s">
        <v>68</v>
      </c>
      <c r="D12">
        <v>1086</v>
      </c>
    </row>
    <row r="13" spans="3:4" x14ac:dyDescent="0.25">
      <c r="C13" t="s">
        <v>15</v>
      </c>
      <c r="D13">
        <v>712</v>
      </c>
    </row>
    <row r="14" spans="3:4" x14ac:dyDescent="0.25">
      <c r="C14" t="s">
        <v>73</v>
      </c>
      <c r="D14">
        <v>629</v>
      </c>
    </row>
    <row r="15" spans="3:4" x14ac:dyDescent="0.25">
      <c r="C15" t="s">
        <v>29</v>
      </c>
      <c r="D15">
        <v>715</v>
      </c>
    </row>
    <row r="16" spans="3:4" x14ac:dyDescent="0.25">
      <c r="C16" t="s">
        <v>45</v>
      </c>
      <c r="D16">
        <v>11</v>
      </c>
    </row>
    <row r="17" spans="3:4" x14ac:dyDescent="0.25">
      <c r="C17" t="s">
        <v>93</v>
      </c>
      <c r="D17">
        <v>472</v>
      </c>
    </row>
    <row r="18" spans="3:4" x14ac:dyDescent="0.25">
      <c r="C18" t="s">
        <v>32</v>
      </c>
      <c r="D18">
        <v>446</v>
      </c>
    </row>
    <row r="19" spans="3:4" x14ac:dyDescent="0.25">
      <c r="C19" t="s">
        <v>92</v>
      </c>
      <c r="D19">
        <v>251</v>
      </c>
    </row>
    <row r="20" spans="3:4" x14ac:dyDescent="0.25">
      <c r="C20" t="s">
        <v>44</v>
      </c>
      <c r="D20">
        <v>295</v>
      </c>
    </row>
    <row r="21" spans="3:4" x14ac:dyDescent="0.25">
      <c r="C21" t="s">
        <v>77</v>
      </c>
      <c r="D21">
        <v>135</v>
      </c>
    </row>
    <row r="22" spans="3:4" x14ac:dyDescent="0.25">
      <c r="C22" t="s">
        <v>2</v>
      </c>
      <c r="D22">
        <v>83</v>
      </c>
    </row>
    <row r="23" spans="3:4" x14ac:dyDescent="0.25">
      <c r="C23" t="s">
        <v>104</v>
      </c>
      <c r="D23">
        <v>404</v>
      </c>
    </row>
    <row r="24" spans="3:4" x14ac:dyDescent="0.25">
      <c r="C24" t="s">
        <v>81</v>
      </c>
      <c r="D24">
        <v>746</v>
      </c>
    </row>
    <row r="25" spans="3:4" x14ac:dyDescent="0.25">
      <c r="C25" t="s">
        <v>76</v>
      </c>
      <c r="D25">
        <v>155</v>
      </c>
    </row>
    <row r="26" spans="3:4" x14ac:dyDescent="0.25">
      <c r="C26" t="s">
        <v>25</v>
      </c>
      <c r="D26">
        <v>305</v>
      </c>
    </row>
    <row r="27" spans="3:4" x14ac:dyDescent="0.25">
      <c r="C27" t="s">
        <v>66</v>
      </c>
      <c r="D27">
        <v>905</v>
      </c>
    </row>
    <row r="28" spans="3:4" x14ac:dyDescent="0.25">
      <c r="C28" t="s">
        <v>37</v>
      </c>
      <c r="D28">
        <v>459</v>
      </c>
    </row>
    <row r="29" spans="3:4" x14ac:dyDescent="0.25">
      <c r="C29" t="s">
        <v>48</v>
      </c>
      <c r="D29">
        <v>198</v>
      </c>
    </row>
    <row r="30" spans="3:4" x14ac:dyDescent="0.25">
      <c r="C30" t="s">
        <v>20</v>
      </c>
      <c r="D30">
        <v>593</v>
      </c>
    </row>
    <row r="31" spans="3:4" x14ac:dyDescent="0.25">
      <c r="C31" t="s">
        <v>60</v>
      </c>
      <c r="D31">
        <v>957</v>
      </c>
    </row>
    <row r="32" spans="3:4" x14ac:dyDescent="0.25">
      <c r="C32" t="s">
        <v>80</v>
      </c>
      <c r="D32">
        <v>7892</v>
      </c>
    </row>
    <row r="33" spans="3:4" x14ac:dyDescent="0.25">
      <c r="C33" t="s">
        <v>0</v>
      </c>
      <c r="D33">
        <v>92</v>
      </c>
    </row>
    <row r="34" spans="3:4" x14ac:dyDescent="0.25">
      <c r="C34" t="s">
        <v>33</v>
      </c>
      <c r="D34">
        <v>237</v>
      </c>
    </row>
    <row r="35" spans="3:4" x14ac:dyDescent="0.25">
      <c r="C35" t="s">
        <v>18</v>
      </c>
      <c r="D35">
        <v>278</v>
      </c>
    </row>
    <row r="36" spans="3:4" x14ac:dyDescent="0.25">
      <c r="C36" t="s">
        <v>30</v>
      </c>
      <c r="D36">
        <v>2174</v>
      </c>
    </row>
    <row r="37" spans="3:4" x14ac:dyDescent="0.25">
      <c r="C37" t="s">
        <v>12</v>
      </c>
      <c r="D37">
        <v>547</v>
      </c>
    </row>
    <row r="38" spans="3:4" x14ac:dyDescent="0.25">
      <c r="C38" t="s">
        <v>35</v>
      </c>
      <c r="D38">
        <v>1266</v>
      </c>
    </row>
    <row r="39" spans="3:4" x14ac:dyDescent="0.25">
      <c r="C39" t="s">
        <v>59</v>
      </c>
      <c r="D39">
        <v>144</v>
      </c>
    </row>
    <row r="40" spans="3:4" x14ac:dyDescent="0.25">
      <c r="C40" t="s">
        <v>82</v>
      </c>
      <c r="D40">
        <v>42</v>
      </c>
    </row>
    <row r="41" spans="3:4" x14ac:dyDescent="0.25">
      <c r="C41" t="s">
        <v>7</v>
      </c>
      <c r="D41">
        <v>221</v>
      </c>
    </row>
    <row r="42" spans="3:4" x14ac:dyDescent="0.25">
      <c r="C42" t="s">
        <v>17</v>
      </c>
      <c r="D42">
        <v>443</v>
      </c>
    </row>
    <row r="43" spans="3:4" x14ac:dyDescent="0.25">
      <c r="C43" t="s">
        <v>34</v>
      </c>
      <c r="D43">
        <v>447</v>
      </c>
    </row>
    <row r="44" spans="3:4" x14ac:dyDescent="0.25">
      <c r="C44" t="s">
        <v>51</v>
      </c>
      <c r="D44">
        <v>711</v>
      </c>
    </row>
    <row r="45" spans="3:4" x14ac:dyDescent="0.25">
      <c r="C45" t="s">
        <v>28</v>
      </c>
      <c r="D45">
        <v>330</v>
      </c>
    </row>
    <row r="46" spans="3:4" x14ac:dyDescent="0.25">
      <c r="C46" t="s">
        <v>63</v>
      </c>
      <c r="D46">
        <v>63</v>
      </c>
    </row>
    <row r="47" spans="3:4" x14ac:dyDescent="0.25">
      <c r="C47" t="s">
        <v>43</v>
      </c>
      <c r="D47">
        <v>375</v>
      </c>
    </row>
    <row r="48" spans="3:4" x14ac:dyDescent="0.25">
      <c r="C48" t="s">
        <v>11</v>
      </c>
      <c r="D48">
        <v>657</v>
      </c>
    </row>
    <row r="49" spans="3:4" x14ac:dyDescent="0.25">
      <c r="C49" t="s">
        <v>52</v>
      </c>
      <c r="D49">
        <v>262</v>
      </c>
    </row>
    <row r="50" spans="3:4" x14ac:dyDescent="0.25">
      <c r="C50" t="s">
        <v>70</v>
      </c>
      <c r="D50">
        <v>198</v>
      </c>
    </row>
    <row r="51" spans="3:4" x14ac:dyDescent="0.25">
      <c r="C51" t="s">
        <v>94</v>
      </c>
      <c r="D51">
        <v>302</v>
      </c>
    </row>
    <row r="52" spans="3:4" x14ac:dyDescent="0.25">
      <c r="C52" t="s">
        <v>55</v>
      </c>
      <c r="D52">
        <v>33</v>
      </c>
    </row>
    <row r="53" spans="3:4" x14ac:dyDescent="0.25">
      <c r="C53" t="s">
        <v>23</v>
      </c>
      <c r="D53">
        <v>273</v>
      </c>
    </row>
    <row r="54" spans="3:4" x14ac:dyDescent="0.25">
      <c r="C54" t="s">
        <v>1</v>
      </c>
      <c r="D54">
        <v>30</v>
      </c>
    </row>
    <row r="55" spans="3:4" x14ac:dyDescent="0.25">
      <c r="C55" t="s">
        <v>39</v>
      </c>
      <c r="D55">
        <v>217</v>
      </c>
    </row>
    <row r="56" spans="3:4" x14ac:dyDescent="0.25">
      <c r="C56" t="s">
        <v>69</v>
      </c>
      <c r="D56">
        <v>338</v>
      </c>
    </row>
    <row r="57" spans="3:4" x14ac:dyDescent="0.25">
      <c r="C57" t="s">
        <v>14</v>
      </c>
      <c r="D57">
        <v>124</v>
      </c>
    </row>
    <row r="58" spans="3:4" x14ac:dyDescent="0.25">
      <c r="C58" t="s">
        <v>50</v>
      </c>
      <c r="D58">
        <v>897</v>
      </c>
    </row>
    <row r="59" spans="3:4" x14ac:dyDescent="0.25">
      <c r="C59" t="s">
        <v>42</v>
      </c>
      <c r="D59">
        <v>72</v>
      </c>
    </row>
    <row r="60" spans="3:4" x14ac:dyDescent="0.25">
      <c r="C60" t="s">
        <v>16</v>
      </c>
      <c r="D60">
        <v>655</v>
      </c>
    </row>
    <row r="61" spans="3:4" x14ac:dyDescent="0.25">
      <c r="C61" t="s">
        <v>22</v>
      </c>
      <c r="D61">
        <v>594</v>
      </c>
    </row>
    <row r="62" spans="3:4" x14ac:dyDescent="0.25">
      <c r="C62" t="s">
        <v>41</v>
      </c>
      <c r="D62">
        <v>359</v>
      </c>
    </row>
    <row r="63" spans="3:4" x14ac:dyDescent="0.25">
      <c r="C63" t="s">
        <v>46</v>
      </c>
      <c r="D63">
        <v>77</v>
      </c>
    </row>
    <row r="64" spans="3:4" x14ac:dyDescent="0.25">
      <c r="C64" t="s">
        <v>40</v>
      </c>
      <c r="D64">
        <v>120</v>
      </c>
    </row>
    <row r="65" spans="3:4" x14ac:dyDescent="0.25">
      <c r="C65" t="s">
        <v>9</v>
      </c>
      <c r="D65">
        <v>648</v>
      </c>
    </row>
    <row r="66" spans="3:4" x14ac:dyDescent="0.25">
      <c r="C66" t="s">
        <v>72</v>
      </c>
      <c r="D66">
        <v>445</v>
      </c>
    </row>
    <row r="67" spans="3:4" x14ac:dyDescent="0.25">
      <c r="C67" t="s">
        <v>71</v>
      </c>
      <c r="D67">
        <v>127</v>
      </c>
    </row>
    <row r="68" spans="3:4" x14ac:dyDescent="0.25">
      <c r="C68" t="s">
        <v>54</v>
      </c>
      <c r="D68">
        <v>175</v>
      </c>
    </row>
    <row r="69" spans="3:4" x14ac:dyDescent="0.25">
      <c r="C69" t="s">
        <v>56</v>
      </c>
      <c r="D69">
        <v>177</v>
      </c>
    </row>
    <row r="70" spans="3:4" x14ac:dyDescent="0.25">
      <c r="C70" t="s">
        <v>3</v>
      </c>
      <c r="D70">
        <v>5</v>
      </c>
    </row>
    <row r="71" spans="3:4" x14ac:dyDescent="0.25">
      <c r="C71" t="s">
        <v>38</v>
      </c>
      <c r="D71">
        <v>41</v>
      </c>
    </row>
    <row r="72" spans="3:4" x14ac:dyDescent="0.25">
      <c r="C72" t="s">
        <v>36</v>
      </c>
      <c r="D72">
        <v>562</v>
      </c>
    </row>
    <row r="73" spans="3:4" x14ac:dyDescent="0.25">
      <c r="C73" t="s">
        <v>74</v>
      </c>
      <c r="D73">
        <v>227</v>
      </c>
    </row>
    <row r="74" spans="3:4" x14ac:dyDescent="0.25">
      <c r="C74" t="s">
        <v>8</v>
      </c>
      <c r="D74">
        <v>515</v>
      </c>
    </row>
    <row r="75" spans="3:4" x14ac:dyDescent="0.25">
      <c r="C75" t="s">
        <v>5</v>
      </c>
      <c r="D75">
        <v>228</v>
      </c>
    </row>
    <row r="76" spans="3:4" x14ac:dyDescent="0.25">
      <c r="C76" t="s">
        <v>62</v>
      </c>
      <c r="D76">
        <v>55</v>
      </c>
    </row>
    <row r="77" spans="3:4" x14ac:dyDescent="0.25">
      <c r="C77" t="s">
        <v>13</v>
      </c>
      <c r="D77">
        <v>222</v>
      </c>
    </row>
    <row r="78" spans="3:4" x14ac:dyDescent="0.25">
      <c r="C78" t="s">
        <v>47</v>
      </c>
      <c r="D78">
        <v>474</v>
      </c>
    </row>
    <row r="79" spans="3:4" x14ac:dyDescent="0.25">
      <c r="C79" t="s">
        <v>19</v>
      </c>
      <c r="D79">
        <v>169</v>
      </c>
    </row>
    <row r="80" spans="3:4" x14ac:dyDescent="0.25">
      <c r="C80" t="s">
        <v>58</v>
      </c>
      <c r="D80">
        <v>288</v>
      </c>
    </row>
    <row r="81" spans="3:4" x14ac:dyDescent="0.25">
      <c r="C81" t="s">
        <v>61</v>
      </c>
      <c r="D81">
        <v>639</v>
      </c>
    </row>
    <row r="82" spans="3:4" x14ac:dyDescent="0.25">
      <c r="C82" t="s">
        <v>49</v>
      </c>
      <c r="D82">
        <v>174</v>
      </c>
    </row>
    <row r="83" spans="3:4" x14ac:dyDescent="0.25">
      <c r="C83" t="s">
        <v>75</v>
      </c>
      <c r="D83">
        <v>178</v>
      </c>
    </row>
    <row r="84" spans="3:4" x14ac:dyDescent="0.25">
      <c r="C84" t="s">
        <v>31</v>
      </c>
      <c r="D84">
        <v>361</v>
      </c>
    </row>
    <row r="85" spans="3:4" x14ac:dyDescent="0.25">
      <c r="C85" t="s">
        <v>53</v>
      </c>
      <c r="D85">
        <v>284</v>
      </c>
    </row>
    <row r="86" spans="3:4" x14ac:dyDescent="0.25">
      <c r="C86" t="s">
        <v>6</v>
      </c>
      <c r="D86">
        <v>54</v>
      </c>
    </row>
    <row r="87" spans="3:4" x14ac:dyDescent="0.25">
      <c r="C87" t="s">
        <v>64</v>
      </c>
      <c r="D87">
        <v>123</v>
      </c>
    </row>
    <row r="88" spans="3:4" x14ac:dyDescent="0.25">
      <c r="C88" t="s">
        <v>4</v>
      </c>
      <c r="D88">
        <v>47</v>
      </c>
    </row>
  </sheetData>
  <autoFilter ref="C3:D8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E90"/>
  <sheetViews>
    <sheetView workbookViewId="0">
      <selection activeCell="AG5" sqref="AG5"/>
    </sheetView>
  </sheetViews>
  <sheetFormatPr defaultRowHeight="15" x14ac:dyDescent="0.25"/>
  <cols>
    <col min="4" max="4" width="24.42578125" customWidth="1"/>
  </cols>
  <sheetData>
    <row r="3" spans="4:5" x14ac:dyDescent="0.25">
      <c r="D3" t="s">
        <v>112</v>
      </c>
      <c r="E3" t="s">
        <v>113</v>
      </c>
    </row>
    <row r="4" spans="4:5" hidden="1" x14ac:dyDescent="0.25">
      <c r="D4" s="25" t="s">
        <v>24</v>
      </c>
      <c r="E4">
        <v>20746</v>
      </c>
    </row>
    <row r="5" spans="4:5" hidden="1" x14ac:dyDescent="0.25">
      <c r="D5" s="24" t="s">
        <v>57</v>
      </c>
      <c r="E5">
        <v>47555</v>
      </c>
    </row>
    <row r="6" spans="4:5" hidden="1" x14ac:dyDescent="0.25">
      <c r="D6" s="25" t="s">
        <v>21</v>
      </c>
      <c r="E6">
        <v>10982</v>
      </c>
    </row>
    <row r="7" spans="4:5" hidden="1" x14ac:dyDescent="0.25">
      <c r="D7" s="25" t="s">
        <v>67</v>
      </c>
      <c r="E7">
        <v>5864</v>
      </c>
    </row>
    <row r="8" spans="4:5" hidden="1" x14ac:dyDescent="0.25">
      <c r="D8" s="25" t="s">
        <v>27</v>
      </c>
      <c r="E8">
        <v>2283</v>
      </c>
    </row>
    <row r="9" spans="4:5" hidden="1" x14ac:dyDescent="0.25">
      <c r="D9" s="25" t="s">
        <v>10</v>
      </c>
      <c r="E9">
        <v>11649</v>
      </c>
    </row>
    <row r="10" spans="4:5" hidden="1" x14ac:dyDescent="0.25">
      <c r="D10" s="25" t="s">
        <v>26</v>
      </c>
      <c r="E10">
        <v>3866</v>
      </c>
    </row>
    <row r="11" spans="4:5" hidden="1" x14ac:dyDescent="0.25">
      <c r="D11" s="25" t="s">
        <v>65</v>
      </c>
      <c r="E11">
        <v>3408</v>
      </c>
    </row>
    <row r="12" spans="4:5" hidden="1" x14ac:dyDescent="0.25">
      <c r="D12" s="24" t="s">
        <v>68</v>
      </c>
      <c r="E12">
        <v>37900</v>
      </c>
    </row>
    <row r="13" spans="4:5" hidden="1" x14ac:dyDescent="0.25">
      <c r="D13" s="24" t="s">
        <v>15</v>
      </c>
      <c r="E13">
        <v>13252</v>
      </c>
    </row>
    <row r="14" spans="4:5" hidden="1" x14ac:dyDescent="0.25">
      <c r="D14" s="24" t="s">
        <v>73</v>
      </c>
      <c r="E14">
        <v>3700</v>
      </c>
    </row>
    <row r="15" spans="4:5" hidden="1" x14ac:dyDescent="0.25">
      <c r="D15" s="25" t="s">
        <v>29</v>
      </c>
      <c r="E15">
        <v>3238</v>
      </c>
    </row>
    <row r="16" spans="4:5" hidden="1" x14ac:dyDescent="0.25">
      <c r="D16" s="24" t="s">
        <v>45</v>
      </c>
      <c r="E16">
        <v>71</v>
      </c>
    </row>
    <row r="17" spans="4:5" hidden="1" x14ac:dyDescent="0.25">
      <c r="D17" s="24" t="s">
        <v>93</v>
      </c>
      <c r="E17">
        <v>10382</v>
      </c>
    </row>
    <row r="18" spans="4:5" hidden="1" x14ac:dyDescent="0.25">
      <c r="D18" s="25" t="s">
        <v>32</v>
      </c>
      <c r="E18">
        <v>1570</v>
      </c>
    </row>
    <row r="19" spans="4:5" hidden="1" x14ac:dyDescent="0.25">
      <c r="D19" s="24" t="s">
        <v>92</v>
      </c>
      <c r="E19">
        <v>2351</v>
      </c>
    </row>
    <row r="20" spans="4:5" hidden="1" x14ac:dyDescent="0.25">
      <c r="D20" s="24" t="s">
        <v>44</v>
      </c>
      <c r="E20">
        <v>3218</v>
      </c>
    </row>
    <row r="21" spans="4:5" hidden="1" x14ac:dyDescent="0.25">
      <c r="D21" s="25" t="s">
        <v>77</v>
      </c>
      <c r="E21">
        <v>786</v>
      </c>
    </row>
    <row r="22" spans="4:5" hidden="1" x14ac:dyDescent="0.25">
      <c r="D22" s="24" t="s">
        <v>2</v>
      </c>
      <c r="E22">
        <v>1096</v>
      </c>
    </row>
    <row r="23" spans="4:5" hidden="1" x14ac:dyDescent="0.25">
      <c r="D23" s="24" t="s">
        <v>109</v>
      </c>
      <c r="E23">
        <v>1350</v>
      </c>
    </row>
    <row r="24" spans="4:5" hidden="1" x14ac:dyDescent="0.25">
      <c r="D24" s="24" t="s">
        <v>81</v>
      </c>
      <c r="E24">
        <v>25442</v>
      </c>
    </row>
    <row r="25" spans="4:5" hidden="1" x14ac:dyDescent="0.25">
      <c r="D25" s="25" t="s">
        <v>76</v>
      </c>
      <c r="E25">
        <v>1642</v>
      </c>
    </row>
    <row r="26" spans="4:5" hidden="1" x14ac:dyDescent="0.25">
      <c r="D26" s="25" t="s">
        <v>25</v>
      </c>
      <c r="E26">
        <v>1831</v>
      </c>
    </row>
    <row r="27" spans="4:5" hidden="1" x14ac:dyDescent="0.25">
      <c r="D27" s="25" t="s">
        <v>66</v>
      </c>
      <c r="E27">
        <v>15465</v>
      </c>
    </row>
    <row r="28" spans="4:5" hidden="1" x14ac:dyDescent="0.25">
      <c r="D28" s="25" t="s">
        <v>37</v>
      </c>
      <c r="E28">
        <v>1686</v>
      </c>
    </row>
    <row r="29" spans="4:5" hidden="1" x14ac:dyDescent="0.25">
      <c r="D29" s="24" t="s">
        <v>48</v>
      </c>
      <c r="E29">
        <v>5506</v>
      </c>
    </row>
    <row r="30" spans="4:5" hidden="1" x14ac:dyDescent="0.25">
      <c r="D30" s="24" t="s">
        <v>20</v>
      </c>
      <c r="E30">
        <v>1230</v>
      </c>
    </row>
    <row r="31" spans="4:5" hidden="1" x14ac:dyDescent="0.25">
      <c r="D31" s="25" t="s">
        <v>60</v>
      </c>
      <c r="E31">
        <v>12121</v>
      </c>
    </row>
    <row r="32" spans="4:5" hidden="1" x14ac:dyDescent="0.25">
      <c r="D32" s="24" t="s">
        <v>80</v>
      </c>
      <c r="E32">
        <v>30053</v>
      </c>
    </row>
    <row r="33" spans="4:5" hidden="1" x14ac:dyDescent="0.25">
      <c r="D33" s="24" t="s">
        <v>0</v>
      </c>
      <c r="E33">
        <v>2129</v>
      </c>
    </row>
    <row r="34" spans="4:5" hidden="1" x14ac:dyDescent="0.25">
      <c r="D34" s="25" t="s">
        <v>33</v>
      </c>
      <c r="E34">
        <v>1202</v>
      </c>
    </row>
    <row r="35" spans="4:5" hidden="1" x14ac:dyDescent="0.25">
      <c r="D35" s="24" t="s">
        <v>18</v>
      </c>
      <c r="E35">
        <v>6684</v>
      </c>
    </row>
    <row r="36" spans="4:5" hidden="1" x14ac:dyDescent="0.25">
      <c r="D36" s="24" t="s">
        <v>30</v>
      </c>
      <c r="E36">
        <v>17299</v>
      </c>
    </row>
    <row r="37" spans="4:5" hidden="1" x14ac:dyDescent="0.25">
      <c r="D37" s="24" t="s">
        <v>12</v>
      </c>
      <c r="E37">
        <v>20738</v>
      </c>
    </row>
    <row r="38" spans="4:5" hidden="1" x14ac:dyDescent="0.25">
      <c r="D38" s="25" t="s">
        <v>35</v>
      </c>
      <c r="E38">
        <v>2028</v>
      </c>
    </row>
    <row r="39" spans="4:5" hidden="1" x14ac:dyDescent="0.25">
      <c r="D39" s="24" t="s">
        <v>59</v>
      </c>
      <c r="E39">
        <v>3179</v>
      </c>
    </row>
    <row r="40" spans="4:5" hidden="1" x14ac:dyDescent="0.25">
      <c r="D40" s="24" t="s">
        <v>82</v>
      </c>
      <c r="E40">
        <v>158</v>
      </c>
    </row>
    <row r="41" spans="4:5" hidden="1" x14ac:dyDescent="0.25">
      <c r="D41" s="25" t="s">
        <v>7</v>
      </c>
      <c r="E41">
        <v>2073</v>
      </c>
    </row>
    <row r="42" spans="4:5" hidden="1" x14ac:dyDescent="0.25">
      <c r="D42" s="25" t="s">
        <v>17</v>
      </c>
      <c r="E42">
        <v>7599</v>
      </c>
    </row>
    <row r="43" spans="4:5" hidden="1" x14ac:dyDescent="0.25">
      <c r="D43" s="25" t="s">
        <v>34</v>
      </c>
      <c r="E43">
        <v>1507</v>
      </c>
    </row>
    <row r="44" spans="4:5" hidden="1" x14ac:dyDescent="0.25">
      <c r="D44" s="24" t="s">
        <v>51</v>
      </c>
      <c r="E44">
        <v>4265</v>
      </c>
    </row>
    <row r="45" spans="4:5" hidden="1" x14ac:dyDescent="0.25">
      <c r="D45" s="25" t="s">
        <v>28</v>
      </c>
      <c r="E45">
        <v>1424</v>
      </c>
    </row>
    <row r="46" spans="4:5" hidden="1" x14ac:dyDescent="0.25">
      <c r="D46" s="24" t="s">
        <v>63</v>
      </c>
      <c r="E46">
        <v>825</v>
      </c>
    </row>
    <row r="47" spans="4:5" hidden="1" x14ac:dyDescent="0.25">
      <c r="D47" s="25" t="s">
        <v>43</v>
      </c>
      <c r="E47">
        <v>3172</v>
      </c>
    </row>
    <row r="48" spans="4:5" hidden="1" x14ac:dyDescent="0.25">
      <c r="D48" s="24" t="s">
        <v>11</v>
      </c>
      <c r="E48">
        <v>4596</v>
      </c>
    </row>
    <row r="49" spans="4:5" hidden="1" x14ac:dyDescent="0.25">
      <c r="D49" s="25" t="s">
        <v>52</v>
      </c>
      <c r="E49">
        <v>4301</v>
      </c>
    </row>
    <row r="50" spans="4:5" hidden="1" x14ac:dyDescent="0.25">
      <c r="D50" s="25" t="s">
        <v>70</v>
      </c>
      <c r="E50">
        <v>1718</v>
      </c>
    </row>
    <row r="51" spans="4:5" hidden="1" x14ac:dyDescent="0.25">
      <c r="D51" s="25" t="s">
        <v>94</v>
      </c>
      <c r="E51">
        <v>5156</v>
      </c>
    </row>
    <row r="52" spans="4:5" hidden="1" x14ac:dyDescent="0.25">
      <c r="D52" s="24" t="s">
        <v>55</v>
      </c>
      <c r="E52">
        <v>296</v>
      </c>
    </row>
    <row r="53" spans="4:5" hidden="1" x14ac:dyDescent="0.25">
      <c r="D53" s="25" t="s">
        <v>23</v>
      </c>
      <c r="E53">
        <v>3178</v>
      </c>
    </row>
    <row r="54" spans="4:5" hidden="1" x14ac:dyDescent="0.25">
      <c r="D54" s="24" t="s">
        <v>1</v>
      </c>
      <c r="E54">
        <v>151</v>
      </c>
    </row>
    <row r="55" spans="4:5" hidden="1" x14ac:dyDescent="0.25">
      <c r="D55" s="24" t="s">
        <v>39</v>
      </c>
      <c r="E55">
        <v>829</v>
      </c>
    </row>
    <row r="56" spans="4:5" hidden="1" x14ac:dyDescent="0.25">
      <c r="D56" s="25" t="s">
        <v>69</v>
      </c>
      <c r="E56">
        <v>2677</v>
      </c>
    </row>
    <row r="57" spans="4:5" hidden="1" x14ac:dyDescent="0.25">
      <c r="D57" s="24" t="s">
        <v>14</v>
      </c>
      <c r="E57">
        <v>1847</v>
      </c>
    </row>
    <row r="58" spans="4:5" hidden="1" x14ac:dyDescent="0.25">
      <c r="D58" s="25" t="s">
        <v>50</v>
      </c>
      <c r="E58">
        <v>4981</v>
      </c>
    </row>
    <row r="59" spans="4:5" hidden="1" x14ac:dyDescent="0.25">
      <c r="D59" s="24" t="s">
        <v>42</v>
      </c>
      <c r="E59">
        <v>573</v>
      </c>
    </row>
    <row r="60" spans="4:5" hidden="1" x14ac:dyDescent="0.25">
      <c r="D60" s="25" t="s">
        <v>16</v>
      </c>
      <c r="E60">
        <v>7061</v>
      </c>
    </row>
    <row r="61" spans="4:5" hidden="1" x14ac:dyDescent="0.25">
      <c r="D61" s="25" t="s">
        <v>22</v>
      </c>
      <c r="E61">
        <v>1394</v>
      </c>
    </row>
    <row r="62" spans="4:5" hidden="1" x14ac:dyDescent="0.25">
      <c r="D62" s="24" t="s">
        <v>41</v>
      </c>
      <c r="E62">
        <v>1120</v>
      </c>
    </row>
    <row r="63" spans="4:5" hidden="1" x14ac:dyDescent="0.25">
      <c r="D63" s="24" t="s">
        <v>46</v>
      </c>
      <c r="E63">
        <v>1309</v>
      </c>
    </row>
    <row r="64" spans="4:5" hidden="1" x14ac:dyDescent="0.25">
      <c r="D64" s="25" t="s">
        <v>40</v>
      </c>
      <c r="E64">
        <v>49</v>
      </c>
    </row>
    <row r="65" spans="4:5" hidden="1" x14ac:dyDescent="0.25">
      <c r="D65" s="25" t="s">
        <v>9</v>
      </c>
      <c r="E65">
        <v>20265</v>
      </c>
    </row>
    <row r="66" spans="4:5" hidden="1" x14ac:dyDescent="0.25">
      <c r="D66" s="24" t="s">
        <v>72</v>
      </c>
      <c r="E66">
        <v>875</v>
      </c>
    </row>
    <row r="67" spans="4:5" hidden="1" x14ac:dyDescent="0.25">
      <c r="D67" s="25" t="s">
        <v>71</v>
      </c>
      <c r="E67">
        <v>2133</v>
      </c>
    </row>
    <row r="68" spans="4:5" hidden="1" x14ac:dyDescent="0.25">
      <c r="D68" s="25" t="s">
        <v>54</v>
      </c>
      <c r="E68">
        <v>3311</v>
      </c>
    </row>
    <row r="69" spans="4:5" hidden="1" x14ac:dyDescent="0.25">
      <c r="D69" s="24" t="s">
        <v>56</v>
      </c>
      <c r="E69">
        <v>895</v>
      </c>
    </row>
    <row r="70" spans="4:5" hidden="1" x14ac:dyDescent="0.25">
      <c r="D70" s="24" t="s">
        <v>3</v>
      </c>
      <c r="E70">
        <v>39</v>
      </c>
    </row>
    <row r="71" spans="4:5" hidden="1" x14ac:dyDescent="0.25">
      <c r="D71" s="24" t="s">
        <v>38</v>
      </c>
      <c r="E71">
        <v>93</v>
      </c>
    </row>
    <row r="72" spans="4:5" hidden="1" x14ac:dyDescent="0.25">
      <c r="D72" s="25" t="s">
        <v>36</v>
      </c>
      <c r="E72">
        <v>782</v>
      </c>
    </row>
    <row r="73" spans="4:5" hidden="1" x14ac:dyDescent="0.25">
      <c r="D73" s="25" t="s">
        <v>74</v>
      </c>
      <c r="E73">
        <v>4315</v>
      </c>
    </row>
    <row r="74" spans="4:5" hidden="1" x14ac:dyDescent="0.25">
      <c r="D74" s="25" t="s">
        <v>8</v>
      </c>
      <c r="E74">
        <v>3803</v>
      </c>
    </row>
    <row r="75" spans="4:5" hidden="1" x14ac:dyDescent="0.25">
      <c r="D75" s="24" t="s">
        <v>5</v>
      </c>
      <c r="E75">
        <v>5113</v>
      </c>
    </row>
    <row r="76" spans="4:5" hidden="1" x14ac:dyDescent="0.25">
      <c r="D76" s="24" t="s">
        <v>62</v>
      </c>
      <c r="E76">
        <v>304</v>
      </c>
    </row>
    <row r="77" spans="4:5" hidden="1" x14ac:dyDescent="0.25">
      <c r="D77" s="24" t="s">
        <v>13</v>
      </c>
      <c r="E77">
        <v>410</v>
      </c>
    </row>
    <row r="78" spans="4:5" hidden="1" x14ac:dyDescent="0.25">
      <c r="D78" s="24" t="s">
        <v>47</v>
      </c>
      <c r="E78">
        <v>3331</v>
      </c>
    </row>
    <row r="79" spans="4:5" hidden="1" x14ac:dyDescent="0.25">
      <c r="D79" s="25" t="s">
        <v>19</v>
      </c>
      <c r="E79">
        <v>1246</v>
      </c>
    </row>
    <row r="80" spans="4:5" x14ac:dyDescent="0.25">
      <c r="D80" s="25" t="s">
        <v>58</v>
      </c>
      <c r="E80">
        <v>3845</v>
      </c>
    </row>
    <row r="81" spans="4:5" hidden="1" x14ac:dyDescent="0.25">
      <c r="D81" s="24" t="s">
        <v>61</v>
      </c>
      <c r="E81">
        <v>7026</v>
      </c>
    </row>
    <row r="82" spans="4:5" hidden="1" x14ac:dyDescent="0.25">
      <c r="D82" s="24" t="s">
        <v>49</v>
      </c>
      <c r="E82">
        <v>2416</v>
      </c>
    </row>
    <row r="83" spans="4:5" hidden="1" x14ac:dyDescent="0.25">
      <c r="D83" s="25" t="s">
        <v>75</v>
      </c>
      <c r="E83">
        <v>449</v>
      </c>
    </row>
    <row r="84" spans="4:5" hidden="1" x14ac:dyDescent="0.25">
      <c r="D84" s="25" t="s">
        <v>31</v>
      </c>
      <c r="E84">
        <v>857</v>
      </c>
    </row>
    <row r="85" spans="4:5" hidden="1" x14ac:dyDescent="0.25">
      <c r="D85" s="25" t="s">
        <v>53</v>
      </c>
      <c r="E85">
        <v>3045</v>
      </c>
    </row>
    <row r="86" spans="4:5" hidden="1" x14ac:dyDescent="0.25">
      <c r="D86" s="24" t="s">
        <v>6</v>
      </c>
      <c r="E86">
        <v>-6938</v>
      </c>
    </row>
    <row r="87" spans="4:5" hidden="1" x14ac:dyDescent="0.25">
      <c r="D87" s="24" t="s">
        <v>64</v>
      </c>
      <c r="E87">
        <v>383</v>
      </c>
    </row>
    <row r="88" spans="4:5" hidden="1" x14ac:dyDescent="0.25">
      <c r="D88" s="24" t="s">
        <v>4</v>
      </c>
      <c r="E88">
        <v>733</v>
      </c>
    </row>
    <row r="89" spans="4:5" hidden="1" x14ac:dyDescent="0.25">
      <c r="D89" s="24" t="s">
        <v>110</v>
      </c>
    </row>
    <row r="90" spans="4:5" hidden="1" x14ac:dyDescent="0.25">
      <c r="D90" s="24" t="s">
        <v>111</v>
      </c>
    </row>
  </sheetData>
  <autoFilter ref="D3:E90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9"/>
  <sheetViews>
    <sheetView topLeftCell="A70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24</v>
      </c>
      <c r="D3">
        <v>10931</v>
      </c>
    </row>
    <row r="4" spans="3:4" x14ac:dyDescent="0.25">
      <c r="C4" t="s">
        <v>57</v>
      </c>
      <c r="D4">
        <v>33300</v>
      </c>
    </row>
    <row r="5" spans="3:4" x14ac:dyDescent="0.25">
      <c r="C5" t="s">
        <v>21</v>
      </c>
      <c r="D5">
        <v>2443</v>
      </c>
    </row>
    <row r="6" spans="3:4" x14ac:dyDescent="0.25">
      <c r="C6" t="s">
        <v>67</v>
      </c>
      <c r="D6">
        <v>856</v>
      </c>
    </row>
    <row r="7" spans="3:4" x14ac:dyDescent="0.25">
      <c r="C7" t="s">
        <v>27</v>
      </c>
      <c r="D7">
        <v>808</v>
      </c>
    </row>
    <row r="8" spans="3:4" x14ac:dyDescent="0.25">
      <c r="C8" t="s">
        <v>10</v>
      </c>
      <c r="D8">
        <v>4341</v>
      </c>
    </row>
    <row r="9" spans="3:4" x14ac:dyDescent="0.25">
      <c r="C9" t="s">
        <v>26</v>
      </c>
      <c r="D9">
        <v>1656</v>
      </c>
    </row>
    <row r="10" spans="3:4" x14ac:dyDescent="0.25">
      <c r="C10" t="s">
        <v>65</v>
      </c>
      <c r="D10">
        <v>1344</v>
      </c>
    </row>
    <row r="11" spans="3:4" x14ac:dyDescent="0.25">
      <c r="C11" t="s">
        <v>68</v>
      </c>
      <c r="D11">
        <v>11055</v>
      </c>
    </row>
    <row r="12" spans="3:4" x14ac:dyDescent="0.25">
      <c r="C12" t="s">
        <v>15</v>
      </c>
      <c r="D12">
        <v>12934</v>
      </c>
    </row>
    <row r="13" spans="3:4" x14ac:dyDescent="0.25">
      <c r="C13" t="s">
        <v>73</v>
      </c>
      <c r="D13">
        <v>1557</v>
      </c>
    </row>
    <row r="14" spans="3:4" x14ac:dyDescent="0.25">
      <c r="C14" t="s">
        <v>29</v>
      </c>
      <c r="D14">
        <v>1817</v>
      </c>
    </row>
    <row r="15" spans="3:4" x14ac:dyDescent="0.25">
      <c r="C15" t="s">
        <v>45</v>
      </c>
      <c r="D15">
        <v>61</v>
      </c>
    </row>
    <row r="16" spans="3:4" x14ac:dyDescent="0.25">
      <c r="C16" t="s">
        <v>93</v>
      </c>
      <c r="D16">
        <v>3258</v>
      </c>
    </row>
    <row r="17" spans="3:4" x14ac:dyDescent="0.25">
      <c r="C17" t="s">
        <v>32</v>
      </c>
      <c r="D17">
        <v>531</v>
      </c>
    </row>
    <row r="18" spans="3:4" x14ac:dyDescent="0.25">
      <c r="C18" t="s">
        <v>92</v>
      </c>
      <c r="D18">
        <v>901</v>
      </c>
    </row>
    <row r="19" spans="3:4" x14ac:dyDescent="0.25">
      <c r="C19" t="s">
        <v>44</v>
      </c>
      <c r="D19">
        <v>701</v>
      </c>
    </row>
    <row r="20" spans="3:4" x14ac:dyDescent="0.25">
      <c r="C20" t="s">
        <v>77</v>
      </c>
      <c r="D20">
        <v>178</v>
      </c>
    </row>
    <row r="21" spans="3:4" x14ac:dyDescent="0.25">
      <c r="C21" t="s">
        <v>2</v>
      </c>
      <c r="D21">
        <v>176</v>
      </c>
    </row>
    <row r="22" spans="3:4" x14ac:dyDescent="0.25">
      <c r="C22" t="s">
        <v>91</v>
      </c>
      <c r="D22">
        <v>814</v>
      </c>
    </row>
    <row r="23" spans="3:4" x14ac:dyDescent="0.25">
      <c r="C23" t="s">
        <v>81</v>
      </c>
      <c r="D23">
        <v>10152</v>
      </c>
    </row>
    <row r="24" spans="3:4" x14ac:dyDescent="0.25">
      <c r="C24" t="s">
        <v>76</v>
      </c>
      <c r="D24">
        <v>451</v>
      </c>
    </row>
    <row r="25" spans="3:4" x14ac:dyDescent="0.25">
      <c r="C25" t="s">
        <v>25</v>
      </c>
      <c r="D25">
        <v>379</v>
      </c>
    </row>
    <row r="26" spans="3:4" x14ac:dyDescent="0.25">
      <c r="C26" t="s">
        <v>66</v>
      </c>
      <c r="D26">
        <v>6077</v>
      </c>
    </row>
    <row r="27" spans="3:4" x14ac:dyDescent="0.25">
      <c r="C27" t="s">
        <v>37</v>
      </c>
      <c r="D27">
        <v>883</v>
      </c>
    </row>
    <row r="28" spans="3:4" x14ac:dyDescent="0.25">
      <c r="C28" t="s">
        <v>48</v>
      </c>
      <c r="D28">
        <v>1680</v>
      </c>
    </row>
    <row r="29" spans="3:4" x14ac:dyDescent="0.25">
      <c r="C29" t="s">
        <v>20</v>
      </c>
      <c r="D29">
        <v>329</v>
      </c>
    </row>
    <row r="30" spans="3:4" x14ac:dyDescent="0.25">
      <c r="C30" t="s">
        <v>60</v>
      </c>
      <c r="D30">
        <v>5456</v>
      </c>
    </row>
    <row r="31" spans="3:4" x14ac:dyDescent="0.25">
      <c r="C31" t="s">
        <v>80</v>
      </c>
      <c r="D31">
        <v>9212</v>
      </c>
    </row>
    <row r="32" spans="3:4" x14ac:dyDescent="0.25">
      <c r="C32" t="s">
        <v>0</v>
      </c>
      <c r="D32">
        <v>28</v>
      </c>
    </row>
    <row r="33" spans="3:4" x14ac:dyDescent="0.25">
      <c r="C33" t="s">
        <v>33</v>
      </c>
      <c r="D33">
        <v>415</v>
      </c>
    </row>
    <row r="34" spans="3:4" x14ac:dyDescent="0.25">
      <c r="C34" t="s">
        <v>18</v>
      </c>
      <c r="D34">
        <v>4046</v>
      </c>
    </row>
    <row r="35" spans="3:4" x14ac:dyDescent="0.25">
      <c r="C35" t="s">
        <v>30</v>
      </c>
      <c r="D35">
        <v>7582</v>
      </c>
    </row>
    <row r="36" spans="3:4" x14ac:dyDescent="0.25">
      <c r="C36" t="s">
        <v>12</v>
      </c>
      <c r="D36">
        <v>4845</v>
      </c>
    </row>
    <row r="37" spans="3:4" x14ac:dyDescent="0.25">
      <c r="C37" t="s">
        <v>35</v>
      </c>
      <c r="D37">
        <v>664</v>
      </c>
    </row>
    <row r="38" spans="3:4" x14ac:dyDescent="0.25">
      <c r="C38" t="s">
        <v>59</v>
      </c>
      <c r="D38">
        <v>1833</v>
      </c>
    </row>
    <row r="39" spans="3:4" x14ac:dyDescent="0.25">
      <c r="C39" t="s">
        <v>82</v>
      </c>
      <c r="D39">
        <v>49</v>
      </c>
    </row>
    <row r="40" spans="3:4" x14ac:dyDescent="0.25">
      <c r="C40" t="s">
        <v>7</v>
      </c>
      <c r="D40">
        <v>894</v>
      </c>
    </row>
    <row r="41" spans="3:4" x14ac:dyDescent="0.25">
      <c r="C41" t="s">
        <v>17</v>
      </c>
      <c r="D41">
        <v>1763</v>
      </c>
    </row>
    <row r="42" spans="3:4" x14ac:dyDescent="0.25">
      <c r="C42" t="s">
        <v>34</v>
      </c>
      <c r="D42">
        <v>583</v>
      </c>
    </row>
    <row r="43" spans="3:4" x14ac:dyDescent="0.25">
      <c r="C43" t="s">
        <v>51</v>
      </c>
      <c r="D43">
        <v>1230</v>
      </c>
    </row>
    <row r="44" spans="3:4" x14ac:dyDescent="0.25">
      <c r="C44" t="s">
        <v>28</v>
      </c>
      <c r="D44">
        <v>352</v>
      </c>
    </row>
    <row r="45" spans="3:4" x14ac:dyDescent="0.25">
      <c r="C45" t="s">
        <v>63</v>
      </c>
      <c r="D45">
        <v>160</v>
      </c>
    </row>
    <row r="46" spans="3:4" x14ac:dyDescent="0.25">
      <c r="C46" t="s">
        <v>43</v>
      </c>
      <c r="D46">
        <v>1142</v>
      </c>
    </row>
    <row r="47" spans="3:4" x14ac:dyDescent="0.25">
      <c r="C47" t="s">
        <v>11</v>
      </c>
      <c r="D47">
        <v>2950</v>
      </c>
    </row>
    <row r="48" spans="3:4" x14ac:dyDescent="0.25">
      <c r="C48" t="s">
        <v>52</v>
      </c>
      <c r="D48">
        <v>1224</v>
      </c>
    </row>
    <row r="49" spans="3:4" x14ac:dyDescent="0.25">
      <c r="C49" t="s">
        <v>70</v>
      </c>
      <c r="D49">
        <v>615</v>
      </c>
    </row>
    <row r="50" spans="3:4" x14ac:dyDescent="0.25">
      <c r="C50" t="s">
        <v>94</v>
      </c>
      <c r="D50">
        <v>2461</v>
      </c>
    </row>
    <row r="51" spans="3:4" x14ac:dyDescent="0.25">
      <c r="C51" t="s">
        <v>55</v>
      </c>
      <c r="D51">
        <v>12</v>
      </c>
    </row>
    <row r="52" spans="3:4" x14ac:dyDescent="0.25">
      <c r="C52" t="s">
        <v>23</v>
      </c>
      <c r="D52">
        <v>582</v>
      </c>
    </row>
    <row r="53" spans="3:4" x14ac:dyDescent="0.25">
      <c r="C53" t="s">
        <v>1</v>
      </c>
      <c r="D53">
        <v>54</v>
      </c>
    </row>
    <row r="54" spans="3:4" x14ac:dyDescent="0.25">
      <c r="C54" t="s">
        <v>39</v>
      </c>
      <c r="D54">
        <v>96</v>
      </c>
    </row>
    <row r="55" spans="3:4" x14ac:dyDescent="0.25">
      <c r="C55" t="s">
        <v>69</v>
      </c>
      <c r="D55">
        <v>467</v>
      </c>
    </row>
    <row r="56" spans="3:4" x14ac:dyDescent="0.25">
      <c r="C56" t="s">
        <v>14</v>
      </c>
      <c r="D56">
        <v>559</v>
      </c>
    </row>
    <row r="57" spans="3:4" x14ac:dyDescent="0.25">
      <c r="C57" t="s">
        <v>50</v>
      </c>
      <c r="D57">
        <v>1420</v>
      </c>
    </row>
    <row r="58" spans="3:4" x14ac:dyDescent="0.25">
      <c r="C58" t="s">
        <v>42</v>
      </c>
      <c r="D58">
        <v>62</v>
      </c>
    </row>
    <row r="59" spans="3:4" x14ac:dyDescent="0.25">
      <c r="C59" t="s">
        <v>16</v>
      </c>
      <c r="D59">
        <v>1601</v>
      </c>
    </row>
    <row r="60" spans="3:4" x14ac:dyDescent="0.25">
      <c r="C60" t="s">
        <v>22</v>
      </c>
      <c r="D60">
        <v>269</v>
      </c>
    </row>
    <row r="61" spans="3:4" x14ac:dyDescent="0.25">
      <c r="C61" t="s">
        <v>41</v>
      </c>
      <c r="D61">
        <v>55</v>
      </c>
    </row>
    <row r="62" spans="3:4" x14ac:dyDescent="0.25">
      <c r="C62" t="s">
        <v>46</v>
      </c>
      <c r="D62">
        <v>66</v>
      </c>
    </row>
    <row r="63" spans="3:4" x14ac:dyDescent="0.25">
      <c r="C63" t="s">
        <v>40</v>
      </c>
      <c r="D63">
        <v>64</v>
      </c>
    </row>
    <row r="64" spans="3:4" x14ac:dyDescent="0.25">
      <c r="C64" t="s">
        <v>9</v>
      </c>
      <c r="D64">
        <v>2521</v>
      </c>
    </row>
    <row r="65" spans="3:4" x14ac:dyDescent="0.25">
      <c r="C65" t="s">
        <v>72</v>
      </c>
      <c r="D65">
        <v>236</v>
      </c>
    </row>
    <row r="66" spans="3:4" x14ac:dyDescent="0.25">
      <c r="C66" t="s">
        <v>71</v>
      </c>
      <c r="D66">
        <v>637</v>
      </c>
    </row>
    <row r="67" spans="3:4" x14ac:dyDescent="0.25">
      <c r="C67" t="s">
        <v>54</v>
      </c>
      <c r="D67">
        <v>622</v>
      </c>
    </row>
    <row r="68" spans="3:4" x14ac:dyDescent="0.25">
      <c r="C68" t="s">
        <v>56</v>
      </c>
      <c r="D68">
        <v>114</v>
      </c>
    </row>
    <row r="69" spans="3:4" x14ac:dyDescent="0.25">
      <c r="C69" t="s">
        <v>3</v>
      </c>
      <c r="D69">
        <v>1</v>
      </c>
    </row>
    <row r="70" spans="3:4" x14ac:dyDescent="0.25">
      <c r="C70" t="s">
        <v>38</v>
      </c>
      <c r="D70">
        <v>0</v>
      </c>
    </row>
    <row r="71" spans="3:4" x14ac:dyDescent="0.25">
      <c r="C71" t="s">
        <v>36</v>
      </c>
      <c r="D71">
        <v>547</v>
      </c>
    </row>
    <row r="72" spans="3:4" x14ac:dyDescent="0.25">
      <c r="C72" t="s">
        <v>74</v>
      </c>
      <c r="D72">
        <v>476</v>
      </c>
    </row>
    <row r="73" spans="3:4" x14ac:dyDescent="0.25">
      <c r="C73" t="s">
        <v>8</v>
      </c>
      <c r="D73">
        <v>852</v>
      </c>
    </row>
    <row r="74" spans="3:4" x14ac:dyDescent="0.25">
      <c r="C74" t="s">
        <v>5</v>
      </c>
      <c r="D74">
        <v>719</v>
      </c>
    </row>
    <row r="75" spans="3:4" x14ac:dyDescent="0.25">
      <c r="C75" t="s">
        <v>62</v>
      </c>
      <c r="D75">
        <v>82</v>
      </c>
    </row>
    <row r="76" spans="3:4" x14ac:dyDescent="0.25">
      <c r="C76" t="s">
        <v>13</v>
      </c>
      <c r="D76">
        <v>173</v>
      </c>
    </row>
    <row r="77" spans="3:4" x14ac:dyDescent="0.25">
      <c r="C77" t="s">
        <v>47</v>
      </c>
      <c r="D77">
        <v>1196</v>
      </c>
    </row>
    <row r="78" spans="3:4" x14ac:dyDescent="0.25">
      <c r="C78" t="s">
        <v>19</v>
      </c>
      <c r="D78">
        <v>20</v>
      </c>
    </row>
    <row r="79" spans="3:4" x14ac:dyDescent="0.25">
      <c r="C79" t="s">
        <v>58</v>
      </c>
      <c r="D79">
        <v>1262</v>
      </c>
    </row>
    <row r="80" spans="3:4" x14ac:dyDescent="0.25">
      <c r="C80" t="s">
        <v>61</v>
      </c>
      <c r="D80">
        <v>1664</v>
      </c>
    </row>
    <row r="81" spans="3:4" x14ac:dyDescent="0.25">
      <c r="C81" t="s">
        <v>49</v>
      </c>
      <c r="D81">
        <v>249</v>
      </c>
    </row>
    <row r="82" spans="3:4" x14ac:dyDescent="0.25">
      <c r="C82" t="s">
        <v>75</v>
      </c>
      <c r="D82">
        <v>69</v>
      </c>
    </row>
    <row r="83" spans="3:4" x14ac:dyDescent="0.25">
      <c r="C83" t="s">
        <v>31</v>
      </c>
      <c r="D83">
        <v>191</v>
      </c>
    </row>
    <row r="84" spans="3:4" x14ac:dyDescent="0.25">
      <c r="C84" t="s">
        <v>53</v>
      </c>
      <c r="D84">
        <v>1091</v>
      </c>
    </row>
    <row r="85" spans="3:4" x14ac:dyDescent="0.25">
      <c r="C85" t="s">
        <v>115</v>
      </c>
      <c r="D85">
        <v>2682</v>
      </c>
    </row>
    <row r="86" spans="3:4" x14ac:dyDescent="0.25">
      <c r="C86" t="s">
        <v>64</v>
      </c>
      <c r="D86">
        <v>97</v>
      </c>
    </row>
    <row r="87" spans="3:4" x14ac:dyDescent="0.25">
      <c r="C87" t="s">
        <v>4</v>
      </c>
      <c r="D87">
        <v>77</v>
      </c>
    </row>
    <row r="88" spans="3:4" x14ac:dyDescent="0.25">
      <c r="D88">
        <v>28</v>
      </c>
    </row>
    <row r="89" spans="3:4" x14ac:dyDescent="0.25">
      <c r="D89">
        <v>178030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86"/>
  <sheetViews>
    <sheetView workbookViewId="0">
      <selection activeCell="AG5" sqref="AG5"/>
    </sheetView>
  </sheetViews>
  <sheetFormatPr defaultRowHeight="15" x14ac:dyDescent="0.25"/>
  <cols>
    <col min="4" max="4" width="32.85546875" customWidth="1"/>
  </cols>
  <sheetData>
    <row r="3" spans="4:5" x14ac:dyDescent="0.25">
      <c r="D3" t="s">
        <v>55</v>
      </c>
      <c r="E3">
        <v>14</v>
      </c>
    </row>
    <row r="4" spans="4:5" x14ac:dyDescent="0.25">
      <c r="D4" t="s">
        <v>53</v>
      </c>
      <c r="E4">
        <v>1528</v>
      </c>
    </row>
    <row r="5" spans="4:5" x14ac:dyDescent="0.25">
      <c r="D5" t="s">
        <v>25</v>
      </c>
      <c r="E5">
        <v>818</v>
      </c>
    </row>
    <row r="6" spans="4:5" x14ac:dyDescent="0.25">
      <c r="D6" t="s">
        <v>7</v>
      </c>
      <c r="E6">
        <v>1480</v>
      </c>
    </row>
    <row r="7" spans="4:5" x14ac:dyDescent="0.25">
      <c r="D7" t="s">
        <v>2</v>
      </c>
      <c r="E7">
        <v>333</v>
      </c>
    </row>
    <row r="8" spans="4:5" x14ac:dyDescent="0.25">
      <c r="D8" t="s">
        <v>15</v>
      </c>
      <c r="E8">
        <v>20159</v>
      </c>
    </row>
    <row r="9" spans="4:5" x14ac:dyDescent="0.25">
      <c r="D9" t="s">
        <v>80</v>
      </c>
      <c r="E9">
        <v>21427</v>
      </c>
    </row>
    <row r="10" spans="4:5" x14ac:dyDescent="0.25">
      <c r="D10" t="s">
        <v>29</v>
      </c>
      <c r="E10">
        <v>4732</v>
      </c>
    </row>
    <row r="11" spans="4:5" x14ac:dyDescent="0.25">
      <c r="D11" t="s">
        <v>27</v>
      </c>
      <c r="E11">
        <v>1866</v>
      </c>
    </row>
    <row r="12" spans="4:5" x14ac:dyDescent="0.25">
      <c r="D12" t="s">
        <v>0</v>
      </c>
      <c r="E12">
        <v>39</v>
      </c>
    </row>
    <row r="13" spans="4:5" x14ac:dyDescent="0.25">
      <c r="D13" t="s">
        <v>26</v>
      </c>
      <c r="E13">
        <v>3425</v>
      </c>
    </row>
    <row r="14" spans="4:5" x14ac:dyDescent="0.25">
      <c r="D14" t="s">
        <v>52</v>
      </c>
      <c r="E14">
        <v>1646</v>
      </c>
    </row>
    <row r="15" spans="4:5" x14ac:dyDescent="0.25">
      <c r="D15" t="s">
        <v>75</v>
      </c>
      <c r="E15">
        <v>186</v>
      </c>
    </row>
    <row r="16" spans="4:5" x14ac:dyDescent="0.25">
      <c r="D16" t="s">
        <v>72</v>
      </c>
      <c r="E16">
        <v>547</v>
      </c>
    </row>
    <row r="17" spans="4:5" x14ac:dyDescent="0.25">
      <c r="D17" t="s">
        <v>68</v>
      </c>
      <c r="E17">
        <v>18707</v>
      </c>
    </row>
    <row r="18" spans="4:5" x14ac:dyDescent="0.25">
      <c r="D18" t="s">
        <v>30</v>
      </c>
      <c r="E18">
        <v>13840</v>
      </c>
    </row>
    <row r="19" spans="4:5" x14ac:dyDescent="0.25">
      <c r="D19" t="s">
        <v>69</v>
      </c>
      <c r="E19">
        <v>1054</v>
      </c>
    </row>
    <row r="20" spans="4:5" x14ac:dyDescent="0.25">
      <c r="D20" t="s">
        <v>5</v>
      </c>
      <c r="E20">
        <v>856</v>
      </c>
    </row>
    <row r="21" spans="4:5" x14ac:dyDescent="0.25">
      <c r="D21" t="s">
        <v>14</v>
      </c>
      <c r="E21">
        <v>946</v>
      </c>
    </row>
    <row r="22" spans="4:5" x14ac:dyDescent="0.25">
      <c r="D22" t="s">
        <v>93</v>
      </c>
      <c r="E22">
        <v>7425</v>
      </c>
    </row>
    <row r="23" spans="4:5" x14ac:dyDescent="0.25">
      <c r="D23" t="s">
        <v>41</v>
      </c>
      <c r="E23">
        <v>94</v>
      </c>
    </row>
    <row r="24" spans="4:5" x14ac:dyDescent="0.25">
      <c r="D24" t="s">
        <v>62</v>
      </c>
      <c r="E24">
        <v>96</v>
      </c>
    </row>
    <row r="25" spans="4:5" x14ac:dyDescent="0.25">
      <c r="D25" t="s">
        <v>65</v>
      </c>
      <c r="E25">
        <v>2858</v>
      </c>
    </row>
    <row r="26" spans="4:5" x14ac:dyDescent="0.25">
      <c r="D26" t="s">
        <v>11</v>
      </c>
      <c r="E26">
        <v>4512</v>
      </c>
    </row>
    <row r="27" spans="4:5" x14ac:dyDescent="0.25">
      <c r="D27" t="s">
        <v>18</v>
      </c>
      <c r="E27">
        <v>5639</v>
      </c>
    </row>
    <row r="28" spans="4:5" x14ac:dyDescent="0.25">
      <c r="D28" t="s">
        <v>67</v>
      </c>
      <c r="E28">
        <v>3798</v>
      </c>
    </row>
    <row r="29" spans="4:5" x14ac:dyDescent="0.25">
      <c r="D29" t="s">
        <v>46</v>
      </c>
      <c r="E29">
        <v>67</v>
      </c>
    </row>
    <row r="30" spans="4:5" x14ac:dyDescent="0.25">
      <c r="D30" t="s">
        <v>31</v>
      </c>
      <c r="E30">
        <v>529</v>
      </c>
    </row>
    <row r="31" spans="4:5" x14ac:dyDescent="0.25">
      <c r="D31" t="s">
        <v>35</v>
      </c>
      <c r="E31">
        <v>1643</v>
      </c>
    </row>
    <row r="32" spans="4:5" x14ac:dyDescent="0.25">
      <c r="D32" t="s">
        <v>1</v>
      </c>
      <c r="E32">
        <v>84</v>
      </c>
    </row>
    <row r="33" spans="4:5" x14ac:dyDescent="0.25">
      <c r="D33" t="s">
        <v>21</v>
      </c>
      <c r="E33">
        <v>15526</v>
      </c>
    </row>
    <row r="34" spans="4:5" x14ac:dyDescent="0.25">
      <c r="D34" t="s">
        <v>50</v>
      </c>
      <c r="E34">
        <v>2030</v>
      </c>
    </row>
    <row r="35" spans="4:5" x14ac:dyDescent="0.25">
      <c r="D35" t="s">
        <v>74</v>
      </c>
      <c r="E35">
        <v>725</v>
      </c>
    </row>
    <row r="36" spans="4:5" x14ac:dyDescent="0.25">
      <c r="D36" t="s">
        <v>12</v>
      </c>
      <c r="E36">
        <v>10218</v>
      </c>
    </row>
    <row r="37" spans="4:5" x14ac:dyDescent="0.25">
      <c r="D37" t="s">
        <v>64</v>
      </c>
      <c r="E37">
        <v>150</v>
      </c>
    </row>
    <row r="38" spans="4:5" x14ac:dyDescent="0.25">
      <c r="D38" t="s">
        <v>44</v>
      </c>
      <c r="E38">
        <v>1530</v>
      </c>
    </row>
    <row r="39" spans="4:5" x14ac:dyDescent="0.25">
      <c r="D39" t="s">
        <v>104</v>
      </c>
      <c r="E39">
        <v>2321</v>
      </c>
    </row>
    <row r="40" spans="4:5" x14ac:dyDescent="0.25">
      <c r="D40" t="s">
        <v>47</v>
      </c>
      <c r="E40">
        <v>1641</v>
      </c>
    </row>
    <row r="41" spans="4:5" x14ac:dyDescent="0.25">
      <c r="D41" t="s">
        <v>59</v>
      </c>
      <c r="E41">
        <v>3166</v>
      </c>
    </row>
    <row r="42" spans="4:5" x14ac:dyDescent="0.25">
      <c r="D42" t="s">
        <v>37</v>
      </c>
      <c r="E42">
        <v>2305</v>
      </c>
    </row>
    <row r="43" spans="4:5" x14ac:dyDescent="0.25">
      <c r="D43" t="s">
        <v>20</v>
      </c>
      <c r="E43">
        <v>530</v>
      </c>
    </row>
    <row r="44" spans="4:5" x14ac:dyDescent="0.25">
      <c r="D44" t="s">
        <v>54</v>
      </c>
      <c r="E44">
        <v>2437</v>
      </c>
    </row>
    <row r="45" spans="4:5" x14ac:dyDescent="0.25">
      <c r="D45" t="s">
        <v>8</v>
      </c>
      <c r="E45">
        <v>1550</v>
      </c>
    </row>
    <row r="46" spans="4:5" x14ac:dyDescent="0.25">
      <c r="D46" t="s">
        <v>82</v>
      </c>
      <c r="E46">
        <v>63</v>
      </c>
    </row>
    <row r="47" spans="4:5" x14ac:dyDescent="0.25">
      <c r="D47" t="s">
        <v>9</v>
      </c>
      <c r="E47">
        <v>3193</v>
      </c>
    </row>
    <row r="48" spans="4:5" x14ac:dyDescent="0.25">
      <c r="D48" t="s">
        <v>56</v>
      </c>
      <c r="E48">
        <v>225</v>
      </c>
    </row>
    <row r="49" spans="4:5" x14ac:dyDescent="0.25">
      <c r="D49" t="s">
        <v>71</v>
      </c>
      <c r="E49">
        <v>1084</v>
      </c>
    </row>
    <row r="50" spans="4:5" x14ac:dyDescent="0.25">
      <c r="D50" t="s">
        <v>66</v>
      </c>
      <c r="E50">
        <v>10617</v>
      </c>
    </row>
    <row r="51" spans="4:5" x14ac:dyDescent="0.25">
      <c r="D51" t="s">
        <v>32</v>
      </c>
      <c r="E51">
        <v>1358</v>
      </c>
    </row>
    <row r="52" spans="4:5" x14ac:dyDescent="0.25">
      <c r="D52" t="s">
        <v>40</v>
      </c>
      <c r="E52">
        <v>106</v>
      </c>
    </row>
    <row r="53" spans="4:5" x14ac:dyDescent="0.25">
      <c r="D53" t="s">
        <v>94</v>
      </c>
      <c r="E53">
        <v>5314</v>
      </c>
    </row>
    <row r="54" spans="4:5" x14ac:dyDescent="0.25">
      <c r="D54" t="s">
        <v>48</v>
      </c>
      <c r="E54">
        <v>3227</v>
      </c>
    </row>
    <row r="55" spans="4:5" x14ac:dyDescent="0.25">
      <c r="D55" t="s">
        <v>34</v>
      </c>
      <c r="E55">
        <v>1157</v>
      </c>
    </row>
    <row r="56" spans="4:5" x14ac:dyDescent="0.25">
      <c r="D56" t="s">
        <v>43</v>
      </c>
      <c r="E56">
        <v>1874</v>
      </c>
    </row>
    <row r="57" spans="4:5" x14ac:dyDescent="0.25">
      <c r="D57" t="s">
        <v>3</v>
      </c>
      <c r="E57">
        <v>2</v>
      </c>
    </row>
    <row r="58" spans="4:5" x14ac:dyDescent="0.25">
      <c r="D58" t="s">
        <v>49</v>
      </c>
      <c r="E58">
        <v>302</v>
      </c>
    </row>
    <row r="59" spans="4:5" x14ac:dyDescent="0.25">
      <c r="D59" t="s">
        <v>24</v>
      </c>
      <c r="E59">
        <v>40479</v>
      </c>
    </row>
    <row r="60" spans="4:5" x14ac:dyDescent="0.25">
      <c r="D60" t="s">
        <v>23</v>
      </c>
      <c r="E60">
        <v>1151</v>
      </c>
    </row>
    <row r="61" spans="4:5" x14ac:dyDescent="0.25">
      <c r="D61" t="s">
        <v>61</v>
      </c>
      <c r="E61">
        <v>2999</v>
      </c>
    </row>
    <row r="62" spans="4:5" x14ac:dyDescent="0.25">
      <c r="D62" t="s">
        <v>73</v>
      </c>
      <c r="E62">
        <v>2109</v>
      </c>
    </row>
    <row r="63" spans="4:5" x14ac:dyDescent="0.25">
      <c r="D63" t="s">
        <v>42</v>
      </c>
      <c r="E63">
        <v>94</v>
      </c>
    </row>
    <row r="64" spans="4:5" x14ac:dyDescent="0.25">
      <c r="D64" t="s">
        <v>81</v>
      </c>
      <c r="E64">
        <v>15089</v>
      </c>
    </row>
    <row r="65" spans="4:5" x14ac:dyDescent="0.25">
      <c r="D65" t="s">
        <v>10</v>
      </c>
      <c r="E65">
        <v>9028</v>
      </c>
    </row>
    <row r="66" spans="4:5" x14ac:dyDescent="0.25">
      <c r="D66" t="s">
        <v>57</v>
      </c>
      <c r="E66">
        <v>81824</v>
      </c>
    </row>
    <row r="67" spans="4:5" x14ac:dyDescent="0.25">
      <c r="D67" t="s">
        <v>36</v>
      </c>
      <c r="E67">
        <v>1248</v>
      </c>
    </row>
    <row r="68" spans="4:5" x14ac:dyDescent="0.25">
      <c r="D68" t="s">
        <v>39</v>
      </c>
      <c r="E68">
        <v>259</v>
      </c>
    </row>
    <row r="69" spans="4:5" x14ac:dyDescent="0.25">
      <c r="D69" t="s">
        <v>92</v>
      </c>
      <c r="E69">
        <v>2596</v>
      </c>
    </row>
    <row r="70" spans="4:5" x14ac:dyDescent="0.25">
      <c r="D70" t="s">
        <v>63</v>
      </c>
      <c r="E70">
        <v>210</v>
      </c>
    </row>
    <row r="71" spans="4:5" x14ac:dyDescent="0.25">
      <c r="D71" t="s">
        <v>58</v>
      </c>
      <c r="E71">
        <v>1800</v>
      </c>
    </row>
    <row r="72" spans="4:5" x14ac:dyDescent="0.25">
      <c r="D72" t="s">
        <v>51</v>
      </c>
      <c r="E72">
        <v>2579</v>
      </c>
    </row>
    <row r="73" spans="4:5" x14ac:dyDescent="0.25">
      <c r="D73" t="s">
        <v>13</v>
      </c>
      <c r="E73">
        <v>194</v>
      </c>
    </row>
    <row r="74" spans="4:5" x14ac:dyDescent="0.25">
      <c r="D74" t="s">
        <v>4</v>
      </c>
      <c r="E74">
        <v>157</v>
      </c>
    </row>
    <row r="75" spans="4:5" x14ac:dyDescent="0.25">
      <c r="D75" t="s">
        <v>115</v>
      </c>
      <c r="E75">
        <v>3753</v>
      </c>
    </row>
    <row r="76" spans="4:5" x14ac:dyDescent="0.25">
      <c r="D76" t="s">
        <v>16</v>
      </c>
      <c r="E76">
        <v>2961</v>
      </c>
    </row>
    <row r="77" spans="4:5" x14ac:dyDescent="0.25">
      <c r="D77" t="s">
        <v>17</v>
      </c>
      <c r="E77">
        <v>4833</v>
      </c>
    </row>
    <row r="78" spans="4:5" x14ac:dyDescent="0.25">
      <c r="D78" t="s">
        <v>76</v>
      </c>
      <c r="E78">
        <v>1696</v>
      </c>
    </row>
    <row r="79" spans="4:5" x14ac:dyDescent="0.25">
      <c r="D79" t="s">
        <v>33</v>
      </c>
      <c r="E79">
        <v>823</v>
      </c>
    </row>
    <row r="80" spans="4:5" x14ac:dyDescent="0.25">
      <c r="D80" t="s">
        <v>70</v>
      </c>
      <c r="E80">
        <v>1278</v>
      </c>
    </row>
    <row r="81" spans="4:5" x14ac:dyDescent="0.25">
      <c r="D81" t="s">
        <v>28</v>
      </c>
      <c r="E81">
        <v>684</v>
      </c>
    </row>
    <row r="82" spans="4:5" x14ac:dyDescent="0.25">
      <c r="D82" t="s">
        <v>60</v>
      </c>
      <c r="E82">
        <v>8840</v>
      </c>
    </row>
    <row r="83" spans="4:5" x14ac:dyDescent="0.25">
      <c r="D83" t="s">
        <v>45</v>
      </c>
      <c r="E83">
        <v>232</v>
      </c>
    </row>
    <row r="84" spans="4:5" x14ac:dyDescent="0.25">
      <c r="D84" t="s">
        <v>22</v>
      </c>
      <c r="E84">
        <v>308</v>
      </c>
    </row>
    <row r="85" spans="4:5" x14ac:dyDescent="0.25">
      <c r="D85" t="s">
        <v>77</v>
      </c>
      <c r="E85">
        <v>489</v>
      </c>
    </row>
    <row r="86" spans="4:5" x14ac:dyDescent="0.25">
      <c r="D86" t="s">
        <v>19</v>
      </c>
      <c r="E86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workbookViewId="0">
      <selection activeCell="AG5" sqref="AG5"/>
    </sheetView>
  </sheetViews>
  <sheetFormatPr defaultRowHeight="15" x14ac:dyDescent="0.25"/>
  <sheetData>
    <row r="2" spans="2:3" x14ac:dyDescent="0.25">
      <c r="B2" t="s">
        <v>124</v>
      </c>
      <c r="C2" t="s">
        <v>125</v>
      </c>
    </row>
    <row r="3" spans="2:3" x14ac:dyDescent="0.25">
      <c r="B3" t="s">
        <v>24</v>
      </c>
      <c r="C3">
        <v>159155</v>
      </c>
    </row>
    <row r="4" spans="2:3" x14ac:dyDescent="0.25">
      <c r="B4" t="s">
        <v>57</v>
      </c>
      <c r="C4">
        <v>375203</v>
      </c>
    </row>
    <row r="5" spans="2:3" x14ac:dyDescent="0.25">
      <c r="B5" t="s">
        <v>21</v>
      </c>
      <c r="C5">
        <v>151429</v>
      </c>
    </row>
    <row r="6" spans="2:3" x14ac:dyDescent="0.25">
      <c r="B6" t="s">
        <v>27</v>
      </c>
      <c r="C6">
        <v>32674</v>
      </c>
    </row>
    <row r="7" spans="2:3" x14ac:dyDescent="0.25">
      <c r="B7" t="s">
        <v>67</v>
      </c>
      <c r="C7">
        <v>83031</v>
      </c>
    </row>
    <row r="8" spans="2:3" x14ac:dyDescent="0.25">
      <c r="B8" t="s">
        <v>26</v>
      </c>
      <c r="C8">
        <v>48894</v>
      </c>
    </row>
    <row r="9" spans="2:3" x14ac:dyDescent="0.25">
      <c r="B9" t="s">
        <v>10</v>
      </c>
      <c r="C9">
        <v>64657</v>
      </c>
    </row>
    <row r="10" spans="2:3" x14ac:dyDescent="0.25">
      <c r="B10" t="s">
        <v>65</v>
      </c>
      <c r="C10">
        <v>33570</v>
      </c>
    </row>
    <row r="11" spans="2:3" x14ac:dyDescent="0.25">
      <c r="B11" t="s">
        <v>68</v>
      </c>
      <c r="C11">
        <v>125931</v>
      </c>
    </row>
    <row r="12" spans="2:3" x14ac:dyDescent="0.25">
      <c r="B12" t="s">
        <v>73</v>
      </c>
      <c r="C12">
        <v>29284</v>
      </c>
    </row>
    <row r="13" spans="2:3" x14ac:dyDescent="0.25">
      <c r="B13" t="s">
        <v>15</v>
      </c>
      <c r="C13">
        <v>166695</v>
      </c>
    </row>
    <row r="14" spans="2:3" x14ac:dyDescent="0.25">
      <c r="B14" t="s">
        <v>29</v>
      </c>
      <c r="C14">
        <v>42025</v>
      </c>
    </row>
    <row r="15" spans="2:3" x14ac:dyDescent="0.25">
      <c r="B15" t="s">
        <v>45</v>
      </c>
      <c r="C15">
        <v>3043</v>
      </c>
    </row>
    <row r="16" spans="2:3" x14ac:dyDescent="0.25">
      <c r="B16" t="s">
        <v>93</v>
      </c>
      <c r="C16">
        <v>102697</v>
      </c>
    </row>
    <row r="17" spans="2:3" x14ac:dyDescent="0.25">
      <c r="B17" t="s">
        <v>32</v>
      </c>
      <c r="C17">
        <v>25475</v>
      </c>
    </row>
    <row r="18" spans="2:3" x14ac:dyDescent="0.25">
      <c r="B18" t="s">
        <v>92</v>
      </c>
      <c r="C18">
        <v>45276</v>
      </c>
    </row>
    <row r="19" spans="2:3" x14ac:dyDescent="0.25">
      <c r="B19" t="s">
        <v>77</v>
      </c>
      <c r="C19">
        <v>20797</v>
      </c>
    </row>
    <row r="20" spans="2:3" x14ac:dyDescent="0.25">
      <c r="B20" t="s">
        <v>91</v>
      </c>
      <c r="C20">
        <v>21517</v>
      </c>
    </row>
    <row r="21" spans="2:3" x14ac:dyDescent="0.25">
      <c r="B21" t="s">
        <v>2</v>
      </c>
      <c r="C21">
        <v>143205</v>
      </c>
    </row>
    <row r="22" spans="2:3" x14ac:dyDescent="0.25">
      <c r="B22" t="s">
        <v>44</v>
      </c>
      <c r="C22">
        <v>43941</v>
      </c>
    </row>
    <row r="23" spans="2:3" x14ac:dyDescent="0.25">
      <c r="B23" t="s">
        <v>81</v>
      </c>
      <c r="C23">
        <v>130253</v>
      </c>
    </row>
    <row r="24" spans="2:3" x14ac:dyDescent="0.25">
      <c r="B24" t="s">
        <v>76</v>
      </c>
      <c r="C24">
        <v>19272</v>
      </c>
    </row>
    <row r="25" spans="2:3" x14ac:dyDescent="0.25">
      <c r="B25" t="s">
        <v>25</v>
      </c>
      <c r="C25">
        <v>22806</v>
      </c>
    </row>
    <row r="26" spans="2:3" x14ac:dyDescent="0.25">
      <c r="B26" t="s">
        <v>37</v>
      </c>
      <c r="C26">
        <v>18303</v>
      </c>
    </row>
    <row r="27" spans="2:3" x14ac:dyDescent="0.25">
      <c r="B27" t="s">
        <v>48</v>
      </c>
      <c r="C27">
        <v>37015</v>
      </c>
    </row>
    <row r="28" spans="2:3" x14ac:dyDescent="0.25">
      <c r="B28" t="s">
        <v>20</v>
      </c>
      <c r="C28">
        <v>37348</v>
      </c>
    </row>
    <row r="29" spans="2:3" x14ac:dyDescent="0.25">
      <c r="B29" t="s">
        <v>60</v>
      </c>
      <c r="C29">
        <v>87509</v>
      </c>
    </row>
    <row r="30" spans="2:3" x14ac:dyDescent="0.25">
      <c r="B30" t="s">
        <v>66</v>
      </c>
      <c r="C30">
        <v>76578</v>
      </c>
    </row>
    <row r="31" spans="2:3" x14ac:dyDescent="0.25">
      <c r="B31" t="s">
        <v>18</v>
      </c>
      <c r="C31">
        <v>33744</v>
      </c>
    </row>
    <row r="32" spans="2:3" x14ac:dyDescent="0.25">
      <c r="B32" t="s">
        <v>0</v>
      </c>
      <c r="C32">
        <v>32735</v>
      </c>
    </row>
    <row r="33" spans="2:3" x14ac:dyDescent="0.25">
      <c r="B33" t="s">
        <v>80</v>
      </c>
      <c r="C33">
        <v>208743</v>
      </c>
    </row>
    <row r="34" spans="2:3" x14ac:dyDescent="0.25">
      <c r="B34" t="s">
        <v>33</v>
      </c>
      <c r="C34">
        <v>21081</v>
      </c>
    </row>
    <row r="35" spans="2:3" x14ac:dyDescent="0.25">
      <c r="B35" t="s">
        <v>30</v>
      </c>
      <c r="C35">
        <v>153816</v>
      </c>
    </row>
    <row r="36" spans="2:3" x14ac:dyDescent="0.25">
      <c r="B36" t="s">
        <v>12</v>
      </c>
      <c r="C36">
        <v>77401</v>
      </c>
    </row>
    <row r="37" spans="2:3" x14ac:dyDescent="0.25">
      <c r="B37" t="s">
        <v>35</v>
      </c>
      <c r="C37">
        <v>20187</v>
      </c>
    </row>
    <row r="38" spans="2:3" x14ac:dyDescent="0.25">
      <c r="B38" t="s">
        <v>59</v>
      </c>
      <c r="C38">
        <v>22309</v>
      </c>
    </row>
    <row r="39" spans="2:3" x14ac:dyDescent="0.25">
      <c r="B39" t="s">
        <v>7</v>
      </c>
      <c r="C39">
        <v>26617</v>
      </c>
    </row>
    <row r="40" spans="2:3" x14ac:dyDescent="0.25">
      <c r="B40" t="s">
        <v>17</v>
      </c>
      <c r="C40">
        <v>43983</v>
      </c>
    </row>
    <row r="41" spans="2:3" x14ac:dyDescent="0.25">
      <c r="B41" t="s">
        <v>34</v>
      </c>
      <c r="C41">
        <v>22452</v>
      </c>
    </row>
    <row r="42" spans="2:3" x14ac:dyDescent="0.25">
      <c r="B42" t="s">
        <v>82</v>
      </c>
      <c r="C42">
        <v>813</v>
      </c>
    </row>
    <row r="43" spans="2:3" x14ac:dyDescent="0.25">
      <c r="B43" t="s">
        <v>51</v>
      </c>
      <c r="C43">
        <v>38537</v>
      </c>
    </row>
    <row r="44" spans="2:3" x14ac:dyDescent="0.25">
      <c r="B44" t="s">
        <v>28</v>
      </c>
      <c r="C44">
        <v>20837</v>
      </c>
    </row>
    <row r="45" spans="2:3" x14ac:dyDescent="0.25">
      <c r="B45" t="s">
        <v>63</v>
      </c>
      <c r="C45">
        <v>18685</v>
      </c>
    </row>
    <row r="46" spans="2:3" x14ac:dyDescent="0.25">
      <c r="B46" t="s">
        <v>43</v>
      </c>
      <c r="C46">
        <v>5402</v>
      </c>
    </row>
    <row r="47" spans="2:3" x14ac:dyDescent="0.25">
      <c r="B47" t="s">
        <v>11</v>
      </c>
      <c r="C47">
        <v>42764</v>
      </c>
    </row>
    <row r="48" spans="2:3" x14ac:dyDescent="0.25">
      <c r="B48" t="s">
        <v>52</v>
      </c>
      <c r="C48">
        <v>38845</v>
      </c>
    </row>
    <row r="49" spans="2:3" x14ac:dyDescent="0.25">
      <c r="B49" t="s">
        <v>94</v>
      </c>
      <c r="C49">
        <v>24639</v>
      </c>
    </row>
    <row r="50" spans="2:3" x14ac:dyDescent="0.25">
      <c r="B50" t="s">
        <v>70</v>
      </c>
      <c r="C50">
        <v>22083</v>
      </c>
    </row>
    <row r="51" spans="2:3" x14ac:dyDescent="0.25">
      <c r="B51" t="s">
        <v>23</v>
      </c>
      <c r="C51">
        <v>21599</v>
      </c>
    </row>
    <row r="52" spans="2:3" x14ac:dyDescent="0.25">
      <c r="B52" t="s">
        <v>55</v>
      </c>
      <c r="C52">
        <v>4472</v>
      </c>
    </row>
    <row r="53" spans="2:3" x14ac:dyDescent="0.25">
      <c r="B53" t="s">
        <v>1</v>
      </c>
      <c r="C53">
        <v>11470</v>
      </c>
    </row>
    <row r="54" spans="2:3" x14ac:dyDescent="0.25">
      <c r="B54" t="s">
        <v>69</v>
      </c>
      <c r="C54">
        <v>15658</v>
      </c>
    </row>
    <row r="55" spans="2:3" x14ac:dyDescent="0.25">
      <c r="B55" t="s">
        <v>50</v>
      </c>
      <c r="C55">
        <v>31074</v>
      </c>
    </row>
    <row r="56" spans="2:3" x14ac:dyDescent="0.25">
      <c r="B56" t="s">
        <v>39</v>
      </c>
      <c r="C56">
        <v>3926</v>
      </c>
    </row>
    <row r="57" spans="2:3" x14ac:dyDescent="0.25">
      <c r="B57" t="s">
        <v>14</v>
      </c>
      <c r="C57">
        <v>18228</v>
      </c>
    </row>
    <row r="58" spans="2:3" x14ac:dyDescent="0.25">
      <c r="B58" t="s">
        <v>9</v>
      </c>
      <c r="C58">
        <v>28943</v>
      </c>
    </row>
    <row r="59" spans="2:3" x14ac:dyDescent="0.25">
      <c r="B59" t="s">
        <v>16</v>
      </c>
      <c r="C59">
        <v>36557</v>
      </c>
    </row>
    <row r="60" spans="2:3" x14ac:dyDescent="0.25">
      <c r="B60" t="s">
        <v>22</v>
      </c>
      <c r="C60">
        <v>15720</v>
      </c>
    </row>
    <row r="61" spans="2:3" x14ac:dyDescent="0.25">
      <c r="B61" t="s">
        <v>42</v>
      </c>
      <c r="C61">
        <v>10420</v>
      </c>
    </row>
    <row r="62" spans="2:3" x14ac:dyDescent="0.25">
      <c r="B62" t="s">
        <v>40</v>
      </c>
      <c r="C62">
        <v>1924</v>
      </c>
    </row>
    <row r="63" spans="2:3" x14ac:dyDescent="0.25">
      <c r="B63" t="s">
        <v>41</v>
      </c>
      <c r="C63">
        <v>19478</v>
      </c>
    </row>
    <row r="64" spans="2:3" x14ac:dyDescent="0.25">
      <c r="B64" t="s">
        <v>72</v>
      </c>
      <c r="C64">
        <v>7096</v>
      </c>
    </row>
    <row r="65" spans="2:3" x14ac:dyDescent="0.25">
      <c r="B65" t="s">
        <v>46</v>
      </c>
      <c r="C65">
        <v>2975</v>
      </c>
    </row>
    <row r="66" spans="2:3" x14ac:dyDescent="0.25">
      <c r="B66" t="s">
        <v>64</v>
      </c>
      <c r="C66">
        <v>2871</v>
      </c>
    </row>
    <row r="67" spans="2:3" x14ac:dyDescent="0.25">
      <c r="B67" t="s">
        <v>54</v>
      </c>
      <c r="C67">
        <v>14758</v>
      </c>
    </row>
    <row r="68" spans="2:3" x14ac:dyDescent="0.25">
      <c r="B68" t="s">
        <v>71</v>
      </c>
      <c r="C68">
        <v>14723</v>
      </c>
    </row>
    <row r="69" spans="2:3" x14ac:dyDescent="0.25">
      <c r="B69" t="s">
        <v>8</v>
      </c>
      <c r="C69">
        <v>32687</v>
      </c>
    </row>
    <row r="70" spans="2:3" x14ac:dyDescent="0.25">
      <c r="B70" t="s">
        <v>56</v>
      </c>
      <c r="C70">
        <v>6892</v>
      </c>
    </row>
    <row r="71" spans="2:3" x14ac:dyDescent="0.25">
      <c r="B71" t="s">
        <v>38</v>
      </c>
      <c r="C71">
        <v>1639</v>
      </c>
    </row>
    <row r="72" spans="2:3" x14ac:dyDescent="0.25">
      <c r="B72" t="s">
        <v>36</v>
      </c>
      <c r="C72">
        <v>16963</v>
      </c>
    </row>
    <row r="73" spans="2:3" x14ac:dyDescent="0.25">
      <c r="B73" t="s">
        <v>3</v>
      </c>
      <c r="C73">
        <v>7807</v>
      </c>
    </row>
    <row r="74" spans="2:3" x14ac:dyDescent="0.25">
      <c r="B74" t="s">
        <v>62</v>
      </c>
      <c r="C74">
        <v>4332</v>
      </c>
    </row>
    <row r="75" spans="2:3" x14ac:dyDescent="0.25">
      <c r="B75" t="s">
        <v>5</v>
      </c>
      <c r="C75">
        <v>30026</v>
      </c>
    </row>
    <row r="76" spans="2:3" x14ac:dyDescent="0.25">
      <c r="B76" t="s">
        <v>47</v>
      </c>
      <c r="C76">
        <v>26115</v>
      </c>
    </row>
    <row r="77" spans="2:3" x14ac:dyDescent="0.25">
      <c r="B77" t="s">
        <v>13</v>
      </c>
      <c r="C77">
        <v>7313</v>
      </c>
    </row>
    <row r="78" spans="2:3" x14ac:dyDescent="0.25">
      <c r="B78" t="s">
        <v>58</v>
      </c>
      <c r="C78">
        <v>29039</v>
      </c>
    </row>
    <row r="79" spans="2:3" x14ac:dyDescent="0.25">
      <c r="B79" t="s">
        <v>61</v>
      </c>
      <c r="C79">
        <v>16323</v>
      </c>
    </row>
    <row r="80" spans="2:3" x14ac:dyDescent="0.25">
      <c r="B80" t="s">
        <v>74</v>
      </c>
      <c r="C80">
        <v>15987</v>
      </c>
    </row>
    <row r="81" spans="2:3" x14ac:dyDescent="0.25">
      <c r="B81" t="s">
        <v>19</v>
      </c>
      <c r="C81">
        <v>10224</v>
      </c>
    </row>
    <row r="82" spans="2:3" x14ac:dyDescent="0.25">
      <c r="B82" t="s">
        <v>49</v>
      </c>
      <c r="C82">
        <v>12988</v>
      </c>
    </row>
    <row r="83" spans="2:3" x14ac:dyDescent="0.25">
      <c r="B83" t="s">
        <v>31</v>
      </c>
      <c r="C83">
        <v>4993</v>
      </c>
    </row>
    <row r="84" spans="2:3" x14ac:dyDescent="0.25">
      <c r="B84" t="s">
        <v>53</v>
      </c>
      <c r="C84">
        <v>21522</v>
      </c>
    </row>
    <row r="85" spans="2:3" x14ac:dyDescent="0.25">
      <c r="B85" t="s">
        <v>75</v>
      </c>
      <c r="C85">
        <v>5194</v>
      </c>
    </row>
    <row r="86" spans="2:3" x14ac:dyDescent="0.25">
      <c r="B86" t="s">
        <v>6</v>
      </c>
      <c r="C86">
        <v>10242</v>
      </c>
    </row>
    <row r="87" spans="2:3" x14ac:dyDescent="0.25">
      <c r="B87" t="s">
        <v>4</v>
      </c>
      <c r="C87">
        <v>6479</v>
      </c>
    </row>
    <row r="89" spans="2:3" x14ac:dyDescent="0.25">
      <c r="C89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87"/>
  <sheetViews>
    <sheetView topLeftCell="A68" workbookViewId="0">
      <selection activeCell="H76" sqref="H76"/>
    </sheetView>
  </sheetViews>
  <sheetFormatPr defaultColWidth="8.85546875" defaultRowHeight="15" x14ac:dyDescent="0.25"/>
  <sheetData>
    <row r="2" spans="4:4" x14ac:dyDescent="0.25">
      <c r="D2" t="s">
        <v>47</v>
      </c>
    </row>
    <row r="3" spans="4:4" x14ac:dyDescent="0.25">
      <c r="D3" t="s">
        <v>37</v>
      </c>
    </row>
    <row r="4" spans="4:4" x14ac:dyDescent="0.25">
      <c r="D4" t="s">
        <v>69</v>
      </c>
    </row>
    <row r="5" spans="4:4" x14ac:dyDescent="0.25">
      <c r="D5" t="s">
        <v>59</v>
      </c>
    </row>
    <row r="6" spans="4:4" x14ac:dyDescent="0.25">
      <c r="D6" t="s">
        <v>21</v>
      </c>
    </row>
    <row r="7" spans="4:4" x14ac:dyDescent="0.25">
      <c r="D7" t="s">
        <v>22</v>
      </c>
    </row>
    <row r="8" spans="4:4" x14ac:dyDescent="0.25">
      <c r="D8" t="s">
        <v>23</v>
      </c>
    </row>
    <row r="9" spans="4:4" x14ac:dyDescent="0.25">
      <c r="D9" t="s">
        <v>58</v>
      </c>
    </row>
    <row r="10" spans="4:4" x14ac:dyDescent="0.25">
      <c r="D10" t="s">
        <v>70</v>
      </c>
    </row>
    <row r="11" spans="4:4" x14ac:dyDescent="0.25">
      <c r="D11" t="s">
        <v>24</v>
      </c>
    </row>
    <row r="12" spans="4:4" x14ac:dyDescent="0.25">
      <c r="D12" t="s">
        <v>80</v>
      </c>
    </row>
    <row r="13" spans="4:4" x14ac:dyDescent="0.25">
      <c r="D13" t="s">
        <v>81</v>
      </c>
    </row>
    <row r="14" spans="4:4" x14ac:dyDescent="0.25">
      <c r="D14" t="s">
        <v>64</v>
      </c>
    </row>
    <row r="15" spans="4:4" x14ac:dyDescent="0.25">
      <c r="D15" t="s">
        <v>38</v>
      </c>
    </row>
    <row r="16" spans="4:4" x14ac:dyDescent="0.25">
      <c r="D16" t="s">
        <v>49</v>
      </c>
    </row>
    <row r="17" spans="4:4" x14ac:dyDescent="0.25">
      <c r="D17" t="s">
        <v>25</v>
      </c>
    </row>
    <row r="18" spans="4:4" x14ac:dyDescent="0.25">
      <c r="D18" t="s">
        <v>50</v>
      </c>
    </row>
    <row r="19" spans="4:4" x14ac:dyDescent="0.25">
      <c r="D19" t="s">
        <v>0</v>
      </c>
    </row>
    <row r="20" spans="4:4" x14ac:dyDescent="0.25">
      <c r="D20" t="s">
        <v>71</v>
      </c>
    </row>
    <row r="21" spans="4:4" x14ac:dyDescent="0.25">
      <c r="D21" t="s">
        <v>26</v>
      </c>
    </row>
    <row r="22" spans="4:4" x14ac:dyDescent="0.25">
      <c r="D22" t="s">
        <v>39</v>
      </c>
    </row>
    <row r="23" spans="4:4" x14ac:dyDescent="0.25">
      <c r="D23" t="s">
        <v>1</v>
      </c>
    </row>
    <row r="24" spans="4:4" x14ac:dyDescent="0.25">
      <c r="D24" t="s">
        <v>93</v>
      </c>
    </row>
    <row r="25" spans="4:4" x14ac:dyDescent="0.25">
      <c r="D25" t="s">
        <v>7</v>
      </c>
    </row>
    <row r="26" spans="4:4" x14ac:dyDescent="0.25">
      <c r="D26" t="s">
        <v>27</v>
      </c>
    </row>
    <row r="27" spans="4:4" x14ac:dyDescent="0.25">
      <c r="D27" t="s">
        <v>57</v>
      </c>
    </row>
    <row r="28" spans="4:4" x14ac:dyDescent="0.25">
      <c r="D28" t="s">
        <v>51</v>
      </c>
    </row>
    <row r="29" spans="4:4" x14ac:dyDescent="0.25">
      <c r="D29" t="s">
        <v>65</v>
      </c>
    </row>
    <row r="30" spans="4:4" x14ac:dyDescent="0.25">
      <c r="D30" t="s">
        <v>28</v>
      </c>
    </row>
    <row r="31" spans="4:4" x14ac:dyDescent="0.25">
      <c r="D31" t="s">
        <v>74</v>
      </c>
    </row>
    <row r="32" spans="4:4" x14ac:dyDescent="0.25">
      <c r="D32" t="s">
        <v>29</v>
      </c>
    </row>
    <row r="33" spans="4:4" x14ac:dyDescent="0.25">
      <c r="D33" t="s">
        <v>40</v>
      </c>
    </row>
    <row r="34" spans="4:4" x14ac:dyDescent="0.25">
      <c r="D34" t="s">
        <v>30</v>
      </c>
    </row>
    <row r="35" spans="4:4" x14ac:dyDescent="0.25">
      <c r="D35" t="s">
        <v>75</v>
      </c>
    </row>
    <row r="36" spans="4:4" x14ac:dyDescent="0.25">
      <c r="D36" t="s">
        <v>82</v>
      </c>
    </row>
    <row r="37" spans="4:4" x14ac:dyDescent="0.25">
      <c r="D37" t="s">
        <v>8</v>
      </c>
    </row>
    <row r="38" spans="4:4" x14ac:dyDescent="0.25">
      <c r="D38" t="s">
        <v>76</v>
      </c>
    </row>
    <row r="39" spans="4:4" x14ac:dyDescent="0.25">
      <c r="D39" t="s">
        <v>52</v>
      </c>
    </row>
    <row r="40" spans="4:4" x14ac:dyDescent="0.25">
      <c r="D40" t="s">
        <v>53</v>
      </c>
    </row>
    <row r="41" spans="4:4" x14ac:dyDescent="0.25">
      <c r="D41" t="s">
        <v>9</v>
      </c>
    </row>
    <row r="42" spans="4:4" x14ac:dyDescent="0.25">
      <c r="D42" t="s">
        <v>31</v>
      </c>
    </row>
    <row r="43" spans="4:4" x14ac:dyDescent="0.25">
      <c r="D43" t="s">
        <v>10</v>
      </c>
    </row>
    <row r="44" spans="4:4" x14ac:dyDescent="0.25">
      <c r="D44" t="s">
        <v>11</v>
      </c>
    </row>
    <row r="45" spans="4:4" x14ac:dyDescent="0.25">
      <c r="D45" t="s">
        <v>41</v>
      </c>
    </row>
    <row r="46" spans="4:4" x14ac:dyDescent="0.25">
      <c r="D46" t="s">
        <v>77</v>
      </c>
    </row>
    <row r="47" spans="4:4" x14ac:dyDescent="0.25">
      <c r="D47" t="s">
        <v>95</v>
      </c>
    </row>
    <row r="48" spans="4:4" x14ac:dyDescent="0.25">
      <c r="D48" t="s">
        <v>63</v>
      </c>
    </row>
    <row r="49" spans="4:4" x14ac:dyDescent="0.25">
      <c r="D49" t="s">
        <v>46</v>
      </c>
    </row>
    <row r="50" spans="4:4" x14ac:dyDescent="0.25">
      <c r="D50" t="s">
        <v>12</v>
      </c>
    </row>
    <row r="51" spans="4:4" x14ac:dyDescent="0.25">
      <c r="D51" t="s">
        <v>48</v>
      </c>
    </row>
    <row r="52" spans="4:4" x14ac:dyDescent="0.25">
      <c r="D52" t="s">
        <v>2</v>
      </c>
    </row>
    <row r="53" spans="4:4" x14ac:dyDescent="0.25">
      <c r="D53" t="s">
        <v>3</v>
      </c>
    </row>
    <row r="54" spans="4:4" x14ac:dyDescent="0.25">
      <c r="D54" t="s">
        <v>62</v>
      </c>
    </row>
    <row r="55" spans="4:4" x14ac:dyDescent="0.25">
      <c r="D55" t="s">
        <v>72</v>
      </c>
    </row>
    <row r="56" spans="4:4" x14ac:dyDescent="0.25">
      <c r="D56" t="s">
        <v>73</v>
      </c>
    </row>
    <row r="57" spans="4:4" x14ac:dyDescent="0.25">
      <c r="D57" t="s">
        <v>61</v>
      </c>
    </row>
    <row r="58" spans="4:4" x14ac:dyDescent="0.25">
      <c r="D58" t="s">
        <v>13</v>
      </c>
    </row>
    <row r="59" spans="4:4" x14ac:dyDescent="0.25">
      <c r="D59" t="s">
        <v>14</v>
      </c>
    </row>
    <row r="60" spans="4:4" x14ac:dyDescent="0.25">
      <c r="D60" t="s">
        <v>42</v>
      </c>
    </row>
    <row r="61" spans="4:4" x14ac:dyDescent="0.25">
      <c r="D61" t="s">
        <v>4</v>
      </c>
    </row>
    <row r="62" spans="4:4" x14ac:dyDescent="0.25">
      <c r="D62" t="s">
        <v>15</v>
      </c>
    </row>
    <row r="63" spans="4:4" x14ac:dyDescent="0.25">
      <c r="D63" t="s">
        <v>55</v>
      </c>
    </row>
    <row r="64" spans="4:4" x14ac:dyDescent="0.25">
      <c r="D64" t="s">
        <v>56</v>
      </c>
    </row>
    <row r="65" spans="4:4" x14ac:dyDescent="0.25">
      <c r="D65" t="s">
        <v>60</v>
      </c>
    </row>
    <row r="66" spans="4:4" x14ac:dyDescent="0.25">
      <c r="D66" t="s">
        <v>32</v>
      </c>
    </row>
    <row r="67" spans="4:4" x14ac:dyDescent="0.25">
      <c r="D67" t="s">
        <v>16</v>
      </c>
    </row>
    <row r="68" spans="4:4" x14ac:dyDescent="0.25">
      <c r="D68" t="s">
        <v>17</v>
      </c>
    </row>
    <row r="69" spans="4:4" x14ac:dyDescent="0.25">
      <c r="D69" t="s">
        <v>43</v>
      </c>
    </row>
    <row r="70" spans="4:4" x14ac:dyDescent="0.25">
      <c r="D70" t="s">
        <v>66</v>
      </c>
    </row>
    <row r="71" spans="4:4" x14ac:dyDescent="0.25">
      <c r="D71" t="s">
        <v>33</v>
      </c>
    </row>
    <row r="72" spans="4:4" x14ac:dyDescent="0.25">
      <c r="D72" t="s">
        <v>5</v>
      </c>
    </row>
    <row r="73" spans="4:4" x14ac:dyDescent="0.25">
      <c r="D73" t="s">
        <v>34</v>
      </c>
    </row>
    <row r="74" spans="4:4" x14ac:dyDescent="0.25">
      <c r="D74" t="s">
        <v>35</v>
      </c>
    </row>
    <row r="75" spans="4:4" x14ac:dyDescent="0.25">
      <c r="D75" t="s">
        <v>54</v>
      </c>
    </row>
    <row r="76" spans="4:4" x14ac:dyDescent="0.25">
      <c r="D76" t="s">
        <v>36</v>
      </c>
    </row>
    <row r="77" spans="4:4" x14ac:dyDescent="0.25">
      <c r="D77" t="s">
        <v>67</v>
      </c>
    </row>
    <row r="78" spans="4:4" x14ac:dyDescent="0.25">
      <c r="D78" t="s">
        <v>18</v>
      </c>
    </row>
    <row r="79" spans="4:4" x14ac:dyDescent="0.25">
      <c r="D79" t="s">
        <v>19</v>
      </c>
    </row>
    <row r="80" spans="4:4" x14ac:dyDescent="0.25">
      <c r="D80" t="s">
        <v>44</v>
      </c>
    </row>
    <row r="81" spans="4:4" x14ac:dyDescent="0.25">
      <c r="D81" t="s">
        <v>92</v>
      </c>
    </row>
    <row r="82" spans="4:4" x14ac:dyDescent="0.25">
      <c r="D82" t="s">
        <v>68</v>
      </c>
    </row>
    <row r="83" spans="4:4" x14ac:dyDescent="0.25">
      <c r="D83" t="s">
        <v>6</v>
      </c>
    </row>
    <row r="84" spans="4:4" x14ac:dyDescent="0.25">
      <c r="D84" t="s">
        <v>20</v>
      </c>
    </row>
    <row r="85" spans="4:4" x14ac:dyDescent="0.25">
      <c r="D85" t="s">
        <v>45</v>
      </c>
    </row>
    <row r="86" spans="4:4" x14ac:dyDescent="0.25">
      <c r="D86" t="s">
        <v>91</v>
      </c>
    </row>
    <row r="87" spans="4:4" x14ac:dyDescent="0.25">
      <c r="D87" t="s">
        <v>94</v>
      </c>
    </row>
  </sheetData>
  <sortState ref="D2:D87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Лист4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2023-05-04T11:52:47Z</dcterms:modified>
</cp:coreProperties>
</file>