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прил4" sheetId="2" r:id="rId1"/>
  </sheets>
  <definedNames>
    <definedName name="_xlnm.Print_Area" localSheetId="0">прил4!$A$1:$E$69</definedName>
  </definedNames>
  <calcPr calcId="145621"/>
</workbook>
</file>

<file path=xl/calcChain.xml><?xml version="1.0" encoding="utf-8"?>
<calcChain xmlns="http://schemas.openxmlformats.org/spreadsheetml/2006/main">
  <c r="D46" i="2" l="1"/>
  <c r="E46" i="2"/>
  <c r="C46" i="2"/>
  <c r="D64" i="2" l="1"/>
  <c r="E64" i="2"/>
  <c r="C64" i="2"/>
  <c r="E36" i="2"/>
  <c r="D36" i="2"/>
  <c r="D56" i="2"/>
  <c r="E56" i="2"/>
  <c r="C56" i="2"/>
  <c r="E41" i="2" l="1"/>
  <c r="E40" i="2" s="1"/>
  <c r="C41" i="2"/>
  <c r="C40" i="2" s="1"/>
  <c r="D41" i="2"/>
  <c r="D40" i="2" s="1"/>
  <c r="D43" i="2"/>
  <c r="E43" i="2"/>
  <c r="C43" i="2"/>
  <c r="D34" i="2" l="1"/>
  <c r="E34" i="2"/>
  <c r="D30" i="2"/>
  <c r="E30" i="2"/>
  <c r="C30" i="2"/>
  <c r="D23" i="2" l="1"/>
  <c r="E23" i="2"/>
  <c r="C23" i="2"/>
  <c r="D27" i="2"/>
  <c r="E27" i="2"/>
  <c r="D18" i="2"/>
  <c r="E18" i="2"/>
  <c r="D16" i="2" l="1"/>
  <c r="E16" i="2"/>
  <c r="D14" i="2"/>
  <c r="E14" i="2"/>
  <c r="D12" i="2" l="1"/>
  <c r="D69" i="2" s="1"/>
  <c r="E12" i="2"/>
  <c r="E69" i="2" s="1"/>
  <c r="C14" i="2"/>
  <c r="C18" i="2"/>
  <c r="C16" i="2"/>
  <c r="C27" i="2"/>
  <c r="C34" i="2"/>
  <c r="C36" i="2"/>
  <c r="C12" i="2" l="1"/>
  <c r="C69" i="2" s="1"/>
</calcChain>
</file>

<file path=xl/sharedStrings.xml><?xml version="1.0" encoding="utf-8"?>
<sst xmlns="http://schemas.openxmlformats.org/spreadsheetml/2006/main" count="104" uniqueCount="99">
  <si>
    <t xml:space="preserve">Прогнозируемые объемы </t>
  </si>
  <si>
    <t>Наименование доходов</t>
  </si>
  <si>
    <t>из них:</t>
  </si>
  <si>
    <t>Код бюджетной классификации</t>
  </si>
  <si>
    <t>(рублей)</t>
  </si>
  <si>
    <t>Сумма</t>
  </si>
  <si>
    <r>
      <t xml:space="preserve">БЕЗВОЗМЕЗДНЫЕ ПОСТУПЛЕНИЯ, </t>
    </r>
    <r>
      <rPr>
        <sz val="12"/>
        <color indexed="8"/>
        <rFont val="Times New Roman"/>
        <family val="1"/>
        <charset val="204"/>
      </rPr>
      <t>всего</t>
    </r>
  </si>
  <si>
    <r>
      <t xml:space="preserve">Безвозмездные поступления от других бюджетов бюджетной системы Российской Федерации, </t>
    </r>
    <r>
      <rPr>
        <sz val="12"/>
        <color indexed="8"/>
        <rFont val="Times New Roman"/>
        <family val="1"/>
        <charset val="204"/>
      </rPr>
      <t>всего</t>
    </r>
  </si>
  <si>
    <r>
      <t>в том числе</t>
    </r>
    <r>
      <rPr>
        <b/>
        <sz val="12"/>
        <color indexed="8"/>
        <rFont val="Times New Roman"/>
        <family val="1"/>
        <charset val="204"/>
      </rPr>
      <t>:</t>
    </r>
  </si>
  <si>
    <r>
      <t xml:space="preserve">Субсидии бюджетам бюджетной системы Российской Федерации (межбюджетные субсидии), </t>
    </r>
    <r>
      <rPr>
        <sz val="12"/>
        <color indexed="8"/>
        <rFont val="Times New Roman"/>
        <family val="1"/>
        <charset val="204"/>
      </rPr>
      <t>всего</t>
    </r>
  </si>
  <si>
    <r>
      <t>НАЛОГОВЫЕ И НЕНАЛОГОВЫЕ ДОХОДЫ</t>
    </r>
    <r>
      <rPr>
        <sz val="12"/>
        <color indexed="8"/>
        <rFont val="Times New Roman"/>
        <family val="1"/>
        <charset val="204"/>
      </rPr>
      <t>, всего</t>
    </r>
  </si>
  <si>
    <t>в том числе:</t>
  </si>
  <si>
    <t>НАЛОГИ НА ПРИБЫЛЬ, ДОХОДЫ</t>
  </si>
  <si>
    <t>10102000010000110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</si>
  <si>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</si>
  <si>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</si>
  <si>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</si>
  <si>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</si>
  <si>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</si>
  <si>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</si>
  <si>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</si>
  <si>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</si>
  <si>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</si>
  <si>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НАЛОГИ НА ИМУЩЕСТВО</t>
  </si>
  <si>
    <t>10604000020000110</t>
  </si>
  <si>
    <t>НАЛОГИ, СБОРЫ И РЕГУЛЯРНЫЕ ПЛАТЕЖИ ЗА ПОЛЬЗОВАНИЕ ПРИРОДНЫМИ РЕСУРСАМИ</t>
  </si>
  <si>
    <t>10701000010000110</t>
  </si>
  <si>
    <t xml:space="preserve">налог на добычу общераспространенных полезных ископаемых </t>
  </si>
  <si>
    <t>10800000000000000</t>
  </si>
  <si>
    <t>ГОСУДАРСТВЕННАЯ ПОШЛИНА</t>
  </si>
  <si>
    <r>
      <t>ДОХОДЫ ОТ ИСПОЛЬЗОВАНИЯ ИМУЩЕСТВА, НАХОДЯЩЕГОСЯ В ГОСУДАРСТВЕННОЙ И МУНИЦИПАЛЬНОЙ СОБСТВЕННОСТИ</t>
    </r>
    <r>
      <rPr>
        <sz val="12"/>
        <color indexed="8"/>
        <rFont val="Times New Roman"/>
        <family val="1"/>
        <charset val="204"/>
      </rPr>
      <t>, всего</t>
    </r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</si>
  <si>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</si>
  <si>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</si>
  <si>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</si>
  <si>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</si>
  <si>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</si>
  <si>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</si>
  <si>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11400000000000000</t>
  </si>
  <si>
    <t>ДОХОДЫ ОТ ПРОДАЖИ МАТЕРИАЛЬНЫХ И НЕМАТЕРИАЛЬНЫХ АКТИВОВ</t>
  </si>
  <si>
    <t>ШТРАФЫ, САНКЦИИ, ВОЗМЕЩЕНИЕ УЩЕРБА</t>
  </si>
  <si>
    <t>Субвенции бюджетам субъектов Российской Федерации, всего</t>
  </si>
  <si>
    <r>
      <t xml:space="preserve">Иные межбюджетные трансферты, </t>
    </r>
    <r>
      <rPr>
        <sz val="12"/>
        <color indexed="8"/>
        <rFont val="Times New Roman"/>
        <family val="1"/>
        <charset val="204"/>
      </rPr>
      <t>всего</t>
    </r>
  </si>
  <si>
    <t xml:space="preserve">ВСЕГО ДОХОДОВ </t>
  </si>
  <si>
    <t>налог, взимаемый в связи с применением упрощенной системы налогообложения</t>
  </si>
  <si>
    <t>20220000000000150</t>
  </si>
  <si>
    <t>20230000000000150</t>
  </si>
  <si>
    <t>20240000000000150</t>
  </si>
  <si>
    <t>транспортный налог</t>
  </si>
  <si>
    <t>2024 год</t>
  </si>
  <si>
    <t>2025 год</t>
  </si>
  <si>
    <t>10601000000000110</t>
  </si>
  <si>
    <t>налог на имущество физических лиц</t>
  </si>
  <si>
    <t>10606000000000110</t>
  </si>
  <si>
    <t>земельный налог</t>
  </si>
  <si>
    <t>11109000000000120</t>
  </si>
  <si>
    <t>20210000000000150</t>
  </si>
  <si>
    <r>
      <t>Дотации бюджетам бюджетной системы Российской Федерации</t>
    </r>
    <r>
      <rPr>
        <sz val="12"/>
        <color indexed="8"/>
        <rFont val="Times New Roman"/>
        <family val="1"/>
        <charset val="204"/>
      </rPr>
      <t>, всего</t>
    </r>
    <r>
      <rPr>
        <b/>
        <sz val="12"/>
        <color indexed="8"/>
        <rFont val="Times New Roman"/>
        <family val="1"/>
        <charset val="204"/>
      </rPr>
      <t xml:space="preserve"> </t>
    </r>
  </si>
  <si>
    <t>Дотации на выравнивание бюджетной обеспеченности</t>
  </si>
  <si>
    <t>20215000000000150</t>
  </si>
  <si>
    <t xml:space="preserve">Прочие безвозмездные поступления 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</si>
  <si>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</si>
  <si>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20220216140000150</t>
  </si>
  <si>
    <t>20225304140000150</t>
  </si>
  <si>
    <t>Субсидии бюджетам муниципальных округов на реализацию мероприятий по обеспечению жильем молодых семей</t>
  </si>
  <si>
    <t>20225497140000150</t>
  </si>
  <si>
    <t>Субсидии бюджетам муниципальных округов на проведение комплексных кадастровых работ</t>
  </si>
  <si>
    <t>20225511140000150</t>
  </si>
  <si>
    <t>Субсидии бюджетам муниципальных округов на реализацию программ формирования современной городской среды</t>
  </si>
  <si>
    <t>20225555140000150</t>
  </si>
  <si>
    <t>Прочие субсидии бюджетам муниципальных округов</t>
  </si>
  <si>
    <t>20229999140000150</t>
  </si>
  <si>
    <t>Субвенции бюджетам муниципальных округов на выполнение передаваемых полномочий субъектов Российской Федерации</t>
  </si>
  <si>
    <t>20230024140000150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</si>
  <si>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образованияпрограммы дошкольного образования</t>
  </si>
  <si>
    <t>20230029140000150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</si>
  <si>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</si>
  <si>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20235082140000150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</si>
  <si>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</si>
  <si>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20235118140000150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</si>
  <si>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</si>
  <si>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20235120140000150</t>
  </si>
  <si>
    <t xml:space="preserve">Субвенции бюджетам муниципальных округов на государственную регистрацию актов гражданского состояния
</t>
  </si>
  <si>
    <t>20235930140000150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</si>
  <si>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</si>
  <si>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20245303140000150</t>
  </si>
  <si>
    <t>Прочие доходы от оказания платных услуг (работ) получателями средств бюджетов муниципальных округов</t>
  </si>
  <si>
    <t>11301994140000130</t>
  </si>
  <si>
    <t>Приложение 1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</si>
  <si>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</si>
  <si>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к решению Собрания депутатов Вурнарского муниципального округа Чувашской Республики "О бюджете Вурнарского муниципального округа Чувашской Республики на 2024 год и на плановый период 2025 и 2026 годов" </t>
  </si>
  <si>
    <t>поступлений доходов в бюджет Вурнарского муниципального округа Чувашской  Республики на 2024 год и на плановый период 2025 и 2026 годов</t>
  </si>
  <si>
    <t>2026 год</t>
  </si>
  <si>
    <t>20225599140000150</t>
  </si>
  <si>
    <t>Cубсидии на подготовку проектов межевания земельных участков и на проведение кадастровых работ</t>
  </si>
  <si>
    <t>20245179140000150</t>
  </si>
  <si>
    <t>20225576140000150</t>
  </si>
  <si>
    <t>Субсидии бюджетам муниципальных округов на обеспечение комплексного развития сельских территорий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</si>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</sst>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 Cyr"/>
    </font>
    <font>
      <sz val="12"/>
      <color indexed="8"/>
      <name val="Calibri"/>
      <family val="2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" fontId="10" fillId="0" borderId="1">
      <alignment horizontal="center" vertical="top" shrinkToFit="1"/>
    </xf>
    <xf numFmtId="0" fontId="10" fillId="0" borderId="1">
      <alignment horizontal="left" vertical="top" wrapText="1"/>
    </xf>
    <xf numFmtId="43" fontId="9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/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43" fontId="5" fillId="0" borderId="2" xfId="3" applyFont="1" applyBorder="1" applyAlignment="1">
      <alignment horizontal="center" vertical="center"/>
    </xf>
    <xf numFmtId="43" fontId="4" fillId="0" borderId="2" xfId="3" applyFont="1" applyFill="1" applyBorder="1" applyAlignment="1">
      <alignment horizontal="center" vertical="center"/>
    </xf>
    <xf numFmtId="43" fontId="5" fillId="0" borderId="2" xfId="3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 applyBorder="1" applyAlignment="1">
      <alignment horizontal="justify" vertical="center" wrapText="1"/>
    </xf>
    <xf numFmtId="1" fontId="5" fillId="0" borderId="2" xfId="0" applyNumberFormat="1" applyFont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top" wrapText="1"/>
    </xf>
    <xf numFmtId="49" fontId="4" fillId="0" borderId="2" xfId="0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2" applyNumberFormat="1" applyFont="1" applyFill="1" applyBorder="1" applyProtection="1">
      <alignment horizontal="left" vertical="top" wrapText="1"/>
    </xf>
    <xf numFmtId="0" fontId="4" fillId="0" borderId="3" xfId="0" applyFont="1" applyFill="1" applyBorder="1" applyAlignment="1">
      <alignment horizontal="justify" vertical="center" wrapText="1"/>
    </xf>
    <xf numFmtId="49" fontId="12" fillId="0" borderId="2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top"/>
    </xf>
    <xf numFmtId="1" fontId="5" fillId="0" borderId="1" xfId="1" applyNumberFormat="1" applyFont="1" applyFill="1" applyAlignment="1" applyProtection="1">
      <alignment horizontal="center" vertical="top" shrinkToFit="1"/>
    </xf>
    <xf numFmtId="0" fontId="5" fillId="0" borderId="1" xfId="2" applyNumberFormat="1" applyFont="1" applyFill="1" applyAlignment="1" applyProtection="1">
      <alignment horizontal="left" vertical="top" wrapText="1"/>
    </xf>
    <xf numFmtId="0" fontId="4" fillId="0" borderId="1" xfId="2" applyNumberFormat="1" applyFont="1" applyFill="1" applyProtection="1">
      <alignment horizontal="left" vertical="top" wrapText="1"/>
    </xf>
    <xf numFmtId="1" fontId="4" fillId="0" borderId="2" xfId="0" applyNumberFormat="1" applyFont="1" applyFill="1" applyBorder="1" applyAlignment="1">
      <alignment horizontal="center" vertical="top"/>
    </xf>
    <xf numFmtId="0" fontId="5" fillId="0" borderId="1" xfId="2" applyNumberFormat="1" applyFont="1" applyFill="1" applyProtection="1">
      <alignment horizontal="left" vertical="top" wrapText="1"/>
    </xf>
    <xf numFmtId="49" fontId="5" fillId="0" borderId="2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center" vertical="top"/>
    </xf>
    <xf numFmtId="43" fontId="4" fillId="0" borderId="5" xfId="3" applyFont="1" applyFill="1" applyBorder="1" applyAlignment="1">
      <alignment horizontal="center" vertical="center"/>
    </xf>
    <xf numFmtId="1" fontId="5" fillId="0" borderId="4" xfId="1" applyNumberFormat="1" applyFont="1" applyFill="1" applyBorder="1" applyAlignment="1" applyProtection="1">
      <alignment horizontal="center" vertical="top" shrinkToFit="1"/>
    </xf>
    <xf numFmtId="0" fontId="5" fillId="0" borderId="4" xfId="2" applyNumberFormat="1" applyFont="1" applyFill="1" applyBorder="1" applyProtection="1">
      <alignment horizontal="left" vertical="top" wrapText="1"/>
    </xf>
    <xf numFmtId="43" fontId="5" fillId="0" borderId="5" xfId="3" applyFont="1" applyFill="1" applyBorder="1" applyAlignment="1">
      <alignment horizontal="center" vertical="center"/>
    </xf>
    <xf numFmtId="1" fontId="5" fillId="0" borderId="2" xfId="1" applyNumberFormat="1" applyFont="1" applyFill="1" applyBorder="1" applyAlignment="1" applyProtection="1">
      <alignment horizontal="center" vertical="top" shrinkToFit="1"/>
    </xf>
    <xf numFmtId="0" fontId="5" fillId="0" borderId="2" xfId="2" applyNumberFormat="1" applyFont="1" applyFill="1" applyBorder="1" applyProtection="1">
      <alignment horizontal="left" vertical="top" wrapText="1"/>
    </xf>
    <xf numFmtId="0" fontId="4" fillId="0" borderId="2" xfId="0" applyFont="1" applyFill="1" applyBorder="1" applyAlignment="1">
      <alignment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justify" vertical="top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4">
    <cellStyle name="xl23" xfId="1"/>
    <cellStyle name="xl44" xfId="2"/>
    <cellStyle name="Обычный" xfId="0" builtinId="0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2"/>
  <sheetViews>
    <sheetView tabSelected="1" view="pageBreakPreview" topLeftCell="A40" zoomScaleSheetLayoutView="100" workbookViewId="0">
      <selection activeCell="C66" sqref="C66"/>
    </sheetView>
  </sheetViews>
  <sheetFormatPr defaultRowHeight="14.4" x14ac:dyDescent="0.3"/>
  <cols>
    <col min="1" max="1" width="29.88671875" customWidth="1"/>
    <col min="2" max="2" width="43.6640625" customWidth="1"/>
    <col min="3" max="4" width="23.109375" customWidth="1"/>
    <col min="5" max="5" width="22" customWidth="1"/>
    <col min="6" max="6" width="87.33203125" customWidth="1"/>
  </cols>
  <sheetData>
    <row r="1" spans="1:24" ht="18" x14ac:dyDescent="0.35">
      <c r="B1" s="6"/>
      <c r="C1" s="47" t="s">
        <v>87</v>
      </c>
      <c r="D1" s="47"/>
      <c r="E1" s="48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75.75" customHeight="1" x14ac:dyDescent="0.35">
      <c r="A2" s="6"/>
      <c r="B2" s="6"/>
      <c r="C2" s="49" t="s">
        <v>89</v>
      </c>
      <c r="D2" s="49"/>
      <c r="E2" s="49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8" x14ac:dyDescent="0.35">
      <c r="A3" s="45"/>
      <c r="B3" s="45"/>
      <c r="C3" s="45"/>
      <c r="D3" s="45"/>
      <c r="E3" s="45"/>
      <c r="F3" s="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" x14ac:dyDescent="0.35">
      <c r="A4" s="55"/>
      <c r="B4" s="55"/>
      <c r="C4" s="55"/>
      <c r="D4" s="55"/>
      <c r="E4" s="55"/>
      <c r="F4" s="5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8" x14ac:dyDescent="0.35">
      <c r="A5" s="45" t="s">
        <v>0</v>
      </c>
      <c r="B5" s="45"/>
      <c r="C5" s="45"/>
      <c r="D5" s="45"/>
      <c r="E5" s="45"/>
      <c r="F5" s="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8.25" customHeight="1" x14ac:dyDescent="0.35">
      <c r="A6" s="46" t="s">
        <v>90</v>
      </c>
      <c r="B6" s="46"/>
      <c r="C6" s="46"/>
      <c r="D6" s="46"/>
      <c r="E6" s="46"/>
      <c r="F6" s="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7.399999999999999" x14ac:dyDescent="0.3">
      <c r="A7" s="45"/>
      <c r="B7" s="45"/>
      <c r="C7" s="45"/>
      <c r="D7" s="45"/>
      <c r="E7" s="45"/>
      <c r="F7" s="45"/>
    </row>
    <row r="8" spans="1:24" ht="17.399999999999999" x14ac:dyDescent="0.3">
      <c r="A8" s="5"/>
      <c r="B8" s="5"/>
      <c r="C8" s="5"/>
      <c r="D8" s="14"/>
      <c r="E8" s="7" t="s">
        <v>4</v>
      </c>
      <c r="F8" s="5"/>
    </row>
    <row r="9" spans="1:24" ht="31.5" customHeight="1" x14ac:dyDescent="0.3">
      <c r="A9" s="50" t="s">
        <v>3</v>
      </c>
      <c r="B9" s="50" t="s">
        <v>1</v>
      </c>
      <c r="C9" s="52" t="s">
        <v>5</v>
      </c>
      <c r="D9" s="53"/>
      <c r="E9" s="54"/>
      <c r="F9" s="4"/>
    </row>
    <row r="10" spans="1:24" ht="16.5" customHeight="1" x14ac:dyDescent="0.3">
      <c r="A10" s="51"/>
      <c r="B10" s="51"/>
      <c r="C10" s="22" t="s">
        <v>48</v>
      </c>
      <c r="D10" s="23" t="s">
        <v>49</v>
      </c>
      <c r="E10" s="23" t="s">
        <v>91</v>
      </c>
      <c r="F10" s="1"/>
    </row>
    <row r="11" spans="1:24" ht="15.6" x14ac:dyDescent="0.3">
      <c r="A11" s="22">
        <v>1</v>
      </c>
      <c r="B11" s="23">
        <v>2</v>
      </c>
      <c r="C11" s="22">
        <v>3</v>
      </c>
      <c r="D11" s="22"/>
      <c r="E11" s="23">
        <v>4</v>
      </c>
    </row>
    <row r="12" spans="1:24" ht="31.2" x14ac:dyDescent="0.3">
      <c r="A12" s="24">
        <v>1E+16</v>
      </c>
      <c r="B12" s="21" t="s">
        <v>10</v>
      </c>
      <c r="C12" s="10">
        <f>C14+C18+C23+C29+C30+C38+C16+C27+C34+C36+C39</f>
        <v>258514000</v>
      </c>
      <c r="D12" s="10">
        <f t="shared" ref="D12:E12" si="0">D14+D18+D23+D29+D30+D38+D16+D27+D34+D36+D39</f>
        <v>273234400</v>
      </c>
      <c r="E12" s="10">
        <f t="shared" si="0"/>
        <v>289260400</v>
      </c>
    </row>
    <row r="13" spans="1:24" ht="15.6" x14ac:dyDescent="0.3">
      <c r="A13" s="24"/>
      <c r="B13" s="17" t="s">
        <v>11</v>
      </c>
      <c r="C13" s="10"/>
      <c r="D13" s="10"/>
      <c r="E13" s="10"/>
    </row>
    <row r="14" spans="1:24" ht="15.6" x14ac:dyDescent="0.3">
      <c r="A14" s="24">
        <v>1.01E+16</v>
      </c>
      <c r="B14" s="21" t="s">
        <v>12</v>
      </c>
      <c r="C14" s="10">
        <f>C15</f>
        <v>167972000</v>
      </c>
      <c r="D14" s="10">
        <f t="shared" ref="D14:E14" si="1">D15</f>
        <v>181916000</v>
      </c>
      <c r="E14" s="10">
        <f t="shared" si="1"/>
        <v>196138000</v>
      </c>
    </row>
    <row r="15" spans="1:24" ht="15.6" x14ac:dyDescent="0.3">
      <c r="A15" s="16" t="s">
        <v>13</v>
      </c>
      <c r="B15" s="17" t="s">
        <v>14</v>
      </c>
      <c r="C15" s="9">
        <v>167972000</v>
      </c>
      <c r="D15" s="9">
        <v>181916000</v>
      </c>
      <c r="E15" s="9">
        <v>196138000</v>
      </c>
    </row>
    <row r="16" spans="1:24" ht="62.4" x14ac:dyDescent="0.3">
      <c r="A16" s="25">
        <v>1.03E+16</v>
      </c>
      <c r="B16" s="26" t="s">
        <v>15</v>
      </c>
      <c r="C16" s="10">
        <f>C17</f>
        <v>19109400</v>
      </c>
      <c r="D16" s="10">
        <f t="shared" ref="D16:E16" si="2">D17</f>
        <v>19608800</v>
      </c>
      <c r="E16" s="10">
        <f t="shared" si="2"/>
        <v>20112800</v>
      </c>
    </row>
    <row r="17" spans="1:5" ht="46.8" x14ac:dyDescent="0.3">
      <c r="A17" s="16" t="s">
        <v>16</v>
      </c>
      <c r="B17" s="27" t="s">
        <v>17</v>
      </c>
      <c r="C17" s="9">
        <v>19109400</v>
      </c>
      <c r="D17" s="9">
        <v>19608800</v>
      </c>
      <c r="E17" s="9">
        <v>20112800</v>
      </c>
    </row>
    <row r="18" spans="1:5" ht="15.6" x14ac:dyDescent="0.3">
      <c r="A18" s="24">
        <v>1.05E+16</v>
      </c>
      <c r="B18" s="21" t="s">
        <v>18</v>
      </c>
      <c r="C18" s="10">
        <f>C21+C22+C20</f>
        <v>25753000</v>
      </c>
      <c r="D18" s="10">
        <f t="shared" ref="D18:E18" si="3">D21+D22+D20</f>
        <v>26476000</v>
      </c>
      <c r="E18" s="10">
        <f t="shared" si="3"/>
        <v>27293000</v>
      </c>
    </row>
    <row r="19" spans="1:5" ht="15.6" x14ac:dyDescent="0.3">
      <c r="A19" s="24"/>
      <c r="B19" s="17" t="s">
        <v>2</v>
      </c>
      <c r="C19" s="10"/>
      <c r="D19" s="10"/>
      <c r="E19" s="10"/>
    </row>
    <row r="20" spans="1:5" ht="31.2" x14ac:dyDescent="0.3">
      <c r="A20" s="28">
        <v>1.05010000000001E+16</v>
      </c>
      <c r="B20" s="12" t="s">
        <v>43</v>
      </c>
      <c r="C20" s="9">
        <v>20430000</v>
      </c>
      <c r="D20" s="9">
        <v>21145000</v>
      </c>
      <c r="E20" s="9">
        <v>21948000</v>
      </c>
    </row>
    <row r="21" spans="1:5" ht="15.6" x14ac:dyDescent="0.3">
      <c r="A21" s="16" t="s">
        <v>19</v>
      </c>
      <c r="B21" s="17" t="s">
        <v>20</v>
      </c>
      <c r="C21" s="9">
        <v>3875000</v>
      </c>
      <c r="D21" s="9">
        <v>3880000</v>
      </c>
      <c r="E21" s="9">
        <v>3890000</v>
      </c>
    </row>
    <row r="22" spans="1:5" ht="31.2" x14ac:dyDescent="0.3">
      <c r="A22" s="16" t="s">
        <v>21</v>
      </c>
      <c r="B22" s="27" t="s">
        <v>22</v>
      </c>
      <c r="C22" s="9">
        <v>1448000</v>
      </c>
      <c r="D22" s="9">
        <v>1451000</v>
      </c>
      <c r="E22" s="9">
        <v>1455000</v>
      </c>
    </row>
    <row r="23" spans="1:5" ht="15.6" x14ac:dyDescent="0.3">
      <c r="A23" s="24">
        <v>1.06E+16</v>
      </c>
      <c r="B23" s="21" t="s">
        <v>23</v>
      </c>
      <c r="C23" s="10">
        <f>C24+C25+C26</f>
        <v>23386000</v>
      </c>
      <c r="D23" s="10">
        <f t="shared" ref="D23:E23" si="4">D24+D25+D26</f>
        <v>23838000</v>
      </c>
      <c r="E23" s="10">
        <f t="shared" si="4"/>
        <v>24318000</v>
      </c>
    </row>
    <row r="24" spans="1:5" ht="15.6" x14ac:dyDescent="0.3">
      <c r="A24" s="20" t="s">
        <v>50</v>
      </c>
      <c r="B24" s="17" t="s">
        <v>51</v>
      </c>
      <c r="C24" s="9">
        <v>8337000</v>
      </c>
      <c r="D24" s="9">
        <v>8545000</v>
      </c>
      <c r="E24" s="9">
        <v>8767000</v>
      </c>
    </row>
    <row r="25" spans="1:5" ht="15.6" x14ac:dyDescent="0.3">
      <c r="A25" s="16" t="s">
        <v>24</v>
      </c>
      <c r="B25" s="17" t="s">
        <v>47</v>
      </c>
      <c r="C25" s="9">
        <v>2645000</v>
      </c>
      <c r="D25" s="9">
        <v>2694000</v>
      </c>
      <c r="E25" s="9">
        <v>2745000</v>
      </c>
    </row>
    <row r="26" spans="1:5" ht="15.6" x14ac:dyDescent="0.3">
      <c r="A26" s="16" t="s">
        <v>52</v>
      </c>
      <c r="B26" s="17" t="s">
        <v>53</v>
      </c>
      <c r="C26" s="9">
        <v>12404000</v>
      </c>
      <c r="D26" s="9">
        <v>12599000</v>
      </c>
      <c r="E26" s="9">
        <v>12806000</v>
      </c>
    </row>
    <row r="27" spans="1:5" ht="46.8" x14ac:dyDescent="0.3">
      <c r="A27" s="25">
        <v>1.07E+16</v>
      </c>
      <c r="B27" s="29" t="s">
        <v>25</v>
      </c>
      <c r="C27" s="10">
        <f>C28</f>
        <v>322000</v>
      </c>
      <c r="D27" s="10">
        <f t="shared" ref="D27:E27" si="5">D28</f>
        <v>324000</v>
      </c>
      <c r="E27" s="10">
        <f t="shared" si="5"/>
        <v>327000</v>
      </c>
    </row>
    <row r="28" spans="1:5" ht="31.2" x14ac:dyDescent="0.3">
      <c r="A28" s="16" t="s">
        <v>26</v>
      </c>
      <c r="B28" s="27" t="s">
        <v>27</v>
      </c>
      <c r="C28" s="9">
        <v>322000</v>
      </c>
      <c r="D28" s="9">
        <v>324000</v>
      </c>
      <c r="E28" s="9">
        <v>327000</v>
      </c>
    </row>
    <row r="29" spans="1:5" ht="15.6" x14ac:dyDescent="0.3">
      <c r="A29" s="30" t="s">
        <v>28</v>
      </c>
      <c r="B29" s="21" t="s">
        <v>29</v>
      </c>
      <c r="C29" s="10">
        <v>2735000</v>
      </c>
      <c r="D29" s="10">
        <v>2735000</v>
      </c>
      <c r="E29" s="10">
        <v>2735000</v>
      </c>
    </row>
    <row r="30" spans="1:5" ht="78" x14ac:dyDescent="0.3">
      <c r="A30" s="24">
        <v>1.11E+16</v>
      </c>
      <c r="B30" s="21" t="s">
        <v>30</v>
      </c>
      <c r="C30" s="10">
        <f>C32+C33</f>
        <v>8970000</v>
      </c>
      <c r="D30" s="10">
        <f t="shared" ref="D30:E30" si="6">D32+D33</f>
        <v>8970000</v>
      </c>
      <c r="E30" s="10">
        <f t="shared" si="6"/>
        <v>8970000</v>
      </c>
    </row>
    <row r="31" spans="1:5" ht="15.6" x14ac:dyDescent="0.3">
      <c r="A31" s="24"/>
      <c r="B31" s="17" t="s">
        <v>2</v>
      </c>
      <c r="C31" s="10"/>
      <c r="D31" s="10"/>
      <c r="E31" s="10"/>
    </row>
    <row r="32" spans="1:5" ht="140.4" x14ac:dyDescent="0.3">
      <c r="A32" s="31" t="s">
        <v>31</v>
      </c>
      <c r="B32" s="19" t="s">
        <v>32</v>
      </c>
      <c r="C32" s="9">
        <v>8200000</v>
      </c>
      <c r="D32" s="9">
        <v>8200000</v>
      </c>
      <c r="E32" s="9">
        <v>8200000</v>
      </c>
    </row>
    <row r="33" spans="1:5" ht="109.2" x14ac:dyDescent="0.3">
      <c r="A33" s="31" t="s">
        <v>54</v>
      </c>
      <c r="B33" s="12" t="s">
        <v>88</v>
      </c>
      <c r="C33" s="32">
        <v>770000</v>
      </c>
      <c r="D33" s="32">
        <v>770000</v>
      </c>
      <c r="E33" s="32">
        <v>770000</v>
      </c>
    </row>
    <row r="34" spans="1:5" ht="31.2" x14ac:dyDescent="0.3">
      <c r="A34" s="33">
        <v>1.12E+16</v>
      </c>
      <c r="B34" s="34" t="s">
        <v>33</v>
      </c>
      <c r="C34" s="35">
        <f>C35</f>
        <v>1100000</v>
      </c>
      <c r="D34" s="35">
        <f t="shared" ref="D34:E34" si="7">D35</f>
        <v>1100000</v>
      </c>
      <c r="E34" s="35">
        <f t="shared" si="7"/>
        <v>1100000</v>
      </c>
    </row>
    <row r="35" spans="1:5" ht="31.2" x14ac:dyDescent="0.3">
      <c r="A35" s="16" t="s">
        <v>34</v>
      </c>
      <c r="B35" s="18" t="s">
        <v>35</v>
      </c>
      <c r="C35" s="9">
        <v>1100000</v>
      </c>
      <c r="D35" s="9">
        <v>1100000</v>
      </c>
      <c r="E35" s="9">
        <v>1100000</v>
      </c>
    </row>
    <row r="36" spans="1:5" ht="46.8" x14ac:dyDescent="0.3">
      <c r="A36" s="36">
        <v>1.13E+16</v>
      </c>
      <c r="B36" s="37" t="s">
        <v>36</v>
      </c>
      <c r="C36" s="10">
        <f>C37</f>
        <v>3566600</v>
      </c>
      <c r="D36" s="10">
        <f t="shared" ref="D36:E36" si="8">D37</f>
        <v>3566600</v>
      </c>
      <c r="E36" s="10">
        <f t="shared" si="8"/>
        <v>3566600</v>
      </c>
    </row>
    <row r="37" spans="1:5" ht="46.8" x14ac:dyDescent="0.3">
      <c r="A37" s="16" t="s">
        <v>86</v>
      </c>
      <c r="B37" s="38" t="s">
        <v>85</v>
      </c>
      <c r="C37" s="9">
        <v>3566600</v>
      </c>
      <c r="D37" s="9">
        <v>3566600</v>
      </c>
      <c r="E37" s="9">
        <v>3566600</v>
      </c>
    </row>
    <row r="38" spans="1:5" ht="46.8" x14ac:dyDescent="0.3">
      <c r="A38" s="30" t="s">
        <v>37</v>
      </c>
      <c r="B38" s="21" t="s">
        <v>38</v>
      </c>
      <c r="C38" s="10">
        <v>4100000</v>
      </c>
      <c r="D38" s="10">
        <v>3100000</v>
      </c>
      <c r="E38" s="10">
        <v>3100000</v>
      </c>
    </row>
    <row r="39" spans="1:5" ht="31.2" x14ac:dyDescent="0.3">
      <c r="A39" s="36">
        <v>1.16E+16</v>
      </c>
      <c r="B39" s="37" t="s">
        <v>39</v>
      </c>
      <c r="C39" s="10">
        <v>1500000</v>
      </c>
      <c r="D39" s="10">
        <v>1600000</v>
      </c>
      <c r="E39" s="10">
        <v>1600000</v>
      </c>
    </row>
    <row r="40" spans="1:5" ht="31.2" x14ac:dyDescent="0.3">
      <c r="A40" s="24">
        <v>2E+16</v>
      </c>
      <c r="B40" s="21" t="s">
        <v>6</v>
      </c>
      <c r="C40" s="10">
        <f>C41+C68</f>
        <v>742472169.79999995</v>
      </c>
      <c r="D40" s="10">
        <f>D41+D68</f>
        <v>620588735.75</v>
      </c>
      <c r="E40" s="10">
        <f>E41+E68</f>
        <v>636826232.94000006</v>
      </c>
    </row>
    <row r="41" spans="1:5" ht="46.8" x14ac:dyDescent="0.3">
      <c r="A41" s="24">
        <v>2.02E+16</v>
      </c>
      <c r="B41" s="21" t="s">
        <v>7</v>
      </c>
      <c r="C41" s="10">
        <f>C45+C46+C56+C64</f>
        <v>742272169.79999995</v>
      </c>
      <c r="D41" s="10">
        <f>D45+D46+D56+D64</f>
        <v>620388735.75</v>
      </c>
      <c r="E41" s="10">
        <f>E45+E46+E56+E64</f>
        <v>636626232.94000006</v>
      </c>
    </row>
    <row r="42" spans="1:5" ht="15.6" x14ac:dyDescent="0.3">
      <c r="A42" s="24"/>
      <c r="B42" s="17" t="s">
        <v>8</v>
      </c>
      <c r="C42" s="10"/>
      <c r="D42" s="10"/>
      <c r="E42" s="10"/>
    </row>
    <row r="43" spans="1:5" ht="31.2" x14ac:dyDescent="0.3">
      <c r="A43" s="39" t="s">
        <v>55</v>
      </c>
      <c r="B43" s="40" t="s">
        <v>56</v>
      </c>
      <c r="C43" s="10">
        <f>C45</f>
        <v>100425400</v>
      </c>
      <c r="D43" s="10">
        <f t="shared" ref="D43:E43" si="9">D45</f>
        <v>47307600</v>
      </c>
      <c r="E43" s="10">
        <f t="shared" si="9"/>
        <v>45986600</v>
      </c>
    </row>
    <row r="44" spans="1:5" ht="15.6" x14ac:dyDescent="0.3">
      <c r="A44" s="30"/>
      <c r="B44" s="17" t="s">
        <v>2</v>
      </c>
      <c r="C44" s="10"/>
      <c r="D44" s="10"/>
      <c r="E44" s="10"/>
    </row>
    <row r="45" spans="1:5" ht="31.2" x14ac:dyDescent="0.3">
      <c r="A45" s="41" t="s">
        <v>58</v>
      </c>
      <c r="B45" s="17" t="s">
        <v>57</v>
      </c>
      <c r="C45" s="9">
        <v>100425400</v>
      </c>
      <c r="D45" s="9">
        <v>47307600</v>
      </c>
      <c r="E45" s="9">
        <v>45986600</v>
      </c>
    </row>
    <row r="46" spans="1:5" ht="46.8" x14ac:dyDescent="0.3">
      <c r="A46" s="30" t="s">
        <v>44</v>
      </c>
      <c r="B46" s="21" t="s">
        <v>9</v>
      </c>
      <c r="C46" s="10">
        <f>C55+C48+C52+C53+C54+C51+C50+C49</f>
        <v>135944930.69999999</v>
      </c>
      <c r="D46" s="10">
        <f t="shared" ref="D46:E46" si="10">D55+D48+D52+D53+D54+D51+D50+D49</f>
        <v>100319147.06999999</v>
      </c>
      <c r="E46" s="10">
        <f t="shared" si="10"/>
        <v>105030453.94</v>
      </c>
    </row>
    <row r="47" spans="1:5" ht="15.6" x14ac:dyDescent="0.3">
      <c r="A47" s="30"/>
      <c r="B47" s="17" t="s">
        <v>2</v>
      </c>
      <c r="C47" s="9"/>
      <c r="D47" s="9"/>
      <c r="E47" s="9"/>
    </row>
    <row r="48" spans="1:5" ht="140.4" x14ac:dyDescent="0.3">
      <c r="A48" s="16" t="s">
        <v>61</v>
      </c>
      <c r="B48" s="17" t="s">
        <v>60</v>
      </c>
      <c r="C48" s="9">
        <v>35387100</v>
      </c>
      <c r="D48" s="9">
        <v>35387100</v>
      </c>
      <c r="E48" s="9">
        <v>47963500</v>
      </c>
    </row>
    <row r="49" spans="1:5" ht="93.6" x14ac:dyDescent="0.3">
      <c r="A49" s="16" t="s">
        <v>62</v>
      </c>
      <c r="B49" s="17" t="s">
        <v>97</v>
      </c>
      <c r="C49" s="9">
        <v>16379300</v>
      </c>
      <c r="D49" s="9">
        <v>16214700</v>
      </c>
      <c r="E49" s="9">
        <v>15495700</v>
      </c>
    </row>
    <row r="50" spans="1:5" ht="46.8" x14ac:dyDescent="0.3">
      <c r="A50" s="16" t="s">
        <v>64</v>
      </c>
      <c r="B50" s="18" t="s">
        <v>63</v>
      </c>
      <c r="C50" s="9">
        <v>15227520.41</v>
      </c>
      <c r="D50" s="9">
        <v>15956547.07</v>
      </c>
      <c r="E50" s="9">
        <v>15999153.939999999</v>
      </c>
    </row>
    <row r="51" spans="1:5" ht="46.8" x14ac:dyDescent="0.3">
      <c r="A51" s="16" t="s">
        <v>66</v>
      </c>
      <c r="B51" s="18" t="s">
        <v>65</v>
      </c>
      <c r="C51" s="9">
        <v>188400</v>
      </c>
      <c r="D51" s="9">
        <v>7195100</v>
      </c>
      <c r="E51" s="9">
        <v>0</v>
      </c>
    </row>
    <row r="52" spans="1:5" ht="65.25" customHeight="1" x14ac:dyDescent="0.3">
      <c r="A52" s="16" t="s">
        <v>68</v>
      </c>
      <c r="B52" s="17" t="s">
        <v>67</v>
      </c>
      <c r="C52" s="9">
        <v>6721176.5999999996</v>
      </c>
      <c r="D52" s="9">
        <v>0</v>
      </c>
      <c r="E52" s="9">
        <v>0</v>
      </c>
    </row>
    <row r="53" spans="1:5" ht="51.75" customHeight="1" x14ac:dyDescent="0.3">
      <c r="A53" s="42" t="s">
        <v>95</v>
      </c>
      <c r="B53" s="18" t="s">
        <v>96</v>
      </c>
      <c r="C53" s="9">
        <v>1174545.45</v>
      </c>
      <c r="D53" s="9">
        <v>0</v>
      </c>
      <c r="E53" s="9">
        <v>0</v>
      </c>
    </row>
    <row r="54" spans="1:5" ht="51.75" customHeight="1" x14ac:dyDescent="0.3">
      <c r="A54" s="16" t="s">
        <v>92</v>
      </c>
      <c r="B54" s="17" t="s">
        <v>93</v>
      </c>
      <c r="C54" s="9">
        <v>150000</v>
      </c>
      <c r="D54" s="9">
        <v>149500</v>
      </c>
      <c r="E54" s="9">
        <v>155900</v>
      </c>
    </row>
    <row r="55" spans="1:5" ht="31.2" x14ac:dyDescent="0.3">
      <c r="A55" s="16" t="s">
        <v>70</v>
      </c>
      <c r="B55" s="17" t="s">
        <v>69</v>
      </c>
      <c r="C55" s="9">
        <v>60716888.240000002</v>
      </c>
      <c r="D55" s="9">
        <v>25416200</v>
      </c>
      <c r="E55" s="9">
        <v>25416200</v>
      </c>
    </row>
    <row r="56" spans="1:5" ht="31.2" x14ac:dyDescent="0.3">
      <c r="A56" s="30" t="s">
        <v>45</v>
      </c>
      <c r="B56" s="21" t="s">
        <v>40</v>
      </c>
      <c r="C56" s="10">
        <f>C58+C59+C60+C61+C63+C62</f>
        <v>485503739.10000002</v>
      </c>
      <c r="D56" s="10">
        <f t="shared" ref="D56:E56" si="11">D58+D59+D60+D61+D63+D62</f>
        <v>452363888.68000001</v>
      </c>
      <c r="E56" s="10">
        <f t="shared" si="11"/>
        <v>464652979</v>
      </c>
    </row>
    <row r="57" spans="1:5" ht="15.6" x14ac:dyDescent="0.3">
      <c r="A57" s="28"/>
      <c r="B57" s="17" t="s">
        <v>2</v>
      </c>
      <c r="C57" s="9"/>
      <c r="D57" s="9"/>
      <c r="E57" s="9"/>
    </row>
    <row r="58" spans="1:5" ht="62.4" x14ac:dyDescent="0.3">
      <c r="A58" s="16" t="s">
        <v>72</v>
      </c>
      <c r="B58" s="17" t="s">
        <v>71</v>
      </c>
      <c r="C58" s="9">
        <v>426914158.10000002</v>
      </c>
      <c r="D58" s="9">
        <v>410710954.68000001</v>
      </c>
      <c r="E58" s="9">
        <v>414953800</v>
      </c>
    </row>
    <row r="59" spans="1:5" ht="140.4" x14ac:dyDescent="0.3">
      <c r="A59" s="16" t="s">
        <v>74</v>
      </c>
      <c r="B59" s="17" t="s">
        <v>73</v>
      </c>
      <c r="C59" s="9">
        <v>501400</v>
      </c>
      <c r="D59" s="9">
        <v>501400</v>
      </c>
      <c r="E59" s="9">
        <v>501400</v>
      </c>
    </row>
    <row r="60" spans="1:5" ht="93.6" x14ac:dyDescent="0.3">
      <c r="A60" s="16" t="s">
        <v>76</v>
      </c>
      <c r="B60" s="17" t="s">
        <v>75</v>
      </c>
      <c r="C60" s="9">
        <v>53847981</v>
      </c>
      <c r="D60" s="9">
        <v>36560634</v>
      </c>
      <c r="E60" s="9">
        <v>44255079</v>
      </c>
    </row>
    <row r="61" spans="1:5" ht="78" x14ac:dyDescent="0.3">
      <c r="A61" s="16" t="s">
        <v>78</v>
      </c>
      <c r="B61" s="17" t="s">
        <v>77</v>
      </c>
      <c r="C61" s="9">
        <v>2491100</v>
      </c>
      <c r="D61" s="9">
        <v>2732800</v>
      </c>
      <c r="E61" s="9">
        <v>2978600</v>
      </c>
    </row>
    <row r="62" spans="1:5" ht="93.6" x14ac:dyDescent="0.3">
      <c r="A62" s="16" t="s">
        <v>80</v>
      </c>
      <c r="B62" s="17" t="s">
        <v>79</v>
      </c>
      <c r="C62" s="9">
        <v>9400</v>
      </c>
      <c r="D62" s="9">
        <v>9800</v>
      </c>
      <c r="E62" s="9">
        <v>115800</v>
      </c>
    </row>
    <row r="63" spans="1:5" ht="55.5" customHeight="1" x14ac:dyDescent="0.3">
      <c r="A63" s="16" t="s">
        <v>82</v>
      </c>
      <c r="B63" s="17" t="s">
        <v>81</v>
      </c>
      <c r="C63" s="9">
        <v>1739700</v>
      </c>
      <c r="D63" s="9">
        <v>1848300</v>
      </c>
      <c r="E63" s="9">
        <v>1848300</v>
      </c>
    </row>
    <row r="64" spans="1:5" ht="15.6" x14ac:dyDescent="0.3">
      <c r="A64" s="30" t="s">
        <v>46</v>
      </c>
      <c r="B64" s="21" t="s">
        <v>41</v>
      </c>
      <c r="C64" s="10">
        <f>C66+C67</f>
        <v>20398100</v>
      </c>
      <c r="D64" s="10">
        <f t="shared" ref="D64:E64" si="12">D66+D67</f>
        <v>20398100</v>
      </c>
      <c r="E64" s="10">
        <f t="shared" si="12"/>
        <v>20956200</v>
      </c>
    </row>
    <row r="65" spans="1:5" ht="15.6" x14ac:dyDescent="0.3">
      <c r="A65" s="16"/>
      <c r="B65" s="17" t="s">
        <v>2</v>
      </c>
      <c r="C65" s="9"/>
      <c r="D65" s="9"/>
      <c r="E65" s="9"/>
    </row>
    <row r="66" spans="1:5" ht="109.2" x14ac:dyDescent="0.3">
      <c r="A66" s="16" t="s">
        <v>94</v>
      </c>
      <c r="B66" s="17" t="s">
        <v>98</v>
      </c>
      <c r="C66" s="9">
        <v>2664900</v>
      </c>
      <c r="D66" s="9">
        <v>2664900</v>
      </c>
      <c r="E66" s="9">
        <v>3223000</v>
      </c>
    </row>
    <row r="67" spans="1:5" ht="109.2" x14ac:dyDescent="0.3">
      <c r="A67" s="16" t="s">
        <v>84</v>
      </c>
      <c r="B67" s="17" t="s">
        <v>83</v>
      </c>
      <c r="C67" s="9">
        <v>17733200</v>
      </c>
      <c r="D67" s="9">
        <v>17733200</v>
      </c>
      <c r="E67" s="9">
        <v>17733200</v>
      </c>
    </row>
    <row r="68" spans="1:5" ht="15.6" x14ac:dyDescent="0.3">
      <c r="A68" s="13">
        <v>2.07E+16</v>
      </c>
      <c r="B68" s="15" t="s">
        <v>59</v>
      </c>
      <c r="C68" s="10">
        <v>200000</v>
      </c>
      <c r="D68" s="10">
        <v>200000</v>
      </c>
      <c r="E68" s="10">
        <v>200000</v>
      </c>
    </row>
    <row r="69" spans="1:5" ht="15.6" x14ac:dyDescent="0.3">
      <c r="A69" s="43" t="s">
        <v>42</v>
      </c>
      <c r="B69" s="44"/>
      <c r="C69" s="8">
        <f>C12+C40</f>
        <v>1000986169.8</v>
      </c>
      <c r="D69" s="8">
        <f>D12+D40</f>
        <v>893823135.75</v>
      </c>
      <c r="E69" s="8">
        <f>E12+E40</f>
        <v>926086632.94000006</v>
      </c>
    </row>
    <row r="70" spans="1:5" x14ac:dyDescent="0.3">
      <c r="E70" s="11"/>
    </row>
    <row r="71" spans="1:5" x14ac:dyDescent="0.3">
      <c r="E71" s="11"/>
    </row>
    <row r="72" spans="1:5" x14ac:dyDescent="0.3">
      <c r="E72" s="11"/>
    </row>
  </sheetData>
  <mergeCells count="11">
    <mergeCell ref="A69:B69"/>
    <mergeCell ref="A5:E5"/>
    <mergeCell ref="A6:E6"/>
    <mergeCell ref="C1:E1"/>
    <mergeCell ref="C2:E2"/>
    <mergeCell ref="A7:F7"/>
    <mergeCell ref="A9:A10"/>
    <mergeCell ref="B9:B10"/>
    <mergeCell ref="C9:E9"/>
    <mergeCell ref="A4:F4"/>
    <mergeCell ref="A3:E3"/>
  </mergeCells>
  <phoneticPr fontId="0" type="noConversion"/>
  <pageMargins left="0.64" right="0.35433070866141736" top="0.39370078740157483" bottom="0.24" header="0.2" footer="0.19685039370078741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прил4</vt:lpstr>
      <vt:lpstr>прил4!Область_печати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2018-11-14T07:39:04Z</cp:lastPrinted>
  <dcterms:created xsi:type="dcterms:W3CDTF">2006-09-16T00:00:00Z</dcterms:created>
  <dcterms:modified xsi:type="dcterms:W3CDTF">2023-12-20T10:54:34Z</dcterms:modified>
</cp:coreProperties>
</file>