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ch-economy2\Desktop\муниципальные программы\2022\"/>
    </mc:Choice>
  </mc:AlternateContent>
  <bookViews>
    <workbookView xWindow="360" yWindow="15" windowWidth="20955" windowHeight="9720"/>
  </bookViews>
  <sheets>
    <sheet name="2022" sheetId="1" r:id="rId1"/>
    <sheet name="нац проекты 2022" sheetId="3" r:id="rId2"/>
  </sheets>
  <externalReferences>
    <externalReference r:id="rId3"/>
  </externalReferences>
  <definedNames>
    <definedName name="sub_1009" localSheetId="0">'[1]2021'!#REF!</definedName>
    <definedName name="sub_1009" localSheetId="1">'[1]2021'!#REF!</definedName>
    <definedName name="sub_1011" localSheetId="0">'[1]2021'!#REF!</definedName>
    <definedName name="sub_1011" localSheetId="1">'[1]2021'!#REF!</definedName>
    <definedName name="sub_1012" localSheetId="0">'[1]2021'!#REF!</definedName>
    <definedName name="sub_1012" localSheetId="1">'[1]2021'!#REF!</definedName>
    <definedName name="sub_105" localSheetId="0">'[1]2021'!#REF!</definedName>
    <definedName name="sub_105" localSheetId="1">'[1]2021'!#REF!</definedName>
  </definedNames>
  <calcPr calcId="162913"/>
</workbook>
</file>

<file path=xl/calcChain.xml><?xml version="1.0" encoding="utf-8"?>
<calcChain xmlns="http://schemas.openxmlformats.org/spreadsheetml/2006/main">
  <c r="F77" i="1" l="1"/>
  <c r="F78" i="1"/>
  <c r="F79" i="1"/>
  <c r="D77" i="1"/>
  <c r="D78" i="1"/>
  <c r="D79" i="1"/>
  <c r="F76" i="1"/>
  <c r="D76" i="1"/>
  <c r="F20" i="3" l="1"/>
  <c r="E20" i="3"/>
  <c r="G20" i="3" l="1"/>
  <c r="F22" i="3" l="1"/>
  <c r="F23" i="3"/>
  <c r="F21" i="3"/>
  <c r="E22" i="3"/>
  <c r="E23" i="3"/>
  <c r="E21" i="3"/>
  <c r="F16" i="3"/>
  <c r="E16" i="3"/>
  <c r="F12" i="3"/>
  <c r="E12" i="3"/>
  <c r="F8" i="3"/>
  <c r="E8" i="3"/>
  <c r="F4" i="3"/>
  <c r="E4" i="3"/>
  <c r="G16" i="3" l="1"/>
  <c r="G8" i="3"/>
  <c r="G23" i="3"/>
  <c r="G22" i="3"/>
  <c r="G21" i="3"/>
  <c r="G4" i="3"/>
  <c r="G12" i="3"/>
  <c r="F72" i="1"/>
  <c r="D72" i="1"/>
  <c r="F68" i="1"/>
  <c r="D68" i="1"/>
  <c r="F64" i="1"/>
  <c r="D64" i="1"/>
  <c r="F60" i="1"/>
  <c r="D60" i="1"/>
  <c r="F56" i="1"/>
  <c r="D56" i="1"/>
  <c r="F52" i="1"/>
  <c r="D52" i="1"/>
  <c r="F48" i="1"/>
  <c r="D48" i="1"/>
  <c r="F44" i="1"/>
  <c r="D44" i="1"/>
  <c r="F40" i="1"/>
  <c r="D40" i="1"/>
  <c r="F36" i="1"/>
  <c r="D36" i="1"/>
  <c r="F32" i="1"/>
  <c r="D32" i="1"/>
  <c r="F28" i="1"/>
  <c r="D28" i="1"/>
  <c r="F24" i="1"/>
  <c r="D24" i="1"/>
  <c r="F20" i="1"/>
  <c r="D20" i="1"/>
  <c r="F16" i="1"/>
  <c r="D16" i="1"/>
  <c r="F12" i="1"/>
  <c r="D12" i="1"/>
  <c r="F8" i="1"/>
  <c r="D8" i="1"/>
  <c r="F4" i="1"/>
  <c r="D4" i="1"/>
  <c r="G48" i="1" l="1"/>
  <c r="G36" i="1"/>
  <c r="G52" i="1"/>
  <c r="G72" i="1"/>
  <c r="G68" i="1"/>
  <c r="G64" i="1"/>
  <c r="G60" i="1"/>
  <c r="G56" i="1"/>
  <c r="G44" i="1"/>
  <c r="G40" i="1"/>
  <c r="G32" i="1"/>
  <c r="G28" i="1"/>
  <c r="G24" i="1"/>
  <c r="G20" i="1"/>
  <c r="G16" i="1"/>
  <c r="G12" i="1"/>
  <c r="G77" i="1"/>
  <c r="G8" i="1"/>
  <c r="G79" i="1"/>
  <c r="G78" i="1"/>
  <c r="G4" i="1"/>
  <c r="G76" i="1" l="1"/>
</calcChain>
</file>

<file path=xl/sharedStrings.xml><?xml version="1.0" encoding="utf-8"?>
<sst xmlns="http://schemas.openxmlformats.org/spreadsheetml/2006/main" count="236" uniqueCount="64">
  <si>
    <t>№ п/п</t>
  </si>
  <si>
    <t>Региональные проекты, связь с государственными программами Чувашской Республики</t>
  </si>
  <si>
    <t>Уровень
 бюджета</t>
  </si>
  <si>
    <t>Планируемый в 2022 году объем выделяемых средств (в т.ч. из федерального, республиканского, местного бюджетов)</t>
  </si>
  <si>
    <t>Фактическое исполнение в 2022 году объем выделяемых средств (в т.ч. из федерального, республиканского, местного бюджетов)</t>
  </si>
  <si>
    <t xml:space="preserve">% освоения 
</t>
  </si>
  <si>
    <t>1
А1</t>
  </si>
  <si>
    <t>«Модернизация и развитие сферы жилищно-коммунального хозяйства города Новочебоксарска»</t>
  </si>
  <si>
    <t>Всего</t>
  </si>
  <si>
    <t>федеральный бюджет</t>
  </si>
  <si>
    <t>республиканский бюджет Чувашской Республики</t>
  </si>
  <si>
    <t>бюджет города
 Новочебоксарска</t>
  </si>
  <si>
    <t>бюджет города 
Новочебоксарска</t>
  </si>
  <si>
    <t>2
А2</t>
  </si>
  <si>
    <t>«Обеспечение граждан в городе Новочебоксарске доступным и комфортным жильем»</t>
  </si>
  <si>
    <t>3
А3</t>
  </si>
  <si>
    <t xml:space="preserve">«Обеспечение общественного порядка и противодействие преступности города Новочебоксарска» </t>
  </si>
  <si>
    <t>4
А4</t>
  </si>
  <si>
    <t>«Развитие земельных и имущественных отношений города Новочебоксарска»</t>
  </si>
  <si>
    <t>5
А5</t>
  </si>
  <si>
    <t>республиканский бюджет 
Чувашской Республики</t>
  </si>
  <si>
    <t>«Социальная поддержка граждан города Новочебоксарска»</t>
  </si>
  <si>
    <t xml:space="preserve">«Развитие физической культуры и спорта города Новочебоксарска»
</t>
  </si>
  <si>
    <t>«Содействие занятости населения города Новочебоксарска»</t>
  </si>
  <si>
    <t>«Развитие образования города Новочебоксарска»</t>
  </si>
  <si>
    <t>«Повышение безопасности жизнедеятельности населения и территорий города Новочебоксарска»</t>
  </si>
  <si>
    <t>«Развитие сельского хозяйства и регулирование рынка сельскохозяйственной продукции, сырья и продовольствия города Новочебоксарска»</t>
  </si>
  <si>
    <t>«Экономическое развитие города Новочебоксарска»</t>
  </si>
  <si>
    <t>«Развитие транспортной системы города Новочебоксарска»</t>
  </si>
  <si>
    <t>«Развитие потенциала природно-сырьевых ресурсов и обеспечение экологической безопасности города Новочебоксарска»</t>
  </si>
  <si>
    <t>«Управление общественными финансами и муниципальным долгом города Новочебоксарска»</t>
  </si>
  <si>
    <t>«Развитие потенциала муниципального управления города Новочебоксарска»</t>
  </si>
  <si>
    <t>«Цифровое общество города Новочебоксарска»</t>
  </si>
  <si>
    <t>ИТОГО</t>
  </si>
  <si>
    <t>Данные освоенных денежных средств по муниципальным программам, действующих на территории города Новочебоксарска
за 2022 год.</t>
  </si>
  <si>
    <t>Примечание</t>
  </si>
  <si>
    <t>ПЛАН
2022
года</t>
  </si>
  <si>
    <t>ОСВОЕННО
2022
года</t>
  </si>
  <si>
    <t xml:space="preserve">национального проекта «Безопасные и качественные автомобильные дороги» 
</t>
  </si>
  <si>
    <t xml:space="preserve">национального проекта «Культура» 
федерального проекта «Культурная среда» 
</t>
  </si>
  <si>
    <t xml:space="preserve">Муниципальная программа </t>
  </si>
  <si>
    <t xml:space="preserve">национального проекта «Образование»
 федерального проекта «Успех каждого ребенка» </t>
  </si>
  <si>
    <t>Национальные проекты</t>
  </si>
  <si>
    <t>1
А5</t>
  </si>
  <si>
    <t>2
Ц4</t>
  </si>
  <si>
    <t>3
Ц7</t>
  </si>
  <si>
    <t>4
Ч2</t>
  </si>
  <si>
    <r>
      <t xml:space="preserve">
национальному проекту</t>
    </r>
    <r>
      <rPr>
        <sz val="9"/>
        <color theme="1"/>
        <rFont val="Times New Roman"/>
      </rPr>
      <t xml:space="preserve"> «Жилье и городская среда»
 федерального проекта «Формирование современной городской среды» 
</t>
    </r>
  </si>
  <si>
    <t>Данные освоенных денежных средств по национальным проектам 
за 2022 год.</t>
  </si>
  <si>
    <t>«Развитие культуры города Новочебоксарска»</t>
  </si>
  <si>
    <t>«Формирование современной городской среды на территории города Новочебоксарска» на 2018 – 2024 годы</t>
  </si>
  <si>
    <t>6
Ц3</t>
  </si>
  <si>
    <t>7
Ц4</t>
  </si>
  <si>
    <t>8
Ц5</t>
  </si>
  <si>
    <t>9
Ц6</t>
  </si>
  <si>
    <t>10
Ц7</t>
  </si>
  <si>
    <t>11
Ц8</t>
  </si>
  <si>
    <t>12
Ц9</t>
  </si>
  <si>
    <t>13
Ч1</t>
  </si>
  <si>
    <t>14
Ч2</t>
  </si>
  <si>
    <t>15
Ч3</t>
  </si>
  <si>
    <t>16
Ч4</t>
  </si>
  <si>
    <t>17
Ч5</t>
  </si>
  <si>
    <t>18
Ч6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</si>
</sst>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00000"/>
  </numFmts>
  <fonts count="14" x14ac:knownFonts="1">
    <font>
      <sz val="11"/>
      <color theme="1"/>
      <name val="Calibri"/>
      <scheme val="minor"/>
    </font>
    <font>
      <i/>
      <sz val="11"/>
      <color rgb="FF7F7F7F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sz val="9"/>
      <name val="Times New Roman"/>
    </font>
    <font>
      <sz val="9"/>
      <color indexed="2"/>
      <name val="Times New Roman"/>
    </font>
    <font>
      <sz val="11"/>
      <color theme="1"/>
      <name val="Calibri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8" fillId="0" borderId="0"/>
    <xf numFmtId="0" fontId="1" fillId="0" borderId="0"/>
  </cellStyleXfs>
  <cellXfs count="12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left" vertical="top" wrapText="1"/>
    </xf>
    <xf numFmtId="4" fontId="4" fillId="0" borderId="2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4" fontId="2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right" vertical="top"/>
    </xf>
    <xf numFmtId="0" fontId="5" fillId="3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/>
    </xf>
    <xf numFmtId="0" fontId="4" fillId="3" borderId="2" xfId="0" applyFont="1" applyFill="1" applyBorder="1" applyAlignment="1">
      <alignment horizontal="left" vertical="top" wrapText="1"/>
    </xf>
    <xf numFmtId="4" fontId="4" fillId="3" borderId="2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0" fontId="6" fillId="0" borderId="4" xfId="1" applyNumberFormat="1" applyFont="1" applyBorder="1" applyAlignment="1">
      <alignment horizontal="center" vertical="center" wrapText="1"/>
    </xf>
    <xf numFmtId="0" fontId="6" fillId="0" borderId="5" xfId="1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4" fontId="5" fillId="0" borderId="6" xfId="0" applyNumberFormat="1" applyFont="1" applyFill="1" applyBorder="1" applyAlignment="1">
      <alignment horizontal="center" vertical="top"/>
    </xf>
    <xf numFmtId="164" fontId="4" fillId="0" borderId="4" xfId="0" applyNumberFormat="1" applyFont="1" applyFill="1" applyBorder="1" applyAlignment="1">
      <alignment horizontal="left" vertical="top" wrapText="1"/>
    </xf>
    <xf numFmtId="164" fontId="4" fillId="0" borderId="5" xfId="0" applyNumberFormat="1" applyFont="1" applyFill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left" vertical="top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top"/>
    </xf>
    <xf numFmtId="4" fontId="5" fillId="3" borderId="5" xfId="0" applyNumberFormat="1" applyFont="1" applyFill="1" applyBorder="1" applyAlignment="1">
      <alignment horizontal="center" vertical="top"/>
    </xf>
    <xf numFmtId="4" fontId="5" fillId="3" borderId="6" xfId="0" applyNumberFormat="1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top" wrapText="1"/>
    </xf>
    <xf numFmtId="4" fontId="12" fillId="2" borderId="2" xfId="0" applyNumberFormat="1" applyFont="1" applyFill="1" applyBorder="1" applyAlignment="1">
      <alignment horizontal="right" vertical="top"/>
    </xf>
    <xf numFmtId="4" fontId="12" fillId="2" borderId="4" xfId="0" applyNumberFormat="1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top" wrapText="1"/>
    </xf>
    <xf numFmtId="4" fontId="11" fillId="2" borderId="2" xfId="0" applyNumberFormat="1" applyFont="1" applyFill="1" applyBorder="1" applyAlignment="1">
      <alignment horizontal="right" vertical="top"/>
    </xf>
    <xf numFmtId="4" fontId="12" fillId="2" borderId="5" xfId="0" applyNumberFormat="1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top"/>
    </xf>
    <xf numFmtId="0" fontId="11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4" fontId="12" fillId="0" borderId="2" xfId="0" applyNumberFormat="1" applyFont="1" applyBorder="1" applyAlignment="1">
      <alignment horizontal="right" vertical="top"/>
    </xf>
    <xf numFmtId="4" fontId="12" fillId="0" borderId="4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4" fontId="11" fillId="0" borderId="2" xfId="0" applyNumberFormat="1" applyFont="1" applyBorder="1" applyAlignment="1">
      <alignment horizontal="right" vertical="top"/>
    </xf>
    <xf numFmtId="4" fontId="12" fillId="0" borderId="5" xfId="0" applyNumberFormat="1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13" fillId="0" borderId="4" xfId="1" applyNumberFormat="1" applyFont="1" applyBorder="1" applyAlignment="1">
      <alignment horizontal="center" vertical="center" wrapText="1"/>
    </xf>
    <xf numFmtId="0" fontId="13" fillId="0" borderId="5" xfId="1" applyNumberFormat="1" applyFont="1" applyBorder="1" applyAlignment="1">
      <alignment horizontal="center" vertical="center" wrapText="1"/>
    </xf>
    <xf numFmtId="0" fontId="13" fillId="0" borderId="6" xfId="1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right"/>
    </xf>
    <xf numFmtId="4" fontId="12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3">
    <cellStyle name="Денежный" xfId="1" builtinId="4"/>
    <cellStyle name="Обычный" xfId="0" builtinId="0"/>
    <cellStyle name="Пояснение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2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85"/>
  <sheetViews>
    <sheetView tabSelected="1" zoomScale="90" zoomScaleNormal="90" workbookViewId="0">
      <selection activeCell="E8" sqref="E8"/>
    </sheetView>
  </sheetViews>
  <sheetFormatPr defaultRowHeight="15" customHeight="1" x14ac:dyDescent="0.25"/>
  <cols>
    <col min="1" max="1" width="5.85546875" style="1" customWidth="1"/>
    <col min="2" max="2" width="30" style="2" customWidth="1"/>
    <col min="3" max="3" width="26.28515625" style="3" customWidth="1"/>
    <col min="4" max="4" width="16.5703125" style="3" customWidth="1"/>
    <col min="5" max="5" width="26.28515625" style="3" customWidth="1"/>
    <col min="6" max="6" width="16.5703125" style="3" customWidth="1"/>
    <col min="7" max="7" width="9.42578125" style="3" customWidth="1"/>
    <col min="8" max="10" width="9.140625" style="3" customWidth="1"/>
    <col min="11" max="11" width="9.7109375" style="3" bestFit="1" customWidth="1"/>
    <col min="12" max="254" width="9.140625" style="3" customWidth="1"/>
  </cols>
  <sheetData>
    <row r="1" spans="1:7" ht="39" customHeight="1" x14ac:dyDescent="0.25">
      <c r="A1" s="81" t="s">
        <v>34</v>
      </c>
      <c r="B1" s="81"/>
      <c r="C1" s="81"/>
      <c r="D1" s="81"/>
      <c r="E1" s="81"/>
      <c r="F1" s="81"/>
      <c r="G1" s="81"/>
    </row>
    <row r="2" spans="1:7" s="4" customFormat="1" ht="135" x14ac:dyDescent="0.2">
      <c r="A2" s="25" t="s">
        <v>0</v>
      </c>
      <c r="B2" s="26" t="s">
        <v>1</v>
      </c>
      <c r="C2" s="26" t="s">
        <v>2</v>
      </c>
      <c r="D2" s="25" t="s">
        <v>3</v>
      </c>
      <c r="E2" s="26" t="s">
        <v>2</v>
      </c>
      <c r="F2" s="25" t="s">
        <v>4</v>
      </c>
      <c r="G2" s="25" t="s">
        <v>5</v>
      </c>
    </row>
    <row r="3" spans="1:7" s="4" customFormat="1" ht="14.25" x14ac:dyDescent="0.2">
      <c r="A3" s="82">
        <v>1</v>
      </c>
      <c r="B3" s="83">
        <v>2</v>
      </c>
      <c r="C3" s="84">
        <v>3</v>
      </c>
      <c r="D3" s="85">
        <v>4</v>
      </c>
      <c r="E3" s="84">
        <v>5</v>
      </c>
      <c r="F3" s="85">
        <v>6</v>
      </c>
      <c r="G3" s="85">
        <v>7</v>
      </c>
    </row>
    <row r="4" spans="1:7" x14ac:dyDescent="0.25">
      <c r="A4" s="86" t="s">
        <v>6</v>
      </c>
      <c r="B4" s="86" t="s">
        <v>7</v>
      </c>
      <c r="C4" s="87" t="s">
        <v>8</v>
      </c>
      <c r="D4" s="88">
        <f>D5+D6+D7</f>
        <v>154236286.89000002</v>
      </c>
      <c r="E4" s="87" t="s">
        <v>8</v>
      </c>
      <c r="F4" s="88">
        <f>F5+F6+F7</f>
        <v>143653677.25</v>
      </c>
      <c r="G4" s="89">
        <f>F4/D4*100</f>
        <v>93.138703055301477</v>
      </c>
    </row>
    <row r="5" spans="1:7" x14ac:dyDescent="0.25">
      <c r="A5" s="90"/>
      <c r="B5" s="90"/>
      <c r="C5" s="91" t="s">
        <v>9</v>
      </c>
      <c r="D5" s="92">
        <v>0</v>
      </c>
      <c r="E5" s="91" t="s">
        <v>9</v>
      </c>
      <c r="F5" s="92">
        <v>0</v>
      </c>
      <c r="G5" s="93"/>
    </row>
    <row r="6" spans="1:7" ht="30" x14ac:dyDescent="0.25">
      <c r="A6" s="90"/>
      <c r="B6" s="90"/>
      <c r="C6" s="91" t="s">
        <v>10</v>
      </c>
      <c r="D6" s="92">
        <v>124936923.45</v>
      </c>
      <c r="E6" s="91" t="s">
        <v>10</v>
      </c>
      <c r="F6" s="92">
        <v>116778386.93000001</v>
      </c>
      <c r="G6" s="93"/>
    </row>
    <row r="7" spans="1:7" ht="30" x14ac:dyDescent="0.25">
      <c r="A7" s="94"/>
      <c r="B7" s="94"/>
      <c r="C7" s="91" t="s">
        <v>11</v>
      </c>
      <c r="D7" s="92">
        <v>29299363.440000001</v>
      </c>
      <c r="E7" s="91" t="s">
        <v>12</v>
      </c>
      <c r="F7" s="92">
        <v>26875290.32</v>
      </c>
      <c r="G7" s="95"/>
    </row>
    <row r="8" spans="1:7" x14ac:dyDescent="0.25">
      <c r="A8" s="96" t="s">
        <v>13</v>
      </c>
      <c r="B8" s="96" t="s">
        <v>14</v>
      </c>
      <c r="C8" s="97" t="s">
        <v>8</v>
      </c>
      <c r="D8" s="98">
        <f>D9+D10+D11</f>
        <v>85613945.269999996</v>
      </c>
      <c r="E8" s="97" t="s">
        <v>8</v>
      </c>
      <c r="F8" s="98">
        <f>F9+F10+F11</f>
        <v>85352359.960000008</v>
      </c>
      <c r="G8" s="99">
        <f>F8/D8*100</f>
        <v>99.694459460809767</v>
      </c>
    </row>
    <row r="9" spans="1:7" x14ac:dyDescent="0.25">
      <c r="A9" s="100"/>
      <c r="B9" s="101"/>
      <c r="C9" s="102" t="s">
        <v>9</v>
      </c>
      <c r="D9" s="103">
        <v>47083406.460000001</v>
      </c>
      <c r="E9" s="102" t="s">
        <v>9</v>
      </c>
      <c r="F9" s="103">
        <v>46915075.07</v>
      </c>
      <c r="G9" s="104"/>
    </row>
    <row r="10" spans="1:7" ht="30" x14ac:dyDescent="0.25">
      <c r="A10" s="100"/>
      <c r="B10" s="101"/>
      <c r="C10" s="102" t="s">
        <v>10</v>
      </c>
      <c r="D10" s="103">
        <v>33260538.809999999</v>
      </c>
      <c r="E10" s="102" t="s">
        <v>10</v>
      </c>
      <c r="F10" s="103">
        <v>33192756.890000001</v>
      </c>
      <c r="G10" s="104"/>
    </row>
    <row r="11" spans="1:7" ht="30" x14ac:dyDescent="0.25">
      <c r="A11" s="105"/>
      <c r="B11" s="106"/>
      <c r="C11" s="102" t="s">
        <v>12</v>
      </c>
      <c r="D11" s="103">
        <v>5270000</v>
      </c>
      <c r="E11" s="102" t="s">
        <v>12</v>
      </c>
      <c r="F11" s="103">
        <v>5244528</v>
      </c>
      <c r="G11" s="107"/>
    </row>
    <row r="12" spans="1:7" x14ac:dyDescent="0.25">
      <c r="A12" s="86" t="s">
        <v>15</v>
      </c>
      <c r="B12" s="86" t="s">
        <v>16</v>
      </c>
      <c r="C12" s="87" t="s">
        <v>8</v>
      </c>
      <c r="D12" s="88">
        <f>D13+D14+D15</f>
        <v>4585800</v>
      </c>
      <c r="E12" s="87" t="s">
        <v>8</v>
      </c>
      <c r="F12" s="88">
        <f>F13+F14+F15</f>
        <v>4585800</v>
      </c>
      <c r="G12" s="89">
        <f>F12/D12*100</f>
        <v>100</v>
      </c>
    </row>
    <row r="13" spans="1:7" x14ac:dyDescent="0.25">
      <c r="A13" s="108"/>
      <c r="B13" s="90"/>
      <c r="C13" s="91" t="s">
        <v>9</v>
      </c>
      <c r="D13" s="92">
        <v>0</v>
      </c>
      <c r="E13" s="91" t="s">
        <v>9</v>
      </c>
      <c r="F13" s="92">
        <v>0</v>
      </c>
      <c r="G13" s="93"/>
    </row>
    <row r="14" spans="1:7" ht="30" x14ac:dyDescent="0.25">
      <c r="A14" s="108"/>
      <c r="B14" s="90"/>
      <c r="C14" s="91" t="s">
        <v>10</v>
      </c>
      <c r="D14" s="92">
        <v>1366700</v>
      </c>
      <c r="E14" s="91" t="s">
        <v>10</v>
      </c>
      <c r="F14" s="92">
        <v>1366700</v>
      </c>
      <c r="G14" s="93"/>
    </row>
    <row r="15" spans="1:7" ht="30" x14ac:dyDescent="0.25">
      <c r="A15" s="109"/>
      <c r="B15" s="94"/>
      <c r="C15" s="91" t="s">
        <v>12</v>
      </c>
      <c r="D15" s="92">
        <v>3219100</v>
      </c>
      <c r="E15" s="91" t="s">
        <v>12</v>
      </c>
      <c r="F15" s="92">
        <v>3219100</v>
      </c>
      <c r="G15" s="95"/>
    </row>
    <row r="16" spans="1:7" x14ac:dyDescent="0.25">
      <c r="A16" s="110" t="s">
        <v>17</v>
      </c>
      <c r="B16" s="96" t="s">
        <v>18</v>
      </c>
      <c r="C16" s="97" t="s">
        <v>8</v>
      </c>
      <c r="D16" s="98">
        <f>D17+D18+D19</f>
        <v>1932284.29</v>
      </c>
      <c r="E16" s="97" t="s">
        <v>8</v>
      </c>
      <c r="F16" s="98">
        <f>F17+F18+F19</f>
        <v>694961.53</v>
      </c>
      <c r="G16" s="99">
        <f>F16/D16*100</f>
        <v>35.965801388366096</v>
      </c>
    </row>
    <row r="17" spans="1:7" x14ac:dyDescent="0.25">
      <c r="A17" s="111"/>
      <c r="B17" s="101"/>
      <c r="C17" s="102" t="s">
        <v>9</v>
      </c>
      <c r="D17" s="103">
        <v>448202.13</v>
      </c>
      <c r="E17" s="102" t="s">
        <v>9</v>
      </c>
      <c r="F17" s="103">
        <v>448202.13</v>
      </c>
      <c r="G17" s="104"/>
    </row>
    <row r="18" spans="1:7" ht="30" x14ac:dyDescent="0.25">
      <c r="A18" s="111"/>
      <c r="B18" s="101"/>
      <c r="C18" s="102" t="s">
        <v>10</v>
      </c>
      <c r="D18" s="103">
        <v>95582.16</v>
      </c>
      <c r="E18" s="102" t="s">
        <v>10</v>
      </c>
      <c r="F18" s="103">
        <v>95582.16</v>
      </c>
      <c r="G18" s="104"/>
    </row>
    <row r="19" spans="1:7" ht="30" x14ac:dyDescent="0.25">
      <c r="A19" s="112"/>
      <c r="B19" s="106"/>
      <c r="C19" s="102" t="s">
        <v>12</v>
      </c>
      <c r="D19" s="103">
        <v>1388500</v>
      </c>
      <c r="E19" s="102" t="s">
        <v>12</v>
      </c>
      <c r="F19" s="103">
        <v>151177.24</v>
      </c>
      <c r="G19" s="107"/>
    </row>
    <row r="20" spans="1:7" x14ac:dyDescent="0.25">
      <c r="A20" s="86" t="s">
        <v>19</v>
      </c>
      <c r="B20" s="86" t="s">
        <v>50</v>
      </c>
      <c r="C20" s="87" t="s">
        <v>8</v>
      </c>
      <c r="D20" s="88">
        <f>D21+D22+D23</f>
        <v>365836499.63999999</v>
      </c>
      <c r="E20" s="87" t="s">
        <v>8</v>
      </c>
      <c r="F20" s="88">
        <f>F21+F22+F23</f>
        <v>276760214.45999998</v>
      </c>
      <c r="G20" s="89">
        <f>F20/D20*100</f>
        <v>75.651340074690424</v>
      </c>
    </row>
    <row r="21" spans="1:7" x14ac:dyDescent="0.25">
      <c r="A21" s="90"/>
      <c r="B21" s="90"/>
      <c r="C21" s="91" t="s">
        <v>9</v>
      </c>
      <c r="D21" s="92">
        <v>35873729</v>
      </c>
      <c r="E21" s="91" t="s">
        <v>9</v>
      </c>
      <c r="F21" s="92">
        <v>35873729</v>
      </c>
      <c r="G21" s="93"/>
    </row>
    <row r="22" spans="1:7" ht="30" x14ac:dyDescent="0.25">
      <c r="A22" s="90"/>
      <c r="B22" s="90"/>
      <c r="C22" s="91" t="s">
        <v>10</v>
      </c>
      <c r="D22" s="92">
        <v>212848916.72999999</v>
      </c>
      <c r="E22" s="91" t="s">
        <v>10</v>
      </c>
      <c r="F22" s="92">
        <v>135491541.31999999</v>
      </c>
      <c r="G22" s="93"/>
    </row>
    <row r="23" spans="1:7" ht="30" x14ac:dyDescent="0.25">
      <c r="A23" s="94"/>
      <c r="B23" s="94"/>
      <c r="C23" s="91" t="s">
        <v>12</v>
      </c>
      <c r="D23" s="92">
        <v>117113853.91</v>
      </c>
      <c r="E23" s="91" t="s">
        <v>12</v>
      </c>
      <c r="F23" s="92">
        <v>105394944.14</v>
      </c>
      <c r="G23" s="95"/>
    </row>
    <row r="24" spans="1:7" x14ac:dyDescent="0.25">
      <c r="A24" s="96" t="s">
        <v>51</v>
      </c>
      <c r="B24" s="96" t="s">
        <v>21</v>
      </c>
      <c r="C24" s="97" t="s">
        <v>8</v>
      </c>
      <c r="D24" s="98">
        <f>D25+D26+D27</f>
        <v>17084408.300000001</v>
      </c>
      <c r="E24" s="97" t="s">
        <v>8</v>
      </c>
      <c r="F24" s="98">
        <f>F25+F26+F27</f>
        <v>17029853.300000001</v>
      </c>
      <c r="G24" s="99">
        <f>F24/D24*100</f>
        <v>99.680673752101796</v>
      </c>
    </row>
    <row r="25" spans="1:7" x14ac:dyDescent="0.25">
      <c r="A25" s="101"/>
      <c r="B25" s="101"/>
      <c r="C25" s="102" t="s">
        <v>9</v>
      </c>
      <c r="D25" s="103">
        <v>0</v>
      </c>
      <c r="E25" s="102" t="s">
        <v>9</v>
      </c>
      <c r="F25" s="103">
        <v>0</v>
      </c>
      <c r="G25" s="104"/>
    </row>
    <row r="26" spans="1:7" ht="30" x14ac:dyDescent="0.25">
      <c r="A26" s="101"/>
      <c r="B26" s="101"/>
      <c r="C26" s="102" t="s">
        <v>20</v>
      </c>
      <c r="D26" s="103">
        <v>432850</v>
      </c>
      <c r="E26" s="102" t="s">
        <v>20</v>
      </c>
      <c r="F26" s="103">
        <v>408825</v>
      </c>
      <c r="G26" s="104"/>
    </row>
    <row r="27" spans="1:7" ht="30" x14ac:dyDescent="0.25">
      <c r="A27" s="106"/>
      <c r="B27" s="106"/>
      <c r="C27" s="102" t="s">
        <v>12</v>
      </c>
      <c r="D27" s="103">
        <v>16651558.300000001</v>
      </c>
      <c r="E27" s="102" t="s">
        <v>12</v>
      </c>
      <c r="F27" s="103">
        <v>16621028.300000001</v>
      </c>
      <c r="G27" s="107"/>
    </row>
    <row r="28" spans="1:7" x14ac:dyDescent="0.25">
      <c r="A28" s="113" t="s">
        <v>52</v>
      </c>
      <c r="B28" s="86" t="s">
        <v>49</v>
      </c>
      <c r="C28" s="87" t="s">
        <v>8</v>
      </c>
      <c r="D28" s="88">
        <f>D29+D30+D31</f>
        <v>189590422.22999999</v>
      </c>
      <c r="E28" s="87" t="s">
        <v>8</v>
      </c>
      <c r="F28" s="88">
        <f>F29+F30+F31</f>
        <v>189121878.64999998</v>
      </c>
      <c r="G28" s="89">
        <f>F28/D28*100</f>
        <v>99.752865374479939</v>
      </c>
    </row>
    <row r="29" spans="1:7" x14ac:dyDescent="0.25">
      <c r="A29" s="114"/>
      <c r="B29" s="90"/>
      <c r="C29" s="91" t="s">
        <v>9</v>
      </c>
      <c r="D29" s="92">
        <v>5607500</v>
      </c>
      <c r="E29" s="91" t="s">
        <v>9</v>
      </c>
      <c r="F29" s="92">
        <v>5607500</v>
      </c>
      <c r="G29" s="93"/>
    </row>
    <row r="30" spans="1:7" ht="30" x14ac:dyDescent="0.25">
      <c r="A30" s="114"/>
      <c r="B30" s="90"/>
      <c r="C30" s="91" t="s">
        <v>10</v>
      </c>
      <c r="D30" s="92">
        <v>44833422.539999999</v>
      </c>
      <c r="E30" s="91" t="s">
        <v>20</v>
      </c>
      <c r="F30" s="92">
        <v>44833422.549999997</v>
      </c>
      <c r="G30" s="93"/>
    </row>
    <row r="31" spans="1:7" ht="30" x14ac:dyDescent="0.25">
      <c r="A31" s="115"/>
      <c r="B31" s="94"/>
      <c r="C31" s="91" t="s">
        <v>12</v>
      </c>
      <c r="D31" s="92">
        <v>139149499.69</v>
      </c>
      <c r="E31" s="91" t="s">
        <v>12</v>
      </c>
      <c r="F31" s="92">
        <v>138680956.09999999</v>
      </c>
      <c r="G31" s="95"/>
    </row>
    <row r="32" spans="1:7" x14ac:dyDescent="0.25">
      <c r="A32" s="116" t="s">
        <v>53</v>
      </c>
      <c r="B32" s="96" t="s">
        <v>22</v>
      </c>
      <c r="C32" s="97" t="s">
        <v>8</v>
      </c>
      <c r="D32" s="98">
        <f>D33+D34+D35</f>
        <v>67779550</v>
      </c>
      <c r="E32" s="97" t="s">
        <v>8</v>
      </c>
      <c r="F32" s="98">
        <f>F33+F34+F35</f>
        <v>67755174.099999994</v>
      </c>
      <c r="G32" s="99">
        <f>F32/D32*100</f>
        <v>99.964036497734185</v>
      </c>
    </row>
    <row r="33" spans="1:7" x14ac:dyDescent="0.25">
      <c r="A33" s="117"/>
      <c r="B33" s="101"/>
      <c r="C33" s="102" t="s">
        <v>9</v>
      </c>
      <c r="D33" s="103">
        <v>0</v>
      </c>
      <c r="E33" s="102" t="s">
        <v>9</v>
      </c>
      <c r="F33" s="103">
        <v>0</v>
      </c>
      <c r="G33" s="104"/>
    </row>
    <row r="34" spans="1:7" ht="30" x14ac:dyDescent="0.25">
      <c r="A34" s="117"/>
      <c r="B34" s="101"/>
      <c r="C34" s="102" t="s">
        <v>10</v>
      </c>
      <c r="D34" s="103">
        <v>0</v>
      </c>
      <c r="E34" s="102" t="s">
        <v>10</v>
      </c>
      <c r="F34" s="103"/>
      <c r="G34" s="104"/>
    </row>
    <row r="35" spans="1:7" ht="30" x14ac:dyDescent="0.25">
      <c r="A35" s="118"/>
      <c r="B35" s="106"/>
      <c r="C35" s="102" t="s">
        <v>12</v>
      </c>
      <c r="D35" s="103">
        <v>67779550</v>
      </c>
      <c r="E35" s="102" t="s">
        <v>12</v>
      </c>
      <c r="F35" s="103">
        <v>67755174.099999994</v>
      </c>
      <c r="G35" s="107"/>
    </row>
    <row r="36" spans="1:7" x14ac:dyDescent="0.25">
      <c r="A36" s="86" t="s">
        <v>54</v>
      </c>
      <c r="B36" s="86" t="s">
        <v>23</v>
      </c>
      <c r="C36" s="87" t="s">
        <v>8</v>
      </c>
      <c r="D36" s="88">
        <f>D37+D38+D39</f>
        <v>987523</v>
      </c>
      <c r="E36" s="87" t="s">
        <v>8</v>
      </c>
      <c r="F36" s="88">
        <f>F37+F38+F39</f>
        <v>887093.88</v>
      </c>
      <c r="G36" s="89">
        <f>F36/D36*100</f>
        <v>89.830199397887441</v>
      </c>
    </row>
    <row r="37" spans="1:7" x14ac:dyDescent="0.25">
      <c r="A37" s="90"/>
      <c r="B37" s="90"/>
      <c r="C37" s="91" t="s">
        <v>9</v>
      </c>
      <c r="D37" s="92">
        <v>0</v>
      </c>
      <c r="E37" s="91" t="s">
        <v>9</v>
      </c>
      <c r="F37" s="92">
        <v>0</v>
      </c>
      <c r="G37" s="93"/>
    </row>
    <row r="38" spans="1:7" ht="30" x14ac:dyDescent="0.25">
      <c r="A38" s="90"/>
      <c r="B38" s="90"/>
      <c r="C38" s="91" t="s">
        <v>10</v>
      </c>
      <c r="D38" s="92">
        <v>149700</v>
      </c>
      <c r="E38" s="91" t="s">
        <v>10</v>
      </c>
      <c r="F38" s="92">
        <v>0</v>
      </c>
      <c r="G38" s="93"/>
    </row>
    <row r="39" spans="1:7" ht="30" x14ac:dyDescent="0.25">
      <c r="A39" s="94"/>
      <c r="B39" s="94"/>
      <c r="C39" s="91" t="s">
        <v>12</v>
      </c>
      <c r="D39" s="92">
        <v>837823</v>
      </c>
      <c r="E39" s="91" t="s">
        <v>12</v>
      </c>
      <c r="F39" s="92">
        <v>887093.88</v>
      </c>
      <c r="G39" s="95"/>
    </row>
    <row r="40" spans="1:7" s="15" customFormat="1" x14ac:dyDescent="0.25">
      <c r="A40" s="116" t="s">
        <v>55</v>
      </c>
      <c r="B40" s="96" t="s">
        <v>24</v>
      </c>
      <c r="C40" s="97" t="s">
        <v>8</v>
      </c>
      <c r="D40" s="98">
        <f>D41+D42+D43</f>
        <v>1796650670.1100001</v>
      </c>
      <c r="E40" s="97" t="s">
        <v>8</v>
      </c>
      <c r="F40" s="98">
        <f>F41+F42+F43</f>
        <v>1758354409.0100002</v>
      </c>
      <c r="G40" s="99">
        <f>F40/D40*100</f>
        <v>97.868463706544844</v>
      </c>
    </row>
    <row r="41" spans="1:7" s="15" customFormat="1" x14ac:dyDescent="0.25">
      <c r="A41" s="117"/>
      <c r="B41" s="101"/>
      <c r="C41" s="102" t="s">
        <v>9</v>
      </c>
      <c r="D41" s="103">
        <v>110164684.12</v>
      </c>
      <c r="E41" s="102" t="s">
        <v>9</v>
      </c>
      <c r="F41" s="103">
        <v>110164663.2</v>
      </c>
      <c r="G41" s="104"/>
    </row>
    <row r="42" spans="1:7" s="15" customFormat="1" ht="30" x14ac:dyDescent="0.25">
      <c r="A42" s="117"/>
      <c r="B42" s="101"/>
      <c r="C42" s="102" t="s">
        <v>10</v>
      </c>
      <c r="D42" s="103">
        <v>1465744050.2</v>
      </c>
      <c r="E42" s="102" t="s">
        <v>10</v>
      </c>
      <c r="F42" s="103">
        <v>1432364774.95</v>
      </c>
      <c r="G42" s="104"/>
    </row>
    <row r="43" spans="1:7" s="15" customFormat="1" ht="30" x14ac:dyDescent="0.25">
      <c r="A43" s="118"/>
      <c r="B43" s="106"/>
      <c r="C43" s="102" t="s">
        <v>12</v>
      </c>
      <c r="D43" s="103">
        <v>220741935.78999999</v>
      </c>
      <c r="E43" s="102" t="s">
        <v>12</v>
      </c>
      <c r="F43" s="103">
        <v>215824970.86000001</v>
      </c>
      <c r="G43" s="107"/>
    </row>
    <row r="44" spans="1:7" x14ac:dyDescent="0.25">
      <c r="A44" s="86" t="s">
        <v>56</v>
      </c>
      <c r="B44" s="86" t="s">
        <v>25</v>
      </c>
      <c r="C44" s="87" t="s">
        <v>8</v>
      </c>
      <c r="D44" s="88">
        <f>D45+D46+D47</f>
        <v>16197323</v>
      </c>
      <c r="E44" s="87" t="s">
        <v>8</v>
      </c>
      <c r="F44" s="88">
        <f>F45+F46+F47</f>
        <v>15530385.279999999</v>
      </c>
      <c r="G44" s="89">
        <f>F44/D44*100</f>
        <v>95.882420076453371</v>
      </c>
    </row>
    <row r="45" spans="1:7" x14ac:dyDescent="0.25">
      <c r="A45" s="90"/>
      <c r="B45" s="90"/>
      <c r="C45" s="91" t="s">
        <v>9</v>
      </c>
      <c r="D45" s="92">
        <v>0</v>
      </c>
      <c r="E45" s="91" t="s">
        <v>9</v>
      </c>
      <c r="F45" s="92">
        <v>0</v>
      </c>
      <c r="G45" s="93"/>
    </row>
    <row r="46" spans="1:7" ht="30" x14ac:dyDescent="0.25">
      <c r="A46" s="90"/>
      <c r="B46" s="90"/>
      <c r="C46" s="91" t="s">
        <v>10</v>
      </c>
      <c r="D46" s="92">
        <v>0</v>
      </c>
      <c r="E46" s="91" t="s">
        <v>10</v>
      </c>
      <c r="F46" s="92">
        <v>0</v>
      </c>
      <c r="G46" s="93"/>
    </row>
    <row r="47" spans="1:7" ht="30" x14ac:dyDescent="0.25">
      <c r="A47" s="94"/>
      <c r="B47" s="94"/>
      <c r="C47" s="91" t="s">
        <v>12</v>
      </c>
      <c r="D47" s="92">
        <v>16197323</v>
      </c>
      <c r="E47" s="91" t="s">
        <v>12</v>
      </c>
      <c r="F47" s="92">
        <v>15530385.279999999</v>
      </c>
      <c r="G47" s="95"/>
    </row>
    <row r="48" spans="1:7" x14ac:dyDescent="0.25">
      <c r="A48" s="96" t="s">
        <v>57</v>
      </c>
      <c r="B48" s="96" t="s">
        <v>26</v>
      </c>
      <c r="C48" s="97" t="s">
        <v>8</v>
      </c>
      <c r="D48" s="98">
        <f>D49+D50+D51</f>
        <v>1207700</v>
      </c>
      <c r="E48" s="97" t="s">
        <v>8</v>
      </c>
      <c r="F48" s="98">
        <f>F49+F50+F51</f>
        <v>357315</v>
      </c>
      <c r="G48" s="99">
        <f>F48/D48*100</f>
        <v>29.58640390825536</v>
      </c>
    </row>
    <row r="49" spans="1:7" x14ac:dyDescent="0.25">
      <c r="A49" s="101"/>
      <c r="B49" s="101"/>
      <c r="C49" s="102" t="s">
        <v>9</v>
      </c>
      <c r="D49" s="103">
        <v>0</v>
      </c>
      <c r="E49" s="102" t="s">
        <v>9</v>
      </c>
      <c r="F49" s="103">
        <v>0</v>
      </c>
      <c r="G49" s="104"/>
    </row>
    <row r="50" spans="1:7" ht="30" x14ac:dyDescent="0.25">
      <c r="A50" s="101"/>
      <c r="B50" s="101"/>
      <c r="C50" s="102" t="s">
        <v>10</v>
      </c>
      <c r="D50" s="103">
        <v>1207700</v>
      </c>
      <c r="E50" s="102" t="s">
        <v>10</v>
      </c>
      <c r="F50" s="103">
        <v>357315</v>
      </c>
      <c r="G50" s="104"/>
    </row>
    <row r="51" spans="1:7" ht="30" x14ac:dyDescent="0.25">
      <c r="A51" s="106"/>
      <c r="B51" s="106"/>
      <c r="C51" s="102" t="s">
        <v>12</v>
      </c>
      <c r="D51" s="103">
        <v>0</v>
      </c>
      <c r="E51" s="102" t="s">
        <v>12</v>
      </c>
      <c r="F51" s="103">
        <v>0</v>
      </c>
      <c r="G51" s="107"/>
    </row>
    <row r="52" spans="1:7" x14ac:dyDescent="0.25">
      <c r="A52" s="86" t="s">
        <v>58</v>
      </c>
      <c r="B52" s="86" t="s">
        <v>27</v>
      </c>
      <c r="C52" s="87" t="s">
        <v>8</v>
      </c>
      <c r="D52" s="88">
        <f>D53+D54+D55</f>
        <v>0</v>
      </c>
      <c r="E52" s="87" t="s">
        <v>8</v>
      </c>
      <c r="F52" s="88">
        <f>F53+F54+F55</f>
        <v>0</v>
      </c>
      <c r="G52" s="89" t="e">
        <f>F52/D52*100</f>
        <v>#DIV/0!</v>
      </c>
    </row>
    <row r="53" spans="1:7" x14ac:dyDescent="0.25">
      <c r="A53" s="90"/>
      <c r="B53" s="90"/>
      <c r="C53" s="91" t="s">
        <v>9</v>
      </c>
      <c r="D53" s="92">
        <v>0</v>
      </c>
      <c r="E53" s="91" t="s">
        <v>9</v>
      </c>
      <c r="F53" s="92">
        <v>0</v>
      </c>
      <c r="G53" s="93"/>
    </row>
    <row r="54" spans="1:7" ht="30" x14ac:dyDescent="0.25">
      <c r="A54" s="90"/>
      <c r="B54" s="90"/>
      <c r="C54" s="91" t="s">
        <v>10</v>
      </c>
      <c r="D54" s="92">
        <v>0</v>
      </c>
      <c r="E54" s="91" t="s">
        <v>10</v>
      </c>
      <c r="F54" s="92">
        <v>0</v>
      </c>
      <c r="G54" s="93"/>
    </row>
    <row r="55" spans="1:7" ht="30" x14ac:dyDescent="0.25">
      <c r="A55" s="94"/>
      <c r="B55" s="94"/>
      <c r="C55" s="91" t="s">
        <v>12</v>
      </c>
      <c r="D55" s="92">
        <v>0</v>
      </c>
      <c r="E55" s="91" t="s">
        <v>12</v>
      </c>
      <c r="F55" s="92">
        <v>0</v>
      </c>
      <c r="G55" s="95"/>
    </row>
    <row r="56" spans="1:7" x14ac:dyDescent="0.25">
      <c r="A56" s="96" t="s">
        <v>59</v>
      </c>
      <c r="B56" s="96" t="s">
        <v>28</v>
      </c>
      <c r="C56" s="97" t="s">
        <v>8</v>
      </c>
      <c r="D56" s="98">
        <f>D57+D58+D59</f>
        <v>271970046.70000005</v>
      </c>
      <c r="E56" s="97" t="s">
        <v>8</v>
      </c>
      <c r="F56" s="98">
        <f>F57+F58+F59</f>
        <v>255088571.07999998</v>
      </c>
      <c r="G56" s="99">
        <f>F56/D56*100</f>
        <v>93.792891597867253</v>
      </c>
    </row>
    <row r="57" spans="1:7" x14ac:dyDescent="0.25">
      <c r="A57" s="101"/>
      <c r="B57" s="101"/>
      <c r="C57" s="102" t="s">
        <v>9</v>
      </c>
      <c r="D57" s="103">
        <v>0</v>
      </c>
      <c r="E57" s="102" t="s">
        <v>9</v>
      </c>
      <c r="F57" s="103">
        <v>0</v>
      </c>
      <c r="G57" s="104"/>
    </row>
    <row r="58" spans="1:7" ht="30" x14ac:dyDescent="0.25">
      <c r="A58" s="101"/>
      <c r="B58" s="101"/>
      <c r="C58" s="102" t="s">
        <v>10</v>
      </c>
      <c r="D58" s="103">
        <v>124861436.15000001</v>
      </c>
      <c r="E58" s="102" t="s">
        <v>10</v>
      </c>
      <c r="F58" s="103">
        <v>124857123.09</v>
      </c>
      <c r="G58" s="104"/>
    </row>
    <row r="59" spans="1:7" ht="30" x14ac:dyDescent="0.25">
      <c r="A59" s="106"/>
      <c r="B59" s="106"/>
      <c r="C59" s="102" t="s">
        <v>12</v>
      </c>
      <c r="D59" s="103">
        <v>147108610.55000001</v>
      </c>
      <c r="E59" s="102" t="s">
        <v>12</v>
      </c>
      <c r="F59" s="103">
        <v>130231447.98999999</v>
      </c>
      <c r="G59" s="107"/>
    </row>
    <row r="60" spans="1:7" x14ac:dyDescent="0.25">
      <c r="A60" s="86" t="s">
        <v>60</v>
      </c>
      <c r="B60" s="86" t="s">
        <v>29</v>
      </c>
      <c r="C60" s="87" t="s">
        <v>8</v>
      </c>
      <c r="D60" s="88">
        <f>D61+D62+D63</f>
        <v>11971672.970000001</v>
      </c>
      <c r="E60" s="87" t="s">
        <v>8</v>
      </c>
      <c r="F60" s="88">
        <f>F61+F62+F63</f>
        <v>11800257.58</v>
      </c>
      <c r="G60" s="89">
        <f>F60/D60*100</f>
        <v>98.568158431745061</v>
      </c>
    </row>
    <row r="61" spans="1:7" x14ac:dyDescent="0.25">
      <c r="A61" s="90"/>
      <c r="B61" s="90"/>
      <c r="C61" s="91" t="s">
        <v>9</v>
      </c>
      <c r="D61" s="92">
        <v>0</v>
      </c>
      <c r="E61" s="91" t="s">
        <v>9</v>
      </c>
      <c r="F61" s="92">
        <v>0</v>
      </c>
      <c r="G61" s="93"/>
    </row>
    <row r="62" spans="1:7" ht="30" x14ac:dyDescent="0.25">
      <c r="A62" s="90"/>
      <c r="B62" s="90"/>
      <c r="C62" s="91" t="s">
        <v>10</v>
      </c>
      <c r="D62" s="92">
        <v>0</v>
      </c>
      <c r="E62" s="91" t="s">
        <v>10</v>
      </c>
      <c r="F62" s="92">
        <v>0</v>
      </c>
      <c r="G62" s="93"/>
    </row>
    <row r="63" spans="1:7" ht="30" x14ac:dyDescent="0.25">
      <c r="A63" s="94"/>
      <c r="B63" s="94"/>
      <c r="C63" s="91" t="s">
        <v>12</v>
      </c>
      <c r="D63" s="92">
        <v>11971672.970000001</v>
      </c>
      <c r="E63" s="91" t="s">
        <v>12</v>
      </c>
      <c r="F63" s="92">
        <v>11800257.58</v>
      </c>
      <c r="G63" s="95"/>
    </row>
    <row r="64" spans="1:7" x14ac:dyDescent="0.25">
      <c r="A64" s="96" t="s">
        <v>61</v>
      </c>
      <c r="B64" s="96" t="s">
        <v>30</v>
      </c>
      <c r="C64" s="97" t="s">
        <v>8</v>
      </c>
      <c r="D64" s="98">
        <f>D65+D66+D67</f>
        <v>158561051.78</v>
      </c>
      <c r="E64" s="97" t="s">
        <v>8</v>
      </c>
      <c r="F64" s="98">
        <f>F65+F66+F67</f>
        <v>155398589.25</v>
      </c>
      <c r="G64" s="99">
        <f>F64/D64*100</f>
        <v>98.005523743379399</v>
      </c>
    </row>
    <row r="65" spans="1:11" x14ac:dyDescent="0.25">
      <c r="A65" s="101"/>
      <c r="B65" s="101"/>
      <c r="C65" s="102" t="s">
        <v>9</v>
      </c>
      <c r="D65" s="103">
        <v>3042800</v>
      </c>
      <c r="E65" s="102" t="s">
        <v>9</v>
      </c>
      <c r="F65" s="103">
        <v>3042800</v>
      </c>
      <c r="G65" s="104"/>
    </row>
    <row r="66" spans="1:11" ht="30" x14ac:dyDescent="0.25">
      <c r="A66" s="101"/>
      <c r="B66" s="101"/>
      <c r="C66" s="102" t="s">
        <v>10</v>
      </c>
      <c r="D66" s="103">
        <v>93827200</v>
      </c>
      <c r="E66" s="102" t="s">
        <v>10</v>
      </c>
      <c r="F66" s="103">
        <v>93827200</v>
      </c>
      <c r="G66" s="104"/>
    </row>
    <row r="67" spans="1:11" ht="30" x14ac:dyDescent="0.25">
      <c r="A67" s="106"/>
      <c r="B67" s="106"/>
      <c r="C67" s="102" t="s">
        <v>12</v>
      </c>
      <c r="D67" s="103">
        <v>61691051.780000001</v>
      </c>
      <c r="E67" s="102"/>
      <c r="F67" s="103">
        <v>58528589.25</v>
      </c>
      <c r="G67" s="107"/>
    </row>
    <row r="68" spans="1:11" x14ac:dyDescent="0.25">
      <c r="A68" s="86" t="s">
        <v>62</v>
      </c>
      <c r="B68" s="86" t="s">
        <v>31</v>
      </c>
      <c r="C68" s="87" t="s">
        <v>8</v>
      </c>
      <c r="D68" s="88">
        <f>D69+D70+D71</f>
        <v>109581561.84999999</v>
      </c>
      <c r="E68" s="87" t="s">
        <v>8</v>
      </c>
      <c r="F68" s="88">
        <f>F69+F70+F71</f>
        <v>107289710.78</v>
      </c>
      <c r="G68" s="89">
        <f>F68/D68*100</f>
        <v>97.908543160630273</v>
      </c>
    </row>
    <row r="69" spans="1:11" x14ac:dyDescent="0.25">
      <c r="A69" s="90"/>
      <c r="B69" s="90"/>
      <c r="C69" s="91" t="s">
        <v>9</v>
      </c>
      <c r="D69" s="92">
        <v>4194800</v>
      </c>
      <c r="E69" s="91" t="s">
        <v>9</v>
      </c>
      <c r="F69" s="92">
        <v>4194800</v>
      </c>
      <c r="G69" s="93"/>
    </row>
    <row r="70" spans="1:11" ht="30" x14ac:dyDescent="0.25">
      <c r="A70" s="90"/>
      <c r="B70" s="90"/>
      <c r="C70" s="91" t="s">
        <v>10</v>
      </c>
      <c r="D70" s="92">
        <v>300000</v>
      </c>
      <c r="E70" s="91" t="s">
        <v>10</v>
      </c>
      <c r="F70" s="92">
        <v>300000</v>
      </c>
      <c r="G70" s="93"/>
    </row>
    <row r="71" spans="1:11" ht="30" x14ac:dyDescent="0.25">
      <c r="A71" s="94"/>
      <c r="B71" s="94"/>
      <c r="C71" s="91" t="s">
        <v>12</v>
      </c>
      <c r="D71" s="92">
        <v>105086761.84999999</v>
      </c>
      <c r="E71" s="91" t="s">
        <v>12</v>
      </c>
      <c r="F71" s="92">
        <v>102794910.78</v>
      </c>
      <c r="G71" s="95"/>
    </row>
    <row r="72" spans="1:11" x14ac:dyDescent="0.25">
      <c r="A72" s="96" t="s">
        <v>63</v>
      </c>
      <c r="B72" s="96" t="s">
        <v>32</v>
      </c>
      <c r="C72" s="97" t="s">
        <v>8</v>
      </c>
      <c r="D72" s="98">
        <f>D73+D74+D75</f>
        <v>11962246</v>
      </c>
      <c r="E72" s="97" t="s">
        <v>8</v>
      </c>
      <c r="F72" s="98">
        <f>F73+F74+F75</f>
        <v>10434095.98</v>
      </c>
      <c r="G72" s="99">
        <f>F72/D72*100</f>
        <v>87.225224928495876</v>
      </c>
    </row>
    <row r="73" spans="1:11" x14ac:dyDescent="0.25">
      <c r="A73" s="100"/>
      <c r="B73" s="101"/>
      <c r="C73" s="102" t="s">
        <v>9</v>
      </c>
      <c r="D73" s="103">
        <v>0</v>
      </c>
      <c r="E73" s="102" t="s">
        <v>9</v>
      </c>
      <c r="F73" s="103">
        <v>0</v>
      </c>
      <c r="G73" s="104"/>
    </row>
    <row r="74" spans="1:11" ht="30" x14ac:dyDescent="0.25">
      <c r="A74" s="100"/>
      <c r="B74" s="101"/>
      <c r="C74" s="102" t="s">
        <v>10</v>
      </c>
      <c r="D74" s="103">
        <v>7708532.7999999998</v>
      </c>
      <c r="E74" s="102" t="s">
        <v>10</v>
      </c>
      <c r="F74" s="103">
        <v>6998624</v>
      </c>
      <c r="G74" s="104"/>
    </row>
    <row r="75" spans="1:11" ht="30" x14ac:dyDescent="0.25">
      <c r="A75" s="105"/>
      <c r="B75" s="106"/>
      <c r="C75" s="102" t="s">
        <v>12</v>
      </c>
      <c r="D75" s="103">
        <v>4253713.2</v>
      </c>
      <c r="E75" s="102" t="s">
        <v>12</v>
      </c>
      <c r="F75" s="103">
        <v>3435471.98</v>
      </c>
      <c r="G75" s="107"/>
    </row>
    <row r="76" spans="1:11" s="4" customFormat="1" ht="14.25" x14ac:dyDescent="0.2">
      <c r="A76" s="122"/>
      <c r="B76" s="122"/>
      <c r="C76" s="121" t="s">
        <v>33</v>
      </c>
      <c r="D76" s="119">
        <f>D4+D8+D12+D16+D20+D24+D28+D32+D36+D40+D44+D48+D52+D56+D60+D64+D68+D72</f>
        <v>3265748992.0300002</v>
      </c>
      <c r="E76" s="119" t="s">
        <v>33</v>
      </c>
      <c r="F76" s="119">
        <f t="shared" ref="E76:F76" si="0">F4+F8+F12+F16+F20+F24+F28+F32+F36+F40+F44+F48+F52+F56+F60+F64+F68+F72</f>
        <v>3100094347.0900006</v>
      </c>
      <c r="G76" s="120">
        <f>F76/D76*100</f>
        <v>94.927514473884045</v>
      </c>
    </row>
    <row r="77" spans="1:11" x14ac:dyDescent="0.25">
      <c r="A77" s="123"/>
      <c r="B77" s="123"/>
      <c r="C77" s="102" t="s">
        <v>9</v>
      </c>
      <c r="D77" s="119">
        <f t="shared" ref="D77:D79" si="1">D5+D9+D13+D17+D21+D25+D29+D33+D37+D41+D45+D49+D53+D57+D61+D65+D69+D73</f>
        <v>206415121.71000001</v>
      </c>
      <c r="E77" s="102" t="s">
        <v>9</v>
      </c>
      <c r="F77" s="119">
        <f t="shared" ref="F77" si="2">F5+F9+F13+F17+F21+F25+F29+F33+F37+F41+F45+F49+F53+F57+F61+F65+F69+F73</f>
        <v>206246769.40000001</v>
      </c>
      <c r="G77" s="120">
        <f>F77/D77*100</f>
        <v>99.91843993375808</v>
      </c>
    </row>
    <row r="78" spans="1:11" ht="30" x14ac:dyDescent="0.25">
      <c r="A78" s="123"/>
      <c r="B78" s="123"/>
      <c r="C78" s="102" t="s">
        <v>10</v>
      </c>
      <c r="D78" s="119">
        <f t="shared" si="1"/>
        <v>2111573552.8400002</v>
      </c>
      <c r="E78" s="102" t="s">
        <v>10</v>
      </c>
      <c r="F78" s="119">
        <f t="shared" ref="F78" si="3">F6+F10+F14+F18+F22+F26+F30+F34+F38+F42+F46+F50+F54+F58+F62+F66+F70+F74</f>
        <v>1990872251.8899999</v>
      </c>
      <c r="G78" s="120">
        <f>F78/D78*100</f>
        <v>94.283822091460607</v>
      </c>
    </row>
    <row r="79" spans="1:11" ht="30" x14ac:dyDescent="0.25">
      <c r="A79" s="124"/>
      <c r="B79" s="124"/>
      <c r="C79" s="102" t="s">
        <v>12</v>
      </c>
      <c r="D79" s="119">
        <f t="shared" si="1"/>
        <v>947760317.48000014</v>
      </c>
      <c r="E79" s="102" t="s">
        <v>12</v>
      </c>
      <c r="F79" s="119">
        <f t="shared" ref="F79" si="4">F7+F11+F15+F19+F23+F27+F31+F35+F39+F43+F47+F51+F55+F59+F63+F67+F71+F75</f>
        <v>902975325.80000007</v>
      </c>
      <c r="G79" s="120">
        <f>F79/D79*100</f>
        <v>95.274650050861069</v>
      </c>
      <c r="K79" s="24"/>
    </row>
    <row r="82" spans="4:6" x14ac:dyDescent="0.25">
      <c r="F82" s="24"/>
    </row>
    <row r="83" spans="4:6" x14ac:dyDescent="0.25">
      <c r="D83" s="24"/>
    </row>
    <row r="85" spans="4:6" x14ac:dyDescent="0.25">
      <c r="F85" s="24"/>
    </row>
  </sheetData>
  <mergeCells count="57">
    <mergeCell ref="B76:B79"/>
    <mergeCell ref="A76:A79"/>
    <mergeCell ref="A72:A75"/>
    <mergeCell ref="B72:B75"/>
    <mergeCell ref="G72:G75"/>
    <mergeCell ref="A68:A71"/>
    <mergeCell ref="B68:B71"/>
    <mergeCell ref="G68:G71"/>
    <mergeCell ref="A64:A67"/>
    <mergeCell ref="B64:B67"/>
    <mergeCell ref="G64:G67"/>
    <mergeCell ref="A60:A63"/>
    <mergeCell ref="B60:B63"/>
    <mergeCell ref="G60:G63"/>
    <mergeCell ref="A56:A59"/>
    <mergeCell ref="B56:B59"/>
    <mergeCell ref="G56:G59"/>
    <mergeCell ref="A52:A55"/>
    <mergeCell ref="B52:B55"/>
    <mergeCell ref="G52:G55"/>
    <mergeCell ref="A48:A51"/>
    <mergeCell ref="B48:B51"/>
    <mergeCell ref="G48:G51"/>
    <mergeCell ref="A44:A47"/>
    <mergeCell ref="B44:B47"/>
    <mergeCell ref="G44:G47"/>
    <mergeCell ref="A40:A43"/>
    <mergeCell ref="B40:B43"/>
    <mergeCell ref="G40:G43"/>
    <mergeCell ref="A36:A39"/>
    <mergeCell ref="B36:B39"/>
    <mergeCell ref="G36:G39"/>
    <mergeCell ref="A32:A35"/>
    <mergeCell ref="B32:B35"/>
    <mergeCell ref="G32:G35"/>
    <mergeCell ref="A28:A31"/>
    <mergeCell ref="B28:B31"/>
    <mergeCell ref="G28:G31"/>
    <mergeCell ref="A24:A27"/>
    <mergeCell ref="B24:B27"/>
    <mergeCell ref="G24:G27"/>
    <mergeCell ref="A20:A23"/>
    <mergeCell ref="B20:B23"/>
    <mergeCell ref="G20:G23"/>
    <mergeCell ref="A16:A19"/>
    <mergeCell ref="B16:B19"/>
    <mergeCell ref="G16:G19"/>
    <mergeCell ref="A12:A15"/>
    <mergeCell ref="B12:B15"/>
    <mergeCell ref="G12:G15"/>
    <mergeCell ref="A8:A11"/>
    <mergeCell ref="B8:B11"/>
    <mergeCell ref="G8:G11"/>
    <mergeCell ref="A1:G1"/>
    <mergeCell ref="A4:A7"/>
    <mergeCell ref="B4:B7"/>
    <mergeCell ref="G4:G7"/>
  </mergeCells>
  <pageMargins left="0.23622000000000001" right="0.15748000000000001" top="0.27559099999999992" bottom="0.39370099999999991" header="0.15748000000000001" footer="0.15748000000000001"/>
  <pageSetup paperSize="9" scale="87" fitToHeight="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3"/>
  <sheetViews>
    <sheetView zoomScale="90" zoomScaleNormal="90" workbookViewId="0">
      <selection activeCell="B16" sqref="B16:B19"/>
    </sheetView>
  </sheetViews>
  <sheetFormatPr defaultRowHeight="15" customHeight="1" x14ac:dyDescent="0.25"/>
  <cols>
    <col min="1" max="1" width="5.85546875" style="1" customWidth="1"/>
    <col min="2" max="3" width="30.28515625" style="2" customWidth="1"/>
    <col min="4" max="4" width="23.28515625" style="3" customWidth="1"/>
    <col min="5" max="6" width="19.42578125" style="3" customWidth="1"/>
    <col min="7" max="7" width="9.42578125" style="3" customWidth="1"/>
    <col min="8" max="8" width="18.42578125" style="3" customWidth="1"/>
    <col min="9" max="11" width="9.140625" style="3" customWidth="1"/>
    <col min="12" max="12" width="9.7109375" style="3" bestFit="1" customWidth="1"/>
    <col min="13" max="255" width="9.140625" style="3" customWidth="1"/>
  </cols>
  <sheetData>
    <row r="1" spans="1:8" ht="39" customHeight="1" x14ac:dyDescent="0.25">
      <c r="A1" s="36" t="s">
        <v>48</v>
      </c>
      <c r="B1" s="36"/>
      <c r="C1" s="36"/>
      <c r="D1" s="36"/>
      <c r="E1" s="36"/>
      <c r="F1" s="36"/>
      <c r="G1" s="36"/>
      <c r="H1" s="36"/>
    </row>
    <row r="2" spans="1:8" s="4" customFormat="1" ht="45" x14ac:dyDescent="0.2">
      <c r="A2" s="5" t="s">
        <v>0</v>
      </c>
      <c r="B2" s="26" t="s">
        <v>42</v>
      </c>
      <c r="C2" s="26" t="s">
        <v>40</v>
      </c>
      <c r="D2" s="6" t="s">
        <v>2</v>
      </c>
      <c r="E2" s="25" t="s">
        <v>36</v>
      </c>
      <c r="F2" s="25" t="s">
        <v>37</v>
      </c>
      <c r="G2" s="5" t="s">
        <v>5</v>
      </c>
      <c r="H2" s="5" t="s">
        <v>35</v>
      </c>
    </row>
    <row r="3" spans="1:8" s="4" customFormat="1" ht="14.25" x14ac:dyDescent="0.2">
      <c r="A3" s="7">
        <v>1</v>
      </c>
      <c r="B3" s="8">
        <v>2</v>
      </c>
      <c r="C3" s="8">
        <v>3</v>
      </c>
      <c r="D3" s="10">
        <v>4</v>
      </c>
      <c r="E3" s="9">
        <v>5</v>
      </c>
      <c r="F3" s="9">
        <v>6</v>
      </c>
      <c r="G3" s="9">
        <v>7</v>
      </c>
      <c r="H3" s="9">
        <v>8</v>
      </c>
    </row>
    <row r="4" spans="1:8" s="3" customFormat="1" ht="21.75" customHeight="1" x14ac:dyDescent="0.25">
      <c r="A4" s="48" t="s">
        <v>43</v>
      </c>
      <c r="B4" s="51" t="s">
        <v>47</v>
      </c>
      <c r="C4" s="51" t="s">
        <v>50</v>
      </c>
      <c r="D4" s="28" t="s">
        <v>8</v>
      </c>
      <c r="E4" s="29">
        <f>E5+E6+E7</f>
        <v>66311973.190000005</v>
      </c>
      <c r="F4" s="29">
        <f>F5+F6+F7</f>
        <v>66311973.190000005</v>
      </c>
      <c r="G4" s="54">
        <f>F4/E4*100</f>
        <v>100</v>
      </c>
      <c r="H4" s="57"/>
    </row>
    <row r="5" spans="1:8" s="3" customFormat="1" x14ac:dyDescent="0.25">
      <c r="A5" s="49"/>
      <c r="B5" s="49"/>
      <c r="C5" s="52"/>
      <c r="D5" s="30" t="s">
        <v>9</v>
      </c>
      <c r="E5" s="31">
        <v>35873729</v>
      </c>
      <c r="F5" s="31">
        <v>35873729</v>
      </c>
      <c r="G5" s="55"/>
      <c r="H5" s="58"/>
    </row>
    <row r="6" spans="1:8" s="3" customFormat="1" ht="32.25" customHeight="1" x14ac:dyDescent="0.25">
      <c r="A6" s="49"/>
      <c r="B6" s="49"/>
      <c r="C6" s="52"/>
      <c r="D6" s="30" t="s">
        <v>10</v>
      </c>
      <c r="E6" s="31">
        <v>27923465.260000002</v>
      </c>
      <c r="F6" s="31">
        <v>27923465.260000002</v>
      </c>
      <c r="G6" s="55"/>
      <c r="H6" s="58"/>
    </row>
    <row r="7" spans="1:8" s="3" customFormat="1" ht="24" x14ac:dyDescent="0.25">
      <c r="A7" s="50"/>
      <c r="B7" s="50"/>
      <c r="C7" s="53"/>
      <c r="D7" s="30" t="s">
        <v>12</v>
      </c>
      <c r="E7" s="31">
        <v>2514778.9300000002</v>
      </c>
      <c r="F7" s="31">
        <v>2514778.9300000002</v>
      </c>
      <c r="G7" s="56"/>
      <c r="H7" s="59"/>
    </row>
    <row r="8" spans="1:8" s="3" customFormat="1" ht="15" customHeight="1" x14ac:dyDescent="0.25">
      <c r="A8" s="60" t="s">
        <v>44</v>
      </c>
      <c r="B8" s="63" t="s">
        <v>39</v>
      </c>
      <c r="C8" s="63" t="s">
        <v>49</v>
      </c>
      <c r="D8" s="32" t="s">
        <v>8</v>
      </c>
      <c r="E8" s="33">
        <f>E9+E10+E11</f>
        <v>5661111.0999999996</v>
      </c>
      <c r="F8" s="33">
        <f>F9+F10+F11</f>
        <v>5661111.1099999994</v>
      </c>
      <c r="G8" s="68">
        <f>F8/E8*100</f>
        <v>100.00000017664377</v>
      </c>
      <c r="H8" s="71"/>
    </row>
    <row r="9" spans="1:8" s="3" customFormat="1" x14ac:dyDescent="0.25">
      <c r="A9" s="61"/>
      <c r="B9" s="64"/>
      <c r="C9" s="66"/>
      <c r="D9" s="34" t="s">
        <v>9</v>
      </c>
      <c r="E9" s="35">
        <v>5607500</v>
      </c>
      <c r="F9" s="35">
        <v>5607500</v>
      </c>
      <c r="G9" s="69"/>
      <c r="H9" s="72"/>
    </row>
    <row r="10" spans="1:8" s="3" customFormat="1" ht="24" x14ac:dyDescent="0.25">
      <c r="A10" s="61"/>
      <c r="B10" s="64"/>
      <c r="C10" s="66"/>
      <c r="D10" s="34" t="s">
        <v>10</v>
      </c>
      <c r="E10" s="35">
        <v>26805.55</v>
      </c>
      <c r="F10" s="35">
        <v>26805.56</v>
      </c>
      <c r="G10" s="69"/>
      <c r="H10" s="72"/>
    </row>
    <row r="11" spans="1:8" s="3" customFormat="1" ht="24" x14ac:dyDescent="0.25">
      <c r="A11" s="62"/>
      <c r="B11" s="65"/>
      <c r="C11" s="67"/>
      <c r="D11" s="34" t="s">
        <v>12</v>
      </c>
      <c r="E11" s="35">
        <v>26805.55</v>
      </c>
      <c r="F11" s="35">
        <v>26805.55</v>
      </c>
      <c r="G11" s="70"/>
      <c r="H11" s="73"/>
    </row>
    <row r="12" spans="1:8" s="15" customFormat="1" ht="15" customHeight="1" x14ac:dyDescent="0.25">
      <c r="A12" s="45" t="s">
        <v>45</v>
      </c>
      <c r="B12" s="74" t="s">
        <v>41</v>
      </c>
      <c r="C12" s="74" t="s">
        <v>24</v>
      </c>
      <c r="D12" s="11" t="s">
        <v>8</v>
      </c>
      <c r="E12" s="12">
        <f>E13+E14+E15</f>
        <v>6191340</v>
      </c>
      <c r="F12" s="12">
        <f>F13+F14+F15</f>
        <v>4995342.05</v>
      </c>
      <c r="G12" s="42">
        <f>F12/E12*100</f>
        <v>80.682728617714417</v>
      </c>
      <c r="H12" s="37"/>
    </row>
    <row r="13" spans="1:8" s="15" customFormat="1" x14ac:dyDescent="0.25">
      <c r="A13" s="46"/>
      <c r="B13" s="40"/>
      <c r="C13" s="75"/>
      <c r="D13" s="13" t="s">
        <v>9</v>
      </c>
      <c r="E13" s="14">
        <v>0</v>
      </c>
      <c r="F13" s="14">
        <v>0</v>
      </c>
      <c r="G13" s="43"/>
      <c r="H13" s="38"/>
    </row>
    <row r="14" spans="1:8" s="15" customFormat="1" ht="24" x14ac:dyDescent="0.25">
      <c r="A14" s="46"/>
      <c r="B14" s="40"/>
      <c r="C14" s="75"/>
      <c r="D14" s="13" t="s">
        <v>10</v>
      </c>
      <c r="E14" s="14">
        <v>0</v>
      </c>
      <c r="F14" s="14">
        <v>0</v>
      </c>
      <c r="G14" s="43"/>
      <c r="H14" s="38"/>
    </row>
    <row r="15" spans="1:8" s="15" customFormat="1" ht="24" x14ac:dyDescent="0.25">
      <c r="A15" s="47"/>
      <c r="B15" s="41"/>
      <c r="C15" s="76"/>
      <c r="D15" s="13" t="s">
        <v>12</v>
      </c>
      <c r="E15" s="14">
        <v>6191340</v>
      </c>
      <c r="F15" s="14">
        <v>4995342.05</v>
      </c>
      <c r="G15" s="44"/>
      <c r="H15" s="39"/>
    </row>
    <row r="16" spans="1:8" s="3" customFormat="1" ht="15" customHeight="1" x14ac:dyDescent="0.25">
      <c r="A16" s="77" t="s">
        <v>46</v>
      </c>
      <c r="B16" s="63" t="s">
        <v>38</v>
      </c>
      <c r="C16" s="63" t="s">
        <v>28</v>
      </c>
      <c r="D16" s="32" t="s">
        <v>8</v>
      </c>
      <c r="E16" s="33">
        <f>E17+E18+E19</f>
        <v>124800000</v>
      </c>
      <c r="F16" s="33">
        <f>F17+F18+F19</f>
        <v>124799985.48999999</v>
      </c>
      <c r="G16" s="68">
        <f>F16/E16*100</f>
        <v>99.999988373397429</v>
      </c>
      <c r="H16" s="78"/>
    </row>
    <row r="17" spans="1:12" s="3" customFormat="1" x14ac:dyDescent="0.25">
      <c r="A17" s="64"/>
      <c r="B17" s="64"/>
      <c r="C17" s="66"/>
      <c r="D17" s="34" t="s">
        <v>9</v>
      </c>
      <c r="E17" s="35">
        <v>0</v>
      </c>
      <c r="F17" s="35">
        <v>0</v>
      </c>
      <c r="G17" s="69"/>
      <c r="H17" s="79"/>
    </row>
    <row r="18" spans="1:12" s="3" customFormat="1" ht="24" x14ac:dyDescent="0.25">
      <c r="A18" s="64"/>
      <c r="B18" s="64"/>
      <c r="C18" s="66"/>
      <c r="D18" s="34" t="s">
        <v>10</v>
      </c>
      <c r="E18" s="35">
        <v>112320000</v>
      </c>
      <c r="F18" s="35">
        <v>112319986.94</v>
      </c>
      <c r="G18" s="69"/>
      <c r="H18" s="79"/>
    </row>
    <row r="19" spans="1:12" s="3" customFormat="1" ht="24" x14ac:dyDescent="0.25">
      <c r="A19" s="65"/>
      <c r="B19" s="65"/>
      <c r="C19" s="67"/>
      <c r="D19" s="34" t="s">
        <v>12</v>
      </c>
      <c r="E19" s="35">
        <v>12480000</v>
      </c>
      <c r="F19" s="35">
        <v>12479998.550000001</v>
      </c>
      <c r="G19" s="70"/>
      <c r="H19" s="80"/>
    </row>
    <row r="20" spans="1:12" s="4" customFormat="1" ht="14.25" x14ac:dyDescent="0.2">
      <c r="A20" s="16"/>
      <c r="B20" s="17"/>
      <c r="C20" s="17"/>
      <c r="D20" s="27" t="s">
        <v>33</v>
      </c>
      <c r="E20" s="18">
        <f>E21+E22+E23</f>
        <v>202964424.28999999</v>
      </c>
      <c r="F20" s="18">
        <f>F21+F22+F23</f>
        <v>201768411.83999997</v>
      </c>
      <c r="G20" s="19">
        <f>F20/E20*100</f>
        <v>99.410728035623066</v>
      </c>
      <c r="H20" s="20"/>
    </row>
    <row r="21" spans="1:12" s="3" customFormat="1" x14ac:dyDescent="0.25">
      <c r="A21" s="21"/>
      <c r="B21" s="22"/>
      <c r="C21" s="22"/>
      <c r="D21" s="13" t="s">
        <v>9</v>
      </c>
      <c r="E21" s="18">
        <f>E5+E9+E13+E17</f>
        <v>41481229</v>
      </c>
      <c r="F21" s="18">
        <f>F5+F9+F13+F17</f>
        <v>41481229</v>
      </c>
      <c r="G21" s="19">
        <f>F21/E21*100</f>
        <v>100</v>
      </c>
      <c r="H21" s="23"/>
    </row>
    <row r="22" spans="1:12" s="3" customFormat="1" ht="24" x14ac:dyDescent="0.25">
      <c r="A22" s="21"/>
      <c r="B22" s="22"/>
      <c r="C22" s="22"/>
      <c r="D22" s="13" t="s">
        <v>10</v>
      </c>
      <c r="E22" s="18">
        <f t="shared" ref="E22:F23" si="0">E6+E10+E14+E18</f>
        <v>140270270.81</v>
      </c>
      <c r="F22" s="18">
        <f t="shared" si="0"/>
        <v>140270257.75999999</v>
      </c>
      <c r="G22" s="19">
        <f>F22/E22*100</f>
        <v>99.99999069653181</v>
      </c>
      <c r="H22" s="23"/>
    </row>
    <row r="23" spans="1:12" s="3" customFormat="1" ht="24" x14ac:dyDescent="0.25">
      <c r="A23" s="21"/>
      <c r="B23" s="22"/>
      <c r="C23" s="22"/>
      <c r="D23" s="13" t="s">
        <v>12</v>
      </c>
      <c r="E23" s="18">
        <f t="shared" si="0"/>
        <v>21212924.48</v>
      </c>
      <c r="F23" s="18">
        <f t="shared" si="0"/>
        <v>20016925.079999998</v>
      </c>
      <c r="G23" s="19">
        <f>F23/E23*100</f>
        <v>94.361930618630083</v>
      </c>
      <c r="H23" s="23"/>
      <c r="L23" s="24"/>
    </row>
    <row r="26" spans="1:12" s="3" customFormat="1" x14ac:dyDescent="0.25">
      <c r="A26" s="1"/>
      <c r="B26" s="2"/>
      <c r="C26" s="2"/>
      <c r="F26" s="24"/>
    </row>
    <row r="27" spans="1:12" s="3" customFormat="1" x14ac:dyDescent="0.25">
      <c r="A27" s="1"/>
      <c r="B27" s="2"/>
      <c r="C27" s="2"/>
      <c r="E27" s="24"/>
    </row>
    <row r="29" spans="1:12" s="3" customFormat="1" x14ac:dyDescent="0.25">
      <c r="A29" s="1"/>
      <c r="B29" s="2"/>
      <c r="C29" s="2"/>
      <c r="F29" s="24"/>
    </row>
    <row r="30" spans="1:12" s="3" customFormat="1" x14ac:dyDescent="0.25">
      <c r="A30" s="1"/>
      <c r="B30" s="2"/>
      <c r="C30" s="2"/>
    </row>
    <row r="31" spans="1:12" s="3" customFormat="1" x14ac:dyDescent="0.25">
      <c r="A31" s="1"/>
      <c r="B31" s="2"/>
      <c r="C31" s="2"/>
    </row>
    <row r="32" spans="1:12" s="3" customFormat="1" x14ac:dyDescent="0.25">
      <c r="A32" s="1"/>
      <c r="B32" s="2"/>
      <c r="C32" s="2"/>
    </row>
    <row r="33" spans="1:3" s="3" customFormat="1" x14ac:dyDescent="0.25">
      <c r="A33" s="1"/>
      <c r="B33" s="2"/>
      <c r="C33" s="2"/>
    </row>
  </sheetData>
  <mergeCells count="21">
    <mergeCell ref="A16:A19"/>
    <mergeCell ref="B16:B19"/>
    <mergeCell ref="C16:C19"/>
    <mergeCell ref="G16:G19"/>
    <mergeCell ref="H16:H19"/>
    <mergeCell ref="A12:A15"/>
    <mergeCell ref="B12:B15"/>
    <mergeCell ref="C12:C15"/>
    <mergeCell ref="G12:G15"/>
    <mergeCell ref="H12:H15"/>
    <mergeCell ref="A8:A11"/>
    <mergeCell ref="B8:B11"/>
    <mergeCell ref="C8:C11"/>
    <mergeCell ref="G8:G11"/>
    <mergeCell ref="H8:H11"/>
    <mergeCell ref="A1:H1"/>
    <mergeCell ref="A4:A7"/>
    <mergeCell ref="B4:B7"/>
    <mergeCell ref="C4:C7"/>
    <mergeCell ref="G4:G7"/>
    <mergeCell ref="H4:H7"/>
  </mergeCells>
  <pageMargins left="0.23622000000000001" right="0.15748000000000001" top="0.27559099999999992" bottom="0.39370099999999991" header="0.15748000000000001" footer="0.15748000000000001"/>
  <pageSetup paperSize="9" scale="87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нац проекты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Викторова Тятьяна Петровна</dc:creator>
  <cp:lastModifiedBy>Викторова Тятьяна Петровна</cp:lastModifiedBy>
  <cp:revision>4</cp:revision>
  <cp:lastPrinted>2023-02-01T08:20:22Z</cp:lastPrinted>
  <dcterms:created xsi:type="dcterms:W3CDTF">2023-04-18T13:02:03Z</dcterms:created>
  <dcterms:modified xsi:type="dcterms:W3CDTF">2023-04-18T13:02:03Z</dcterms:modified>
</cp:coreProperties>
</file>