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'Свод'!$A$1:$BA$29</definedName>
  </definedNames>
  <calcPr fullCalcOnLoad="1" refMode="R1C1"/>
</workbook>
</file>

<file path=xl/sharedStrings.xml><?xml version="1.0" encoding="utf-8"?>
<sst xmlns="http://schemas.openxmlformats.org/spreadsheetml/2006/main" count="93" uniqueCount="64">
  <si>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</si>
  <si>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</si>
  <si>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</si>
  <si>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</si>
  <si>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</si>
  <si>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</si>
  <si>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</si>
  <si>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</si>
  <si>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</si>
  <si>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</si>
  <si>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</si>
  <si>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</si>
  <si>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</si>
  <si>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</si>
  <si>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</si>
  <si>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</si>
  <si>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</si>
  <si>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</si>
  <si>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</si>
  <si>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</si>
  <si>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</si>
  <si>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</si>
  <si>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</si>
  <si>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</si>
  <si>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</si>
  <si>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</si>
  <si>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</si>
  <si>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</si>
  <si>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</si>
  <si>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</si>
  <si>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</si>
  <si>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</si>
  <si>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</si>
  <si>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</si>
  <si>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</si>
  <si>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</si>
  <si>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</si>
  <si>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</si>
  <si>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</si>
  <si>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</si>
  <si>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</si>
  <si>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</si>
  <si>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</si>
  <si>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</si>
  <si>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</si>
  <si>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</si>
  <si>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</si>
  <si>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</si>
  <si>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</si>
  <si>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</si>
  <si>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</si>
  <si>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</si>
  <si>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</si>
  <si>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</si>
  <si>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</si>
  <si>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</si>
  <si>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</si>
  <si>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</si>
  <si>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</si>
  <si>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</si>
  <si>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</si>
  <si>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</si>
  <si>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Горчица га</t>
  </si>
  <si>
    <t>Информация о ходе проведения весенних полевых работ в сельхозпредприятиях и К(Ф)Х  Яльчикского района  на 16.05.2024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</si>
</sst>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8"/>
  <sheetViews>
    <sheetView tabSelected="1" view="pageBreakPreview" zoomScale="35" zoomScaleNormal="60" zoomScaleSheetLayoutView="3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0" sqref="S10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6" width="21.875" style="1" customWidth="1"/>
    <col min="47" max="47" width="22.625" style="1" customWidth="1"/>
    <col min="48" max="48" width="18.00390625" style="1" customWidth="1"/>
    <col min="49" max="49" width="16.875" style="1" customWidth="1"/>
    <col min="50" max="50" width="16.125" style="1" customWidth="1"/>
    <col min="51" max="51" width="14.875" style="1" customWidth="1"/>
    <col min="52" max="52" width="15.75390625" style="1" customWidth="1"/>
    <col min="53" max="53" width="16.375" style="1" customWidth="1"/>
    <col min="54" max="16384" width="9.125" style="1" customWidth="1"/>
  </cols>
  <sheetData>
    <row r="1" spans="2:25" s="2" customFormat="1" ht="175.5" customHeight="1">
      <c r="B1" s="5"/>
      <c r="C1" s="5"/>
      <c r="D1" s="106" t="s">
        <v>63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6"/>
      <c r="X1" s="5"/>
      <c r="Y1" s="5"/>
    </row>
    <row r="2" spans="1:53" s="3" customFormat="1" ht="139.5" customHeight="1">
      <c r="A2" s="100" t="s">
        <v>13</v>
      </c>
      <c r="B2" s="108" t="s">
        <v>26</v>
      </c>
      <c r="C2" s="102" t="s">
        <v>44</v>
      </c>
      <c r="D2" s="102" t="s">
        <v>29</v>
      </c>
      <c r="E2" s="103" t="s">
        <v>45</v>
      </c>
      <c r="F2" s="103"/>
      <c r="G2" s="103"/>
      <c r="H2" s="103"/>
      <c r="I2" s="103"/>
      <c r="J2" s="103"/>
      <c r="K2" s="109" t="s">
        <v>46</v>
      </c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10"/>
      <c r="W2" s="97" t="s">
        <v>47</v>
      </c>
      <c r="X2" s="98"/>
      <c r="Y2" s="99"/>
      <c r="Z2" s="100" t="s">
        <v>31</v>
      </c>
      <c r="AA2" s="101"/>
      <c r="AB2" s="101"/>
      <c r="AC2" s="85" t="s">
        <v>32</v>
      </c>
      <c r="AD2" s="86"/>
      <c r="AE2" s="86"/>
      <c r="AF2" s="86"/>
      <c r="AG2" s="86"/>
      <c r="AH2" s="86"/>
      <c r="AI2" s="61"/>
      <c r="AJ2" s="61"/>
      <c r="AK2" s="75" t="s">
        <v>48</v>
      </c>
      <c r="AL2" s="76"/>
      <c r="AM2" s="77"/>
      <c r="AN2" s="75" t="s">
        <v>49</v>
      </c>
      <c r="AO2" s="77"/>
      <c r="AP2" s="78" t="s">
        <v>52</v>
      </c>
      <c r="AQ2" s="88" t="s">
        <v>57</v>
      </c>
      <c r="AR2" s="88" t="s">
        <v>59</v>
      </c>
      <c r="AS2" s="69"/>
      <c r="AT2" s="88" t="s">
        <v>60</v>
      </c>
      <c r="AU2" s="78" t="s">
        <v>61</v>
      </c>
      <c r="AV2" s="75" t="s">
        <v>55</v>
      </c>
      <c r="AW2" s="76"/>
      <c r="AX2" s="77"/>
      <c r="AY2" s="75" t="s">
        <v>56</v>
      </c>
      <c r="AZ2" s="76"/>
      <c r="BA2" s="77"/>
    </row>
    <row r="3" spans="1:53" s="3" customFormat="1" ht="73.5" customHeight="1">
      <c r="A3" s="100"/>
      <c r="B3" s="108"/>
      <c r="C3" s="89"/>
      <c r="D3" s="89"/>
      <c r="E3" s="94" t="s">
        <v>24</v>
      </c>
      <c r="F3" s="95"/>
      <c r="G3" s="96"/>
      <c r="H3" s="104" t="s">
        <v>25</v>
      </c>
      <c r="I3" s="105"/>
      <c r="J3" s="105"/>
      <c r="K3" s="73" t="s">
        <v>22</v>
      </c>
      <c r="L3" s="73" t="s">
        <v>21</v>
      </c>
      <c r="M3" s="73" t="s">
        <v>28</v>
      </c>
      <c r="N3" s="94" t="s">
        <v>24</v>
      </c>
      <c r="O3" s="95"/>
      <c r="P3" s="96"/>
      <c r="Q3" s="104" t="s">
        <v>25</v>
      </c>
      <c r="R3" s="105"/>
      <c r="S3" s="105"/>
      <c r="T3" s="100" t="s">
        <v>23</v>
      </c>
      <c r="U3" s="101"/>
      <c r="V3" s="101"/>
      <c r="W3" s="100"/>
      <c r="X3" s="101"/>
      <c r="Y3" s="101"/>
      <c r="Z3" s="73" t="s">
        <v>14</v>
      </c>
      <c r="AA3" s="73" t="s">
        <v>15</v>
      </c>
      <c r="AB3" s="73" t="s">
        <v>16</v>
      </c>
      <c r="AC3" s="91" t="s">
        <v>33</v>
      </c>
      <c r="AD3" s="91" t="s">
        <v>34</v>
      </c>
      <c r="AE3" s="91" t="s">
        <v>35</v>
      </c>
      <c r="AF3" s="91" t="s">
        <v>36</v>
      </c>
      <c r="AG3" s="91" t="s">
        <v>37</v>
      </c>
      <c r="AH3" s="81" t="s">
        <v>38</v>
      </c>
      <c r="AI3" s="81" t="s">
        <v>53</v>
      </c>
      <c r="AJ3" s="81" t="s">
        <v>54</v>
      </c>
      <c r="AK3" s="73" t="s">
        <v>14</v>
      </c>
      <c r="AL3" s="73" t="s">
        <v>15</v>
      </c>
      <c r="AM3" s="73" t="s">
        <v>16</v>
      </c>
      <c r="AN3" s="83" t="s">
        <v>50</v>
      </c>
      <c r="AO3" s="83" t="s">
        <v>51</v>
      </c>
      <c r="AP3" s="79"/>
      <c r="AQ3" s="89"/>
      <c r="AR3" s="89"/>
      <c r="AS3" s="70" t="s">
        <v>62</v>
      </c>
      <c r="AT3" s="89"/>
      <c r="AU3" s="79"/>
      <c r="AV3" s="73" t="s">
        <v>14</v>
      </c>
      <c r="AW3" s="73" t="s">
        <v>15</v>
      </c>
      <c r="AX3" s="73" t="s">
        <v>16</v>
      </c>
      <c r="AY3" s="73" t="s">
        <v>14</v>
      </c>
      <c r="AZ3" s="73" t="s">
        <v>15</v>
      </c>
      <c r="BA3" s="73" t="s">
        <v>16</v>
      </c>
    </row>
    <row r="4" spans="1:53" s="3" customFormat="1" ht="73.5" customHeight="1">
      <c r="A4" s="78"/>
      <c r="B4" s="102"/>
      <c r="C4" s="90"/>
      <c r="D4" s="90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4"/>
      <c r="L4" s="74"/>
      <c r="M4" s="74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7"/>
      <c r="AA4" s="74"/>
      <c r="AB4" s="74"/>
      <c r="AC4" s="92"/>
      <c r="AD4" s="92"/>
      <c r="AE4" s="93"/>
      <c r="AF4" s="93"/>
      <c r="AG4" s="92"/>
      <c r="AH4" s="82"/>
      <c r="AI4" s="82"/>
      <c r="AJ4" s="82"/>
      <c r="AK4" s="87"/>
      <c r="AL4" s="74"/>
      <c r="AM4" s="74"/>
      <c r="AN4" s="84"/>
      <c r="AO4" s="84"/>
      <c r="AP4" s="80"/>
      <c r="AQ4" s="90"/>
      <c r="AR4" s="90"/>
      <c r="AS4" s="68"/>
      <c r="AT4" s="90"/>
      <c r="AU4" s="80"/>
      <c r="AV4" s="87"/>
      <c r="AW4" s="74"/>
      <c r="AX4" s="74"/>
      <c r="AY4" s="87"/>
      <c r="AZ4" s="74"/>
      <c r="BA4" s="74"/>
    </row>
    <row r="5" spans="1:53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2331</v>
      </c>
      <c r="Y5" s="17">
        <f>X5/W5*100</f>
        <v>92.09798498617148</v>
      </c>
      <c r="Z5" s="18">
        <v>1139</v>
      </c>
      <c r="AA5" s="43">
        <v>839</v>
      </c>
      <c r="AB5" s="44">
        <f>AA5/Z5*100</f>
        <v>73.66110623353819</v>
      </c>
      <c r="AC5" s="40">
        <v>344</v>
      </c>
      <c r="AD5" s="40">
        <v>295</v>
      </c>
      <c r="AE5" s="40">
        <v>50</v>
      </c>
      <c r="AF5" s="40"/>
      <c r="AG5" s="40"/>
      <c r="AH5" s="62">
        <v>150</v>
      </c>
      <c r="AI5" s="62"/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52"/>
      <c r="AV5" s="52"/>
      <c r="AW5" s="66"/>
      <c r="AX5" s="52"/>
      <c r="AY5" s="63"/>
      <c r="AZ5" s="63"/>
      <c r="BA5" s="63"/>
    </row>
    <row r="6" spans="1:53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750</v>
      </c>
      <c r="Y6" s="17">
        <f aca="true" t="shared" si="7" ref="Y6:Y29">X6/W6*100</f>
        <v>79.28118393234672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220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/>
      <c r="AQ6" s="52"/>
      <c r="AR6" s="52"/>
      <c r="AS6" s="52"/>
      <c r="AT6" s="52"/>
      <c r="AU6" s="52"/>
      <c r="AV6" s="52"/>
      <c r="AW6" s="66"/>
      <c r="AX6" s="52"/>
      <c r="AY6" s="63"/>
      <c r="AZ6" s="63"/>
      <c r="BA6" s="63"/>
    </row>
    <row r="7" spans="1:53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600</v>
      </c>
      <c r="Y7" s="17">
        <f t="shared" si="7"/>
        <v>71.94244604316546</v>
      </c>
      <c r="Z7" s="19">
        <v>570</v>
      </c>
      <c r="AA7" s="43">
        <v>375</v>
      </c>
      <c r="AB7" s="44">
        <f t="shared" si="8"/>
        <v>65.78947368421053</v>
      </c>
      <c r="AC7" s="40">
        <v>175</v>
      </c>
      <c r="AD7" s="40">
        <v>140</v>
      </c>
      <c r="AE7" s="40">
        <v>60</v>
      </c>
      <c r="AF7" s="45"/>
      <c r="AG7" s="45"/>
      <c r="AH7" s="48"/>
      <c r="AI7" s="48"/>
      <c r="AJ7" s="48"/>
      <c r="AK7" s="53">
        <v>164</v>
      </c>
      <c r="AL7" s="52">
        <v>180</v>
      </c>
      <c r="AM7" s="55">
        <f t="shared" si="9"/>
        <v>109.75609756097562</v>
      </c>
      <c r="AN7" s="56"/>
      <c r="AO7" s="56"/>
      <c r="AP7" s="56"/>
      <c r="AQ7" s="56"/>
      <c r="AR7" s="56"/>
      <c r="AS7" s="56"/>
      <c r="AT7" s="56"/>
      <c r="AU7" s="56"/>
      <c r="AV7" s="56"/>
      <c r="AW7" s="67"/>
      <c r="AX7" s="56"/>
      <c r="AY7" s="64"/>
      <c r="AZ7" s="64"/>
      <c r="BA7" s="64"/>
    </row>
    <row r="8" spans="1:53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600</v>
      </c>
      <c r="Y8" s="17">
        <f t="shared" si="7"/>
        <v>52.67778753292362</v>
      </c>
      <c r="Z8" s="19">
        <v>860</v>
      </c>
      <c r="AA8" s="43">
        <v>460</v>
      </c>
      <c r="AB8" s="44">
        <f t="shared" si="8"/>
        <v>53.48837209302325</v>
      </c>
      <c r="AC8" s="40">
        <v>150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63"/>
      <c r="AZ8" s="63"/>
      <c r="BA8" s="63"/>
    </row>
    <row r="9" spans="1:53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1850</v>
      </c>
      <c r="Y9" s="17">
        <f t="shared" si="7"/>
        <v>94.19551934826885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52"/>
      <c r="AV9" s="52"/>
      <c r="AW9" s="52"/>
      <c r="AX9" s="52"/>
      <c r="AY9" s="63"/>
      <c r="AZ9" s="63"/>
      <c r="BA9" s="63"/>
    </row>
    <row r="10" spans="1:53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1114</v>
      </c>
      <c r="M10" s="18">
        <f t="shared" si="4"/>
        <v>91.76276771004942</v>
      </c>
      <c r="N10" s="19">
        <v>0</v>
      </c>
      <c r="O10" s="18"/>
      <c r="P10" s="17">
        <v>0</v>
      </c>
      <c r="Q10" s="19">
        <v>269</v>
      </c>
      <c r="R10" s="16">
        <v>269</v>
      </c>
      <c r="S10" s="17">
        <f t="shared" si="5"/>
        <v>100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63"/>
      <c r="AZ10" s="63"/>
      <c r="BA10" s="63"/>
    </row>
    <row r="11" spans="1:53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500</v>
      </c>
      <c r="Y11" s="17">
        <f t="shared" si="7"/>
        <v>52.63157894736842</v>
      </c>
      <c r="Z11" s="19">
        <v>550</v>
      </c>
      <c r="AA11" s="43">
        <v>457</v>
      </c>
      <c r="AB11" s="44">
        <f t="shared" si="8"/>
        <v>83.0909090909091</v>
      </c>
      <c r="AC11" s="40"/>
      <c r="AD11" s="40">
        <v>200</v>
      </c>
      <c r="AE11" s="40"/>
      <c r="AF11" s="40">
        <v>7</v>
      </c>
      <c r="AG11" s="40"/>
      <c r="AH11" s="48">
        <v>250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63"/>
      <c r="AZ11" s="63"/>
      <c r="BA11" s="63"/>
    </row>
    <row r="12" spans="1:53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200</v>
      </c>
      <c r="Y12" s="17">
        <f t="shared" si="7"/>
        <v>44.44444444444444</v>
      </c>
      <c r="Z12" s="19">
        <v>715</v>
      </c>
      <c r="AA12" s="43">
        <v>290</v>
      </c>
      <c r="AB12" s="44">
        <f t="shared" si="8"/>
        <v>40.55944055944056</v>
      </c>
      <c r="AC12" s="40">
        <v>80</v>
      </c>
      <c r="AD12" s="40">
        <v>160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63"/>
      <c r="AZ12" s="63"/>
      <c r="BA12" s="63"/>
    </row>
    <row r="13" spans="1:53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824</v>
      </c>
      <c r="Y13" s="17">
        <f t="shared" si="7"/>
        <v>91.1504424778761</v>
      </c>
      <c r="Z13" s="19">
        <v>555</v>
      </c>
      <c r="AA13" s="43">
        <v>555</v>
      </c>
      <c r="AB13" s="44">
        <f t="shared" si="8"/>
        <v>100</v>
      </c>
      <c r="AC13" s="40">
        <v>225</v>
      </c>
      <c r="AD13" s="40">
        <v>250</v>
      </c>
      <c r="AE13" s="40">
        <v>10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269</v>
      </c>
      <c r="AM13" s="55">
        <f t="shared" si="9"/>
        <v>100</v>
      </c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63"/>
      <c r="AZ13" s="63"/>
      <c r="BA13" s="63"/>
    </row>
    <row r="14" spans="1:53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1100</v>
      </c>
      <c r="Y14" s="17">
        <f t="shared" si="7"/>
        <v>72.70323859881032</v>
      </c>
      <c r="Z14" s="19">
        <v>803</v>
      </c>
      <c r="AA14" s="43">
        <v>803</v>
      </c>
      <c r="AB14" s="44">
        <f t="shared" si="8"/>
        <v>100</v>
      </c>
      <c r="AC14" s="40">
        <v>389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/>
      <c r="AQ14" s="52"/>
      <c r="AR14" s="52"/>
      <c r="AS14" s="52"/>
      <c r="AT14" s="52"/>
      <c r="AU14" s="52"/>
      <c r="AV14" s="52"/>
      <c r="AW14" s="52"/>
      <c r="AX14" s="52"/>
      <c r="AY14" s="63"/>
      <c r="AZ14" s="63"/>
      <c r="BA14" s="63"/>
    </row>
    <row r="15" spans="1:53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650</v>
      </c>
      <c r="Y15" s="17">
        <f>X15/W15*100</f>
        <v>80.04926108374384</v>
      </c>
      <c r="Z15" s="29">
        <v>500</v>
      </c>
      <c r="AA15" s="43">
        <v>530</v>
      </c>
      <c r="AB15" s="44">
        <f>AA15/Z15*100</f>
        <v>106</v>
      </c>
      <c r="AC15" s="40">
        <v>190</v>
      </c>
      <c r="AD15" s="40">
        <v>280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52">
        <v>20</v>
      </c>
      <c r="AV15" s="52"/>
      <c r="AW15" s="52"/>
      <c r="AX15" s="52"/>
      <c r="AY15" s="63"/>
      <c r="AZ15" s="63"/>
      <c r="BA15" s="63"/>
    </row>
    <row r="16" spans="1:53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450</v>
      </c>
      <c r="Y16" s="17">
        <f>X16/W16*100</f>
        <v>64.01137980085349</v>
      </c>
      <c r="Z16" s="18">
        <v>453</v>
      </c>
      <c r="AA16" s="43">
        <v>373</v>
      </c>
      <c r="AB16" s="44">
        <f>AA16/Z16*100</f>
        <v>82.33995584988962</v>
      </c>
      <c r="AC16" s="40"/>
      <c r="AD16" s="40">
        <v>190</v>
      </c>
      <c r="AE16" s="40"/>
      <c r="AF16" s="40"/>
      <c r="AG16" s="40">
        <v>91</v>
      </c>
      <c r="AH16" s="48">
        <v>92</v>
      </c>
      <c r="AI16" s="48"/>
      <c r="AJ16" s="48"/>
      <c r="AK16" s="53">
        <v>0</v>
      </c>
      <c r="AL16" s="52"/>
      <c r="AM16" s="55">
        <v>0</v>
      </c>
      <c r="AN16" s="52">
        <v>50</v>
      </c>
      <c r="AO16" s="52"/>
      <c r="AP16" s="52">
        <v>170</v>
      </c>
      <c r="AQ16" s="52"/>
      <c r="AR16" s="52"/>
      <c r="AS16" s="52"/>
      <c r="AT16" s="52"/>
      <c r="AU16" s="52"/>
      <c r="AV16" s="52"/>
      <c r="AW16" s="52"/>
      <c r="AX16" s="52"/>
      <c r="AY16" s="63"/>
      <c r="AZ16" s="63"/>
      <c r="BA16" s="63"/>
    </row>
    <row r="17" spans="1:53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650</v>
      </c>
      <c r="Y17" s="17">
        <f>X17/W17*100</f>
        <v>57.21830985915493</v>
      </c>
      <c r="Z17" s="29">
        <v>734</v>
      </c>
      <c r="AA17" s="43">
        <v>600</v>
      </c>
      <c r="AB17" s="44">
        <f>AA17/Z17*100</f>
        <v>81.74386920980926</v>
      </c>
      <c r="AC17" s="40">
        <v>540</v>
      </c>
      <c r="AD17" s="40">
        <v>60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220</v>
      </c>
      <c r="AT17" s="52"/>
      <c r="AU17" s="52"/>
      <c r="AV17" s="52">
        <v>230</v>
      </c>
      <c r="AW17" s="52">
        <v>2</v>
      </c>
      <c r="AX17" s="55">
        <f>AW17/AV17*100</f>
        <v>0.8695652173913043</v>
      </c>
      <c r="AY17" s="63"/>
      <c r="AZ17" s="63"/>
      <c r="BA17" s="63"/>
    </row>
    <row r="18" spans="1:53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550</v>
      </c>
      <c r="Y18" s="17">
        <f t="shared" si="7"/>
        <v>64.70588235294117</v>
      </c>
      <c r="Z18" s="19">
        <v>600</v>
      </c>
      <c r="AA18" s="43">
        <v>460</v>
      </c>
      <c r="AB18" s="44">
        <f t="shared" si="8"/>
        <v>76.66666666666667</v>
      </c>
      <c r="AC18" s="40">
        <v>150</v>
      </c>
      <c r="AD18" s="40">
        <v>150</v>
      </c>
      <c r="AE18" s="40">
        <v>60</v>
      </c>
      <c r="AF18" s="40"/>
      <c r="AG18" s="40"/>
      <c r="AH18" s="48">
        <v>100</v>
      </c>
      <c r="AI18" s="48"/>
      <c r="AJ18" s="48"/>
      <c r="AK18" s="53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56"/>
      <c r="AV18" s="53"/>
      <c r="AW18" s="53"/>
      <c r="AX18" s="55"/>
      <c r="AY18" s="64"/>
      <c r="AZ18" s="64"/>
      <c r="BA18" s="64"/>
    </row>
    <row r="19" spans="1:53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400</v>
      </c>
      <c r="Y19" s="17">
        <f t="shared" si="7"/>
        <v>52.28758169934641</v>
      </c>
      <c r="Z19" s="19">
        <v>765</v>
      </c>
      <c r="AA19" s="43">
        <v>400</v>
      </c>
      <c r="AB19" s="44">
        <f t="shared" si="8"/>
        <v>52.28758169934641</v>
      </c>
      <c r="AC19" s="40">
        <v>135</v>
      </c>
      <c r="AD19" s="40">
        <v>265</v>
      </c>
      <c r="AE19" s="45"/>
      <c r="AF19" s="45"/>
      <c r="AG19" s="45"/>
      <c r="AH19" s="48"/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56"/>
      <c r="AV19" s="53"/>
      <c r="AW19" s="53"/>
      <c r="AX19" s="55"/>
      <c r="AY19" s="64"/>
      <c r="AZ19" s="64"/>
      <c r="BA19" s="64"/>
    </row>
    <row r="20" spans="1:53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6176</v>
      </c>
      <c r="S20" s="18">
        <f t="shared" si="5"/>
        <v>99.3405179346952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12300</v>
      </c>
      <c r="Y20" s="18">
        <f t="shared" si="7"/>
        <v>75.26618528943825</v>
      </c>
      <c r="Z20" s="18">
        <f>SUM(Z5:Z19)</f>
        <v>10836</v>
      </c>
      <c r="AA20" s="18">
        <f>SUM(AA5:AA19)</f>
        <v>8820</v>
      </c>
      <c r="AB20" s="58">
        <f t="shared" si="8"/>
        <v>81.3953488372093</v>
      </c>
      <c r="AC20" s="18">
        <f aca="true" t="shared" si="11" ref="AC20:AJ20">SUM(AC5:AC19)</f>
        <v>3688</v>
      </c>
      <c r="AD20" s="18">
        <f t="shared" si="11"/>
        <v>3466</v>
      </c>
      <c r="AE20" s="18">
        <f t="shared" si="11"/>
        <v>300</v>
      </c>
      <c r="AF20" s="18">
        <f t="shared" si="11"/>
        <v>7</v>
      </c>
      <c r="AG20" s="18">
        <f t="shared" si="11"/>
        <v>367</v>
      </c>
      <c r="AH20" s="49">
        <f t="shared" si="11"/>
        <v>992</v>
      </c>
      <c r="AI20" s="49">
        <f t="shared" si="11"/>
        <v>0</v>
      </c>
      <c r="AJ20" s="49">
        <f t="shared" si="11"/>
        <v>0</v>
      </c>
      <c r="AK20" s="53">
        <f>SUM(AK5:AK19)</f>
        <v>3127</v>
      </c>
      <c r="AL20" s="53">
        <f>SUM(AL5:AL19)</f>
        <v>3021</v>
      </c>
      <c r="AM20" s="59">
        <f t="shared" si="9"/>
        <v>96.61016949152543</v>
      </c>
      <c r="AN20" s="53">
        <f>SUM(AN5:AN19)</f>
        <v>210</v>
      </c>
      <c r="AO20" s="53">
        <f>SUM(AO5:AO19)</f>
        <v>538</v>
      </c>
      <c r="AP20" s="53">
        <f>SUM(AP5:AP19)</f>
        <v>170</v>
      </c>
      <c r="AQ20" s="53">
        <v>0</v>
      </c>
      <c r="AR20" s="53">
        <v>0</v>
      </c>
      <c r="AS20" s="53">
        <v>220</v>
      </c>
      <c r="AT20" s="53">
        <v>0</v>
      </c>
      <c r="AU20" s="53">
        <v>20</v>
      </c>
      <c r="AV20" s="53">
        <v>230</v>
      </c>
      <c r="AW20" s="53">
        <f>SUM(AW5:AW19)</f>
        <v>2</v>
      </c>
      <c r="AX20" s="59">
        <f aca="true" t="shared" si="12" ref="AX20:AX29">AW20/AV20*100</f>
        <v>0.8695652173913043</v>
      </c>
      <c r="AY20" s="64">
        <v>0</v>
      </c>
      <c r="AZ20" s="64">
        <v>0</v>
      </c>
      <c r="BA20" s="64"/>
    </row>
    <row r="21" spans="1:53" s="21" customFormat="1" ht="49.5" customHeight="1">
      <c r="A21" s="22"/>
      <c r="B21" s="14" t="s">
        <v>58</v>
      </c>
      <c r="C21" s="40">
        <v>90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350</v>
      </c>
      <c r="Y21" s="17">
        <f t="shared" si="7"/>
        <v>60.3448275862069</v>
      </c>
      <c r="Z21" s="18">
        <v>450</v>
      </c>
      <c r="AA21" s="18">
        <v>430</v>
      </c>
      <c r="AB21" s="44">
        <f t="shared" si="8"/>
        <v>95.55555555555556</v>
      </c>
      <c r="AC21" s="17">
        <v>210</v>
      </c>
      <c r="AD21" s="17">
        <v>100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/>
      <c r="AQ21" s="56"/>
      <c r="AR21" s="56"/>
      <c r="AS21" s="56"/>
      <c r="AT21" s="56"/>
      <c r="AU21" s="71"/>
      <c r="AV21" s="53">
        <v>30</v>
      </c>
      <c r="AW21" s="53"/>
      <c r="AX21" s="55">
        <f t="shared" si="12"/>
        <v>0</v>
      </c>
      <c r="AY21" s="64"/>
      <c r="AZ21" s="64"/>
      <c r="BA21" s="64"/>
    </row>
    <row r="22" spans="1:53" s="21" customFormat="1" ht="49.5" customHeight="1">
      <c r="A22" s="22"/>
      <c r="B22" s="14" t="s">
        <v>39</v>
      </c>
      <c r="C22" s="40">
        <v>50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1700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699</v>
      </c>
      <c r="S22" s="17">
        <f t="shared" si="5"/>
        <v>100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450</v>
      </c>
      <c r="Y22" s="17">
        <f t="shared" si="7"/>
        <v>56.17977528089888</v>
      </c>
      <c r="Z22" s="45">
        <v>500</v>
      </c>
      <c r="AA22" s="18">
        <v>280</v>
      </c>
      <c r="AB22" s="44">
        <f t="shared" si="8"/>
        <v>56.00000000000001</v>
      </c>
      <c r="AC22" s="40">
        <v>250</v>
      </c>
      <c r="AD22" s="40"/>
      <c r="AE22" s="40">
        <v>30</v>
      </c>
      <c r="AF22" s="40"/>
      <c r="AG22" s="40"/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/>
      <c r="AQ22" s="56"/>
      <c r="AR22" s="56"/>
      <c r="AS22" s="56"/>
      <c r="AT22" s="56"/>
      <c r="AU22" s="71"/>
      <c r="AV22" s="53">
        <v>1</v>
      </c>
      <c r="AW22" s="53">
        <v>1</v>
      </c>
      <c r="AX22" s="55">
        <f t="shared" si="12"/>
        <v>100</v>
      </c>
      <c r="AY22" s="64"/>
      <c r="AZ22" s="64"/>
      <c r="BA22" s="64"/>
    </row>
    <row r="23" spans="1:53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71"/>
      <c r="AV23" s="53"/>
      <c r="AW23" s="53"/>
      <c r="AX23" s="55"/>
      <c r="AY23" s="64"/>
      <c r="AZ23" s="64"/>
      <c r="BA23" s="64"/>
    </row>
    <row r="24" spans="1:53" s="21" customFormat="1" ht="49.5" customHeight="1">
      <c r="A24" s="22"/>
      <c r="B24" s="14" t="s">
        <v>30</v>
      </c>
      <c r="C24" s="40">
        <v>70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300</v>
      </c>
      <c r="Y24" s="17">
        <f t="shared" si="7"/>
        <v>42.857142857142854</v>
      </c>
      <c r="Z24" s="46">
        <v>680</v>
      </c>
      <c r="AA24" s="18">
        <v>250</v>
      </c>
      <c r="AB24" s="44">
        <f t="shared" si="8"/>
        <v>36.76470588235294</v>
      </c>
      <c r="AC24" s="46">
        <v>100</v>
      </c>
      <c r="AD24" s="46">
        <v>100</v>
      </c>
      <c r="AE24" s="46">
        <v>50</v>
      </c>
      <c r="AF24" s="46"/>
      <c r="AG24" s="46"/>
      <c r="AH24" s="51"/>
      <c r="AI24" s="51"/>
      <c r="AJ24" s="51"/>
      <c r="AK24" s="53">
        <v>20</v>
      </c>
      <c r="AL24" s="53">
        <v>20</v>
      </c>
      <c r="AM24" s="55">
        <f t="shared" si="9"/>
        <v>100</v>
      </c>
      <c r="AN24" s="56"/>
      <c r="AO24" s="56">
        <v>0</v>
      </c>
      <c r="AP24" s="56"/>
      <c r="AQ24" s="56"/>
      <c r="AR24" s="56"/>
      <c r="AS24" s="56"/>
      <c r="AT24" s="56"/>
      <c r="AU24" s="71"/>
      <c r="AV24" s="53"/>
      <c r="AW24" s="53"/>
      <c r="AX24" s="55"/>
      <c r="AY24" s="64"/>
      <c r="AZ24" s="64"/>
      <c r="BA24" s="64"/>
    </row>
    <row r="25" spans="1:53" s="21" customFormat="1" ht="49.5" customHeight="1">
      <c r="A25" s="22"/>
      <c r="B25" s="14" t="s">
        <v>41</v>
      </c>
      <c r="C25" s="40">
        <v>70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300</v>
      </c>
      <c r="Y25" s="17">
        <f t="shared" si="7"/>
        <v>46.948356807511736</v>
      </c>
      <c r="Z25" s="46">
        <v>639</v>
      </c>
      <c r="AA25" s="18">
        <v>200</v>
      </c>
      <c r="AB25" s="44">
        <f t="shared" si="8"/>
        <v>31.29890453834116</v>
      </c>
      <c r="AC25" s="46">
        <v>70</v>
      </c>
      <c r="AD25" s="46"/>
      <c r="AE25" s="46"/>
      <c r="AF25" s="46"/>
      <c r="AG25" s="46">
        <v>120</v>
      </c>
      <c r="AH25" s="51">
        <v>130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71"/>
      <c r="AV25" s="53"/>
      <c r="AW25" s="53"/>
      <c r="AX25" s="55" t="e">
        <f t="shared" si="12"/>
        <v>#DIV/0!</v>
      </c>
      <c r="AY25" s="64"/>
      <c r="AZ25" s="64"/>
      <c r="BA25" s="64"/>
    </row>
    <row r="26" spans="1:53" s="21" customFormat="1" ht="49.5" customHeight="1">
      <c r="A26" s="22"/>
      <c r="B26" s="14" t="s">
        <v>42</v>
      </c>
      <c r="C26" s="40">
        <v>40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250</v>
      </c>
      <c r="Y26" s="17">
        <f t="shared" si="7"/>
        <v>40.38772213247172</v>
      </c>
      <c r="Z26" s="46">
        <v>459</v>
      </c>
      <c r="AA26" s="18">
        <v>100</v>
      </c>
      <c r="AB26" s="44">
        <f t="shared" si="8"/>
        <v>21.78649237472767</v>
      </c>
      <c r="AC26" s="46"/>
      <c r="AD26" s="46"/>
      <c r="AE26" s="46"/>
      <c r="AF26" s="46"/>
      <c r="AG26" s="46"/>
      <c r="AH26" s="51">
        <v>100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71"/>
      <c r="AV26" s="53"/>
      <c r="AW26" s="53"/>
      <c r="AX26" s="55" t="e">
        <f t="shared" si="12"/>
        <v>#DIV/0!</v>
      </c>
      <c r="AY26" s="64"/>
      <c r="AZ26" s="64"/>
      <c r="BA26" s="64"/>
    </row>
    <row r="27" spans="1:53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500</v>
      </c>
      <c r="W27" s="18">
        <v>505</v>
      </c>
      <c r="X27" s="46">
        <v>305</v>
      </c>
      <c r="Y27" s="17">
        <f t="shared" si="7"/>
        <v>60.396039603960396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/>
      <c r="AU27" s="71"/>
      <c r="AV27" s="53"/>
      <c r="AW27" s="53"/>
      <c r="AX27" s="55"/>
      <c r="AY27" s="64"/>
      <c r="AZ27" s="64"/>
      <c r="BA27" s="64"/>
    </row>
    <row r="28" spans="1:53" s="36" customFormat="1" ht="49.5" customHeight="1" outlineLevel="1">
      <c r="A28" s="33"/>
      <c r="B28" s="34" t="s">
        <v>19</v>
      </c>
      <c r="C28" s="30">
        <v>1160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6200</v>
      </c>
      <c r="Y28" s="17">
        <f t="shared" si="7"/>
        <v>72.46376811594203</v>
      </c>
      <c r="Z28" s="18">
        <v>6580</v>
      </c>
      <c r="AA28" s="18">
        <v>4675</v>
      </c>
      <c r="AB28" s="44">
        <f>AA28/Z28*100</f>
        <v>71.04863221884499</v>
      </c>
      <c r="AC28" s="18">
        <v>1900</v>
      </c>
      <c r="AD28" s="18">
        <v>1740</v>
      </c>
      <c r="AE28" s="18">
        <v>305</v>
      </c>
      <c r="AF28" s="18"/>
      <c r="AG28" s="18">
        <v>180</v>
      </c>
      <c r="AH28" s="49">
        <v>550</v>
      </c>
      <c r="AI28" s="49"/>
      <c r="AJ28" s="49"/>
      <c r="AK28" s="53">
        <v>598.3</v>
      </c>
      <c r="AL28" s="53">
        <v>598</v>
      </c>
      <c r="AM28" s="59">
        <f t="shared" si="9"/>
        <v>99.94985793080396</v>
      </c>
      <c r="AN28" s="53">
        <v>68</v>
      </c>
      <c r="AO28" s="53">
        <v>60</v>
      </c>
      <c r="AP28" s="53">
        <v>453</v>
      </c>
      <c r="AQ28" s="53">
        <v>135</v>
      </c>
      <c r="AR28" s="53"/>
      <c r="AS28" s="53"/>
      <c r="AT28" s="53"/>
      <c r="AU28" s="72"/>
      <c r="AV28" s="53">
        <v>148</v>
      </c>
      <c r="AW28" s="53">
        <v>2</v>
      </c>
      <c r="AX28" s="59">
        <f t="shared" si="12"/>
        <v>1.3513513513513513</v>
      </c>
      <c r="AY28" s="53">
        <v>94</v>
      </c>
      <c r="AZ28" s="53">
        <v>75</v>
      </c>
      <c r="BA28" s="59">
        <f>AZ28/AY28*100</f>
        <v>79.7872340425532</v>
      </c>
    </row>
    <row r="29" spans="1:53" s="60" customFormat="1" ht="49.5" customHeight="1" outlineLevel="1">
      <c r="A29" s="57"/>
      <c r="B29" s="9" t="s">
        <v>20</v>
      </c>
      <c r="C29" s="47">
        <f>C20+C28</f>
        <v>3655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8623</v>
      </c>
      <c r="S29" s="10">
        <f t="shared" si="5"/>
        <v>99.52677746999076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18500</v>
      </c>
      <c r="Y29" s="18">
        <f t="shared" si="7"/>
        <v>74.30315688007069</v>
      </c>
      <c r="Z29" s="19">
        <f>Z28+Z20</f>
        <v>17416</v>
      </c>
      <c r="AA29" s="19">
        <f>AA28+AA20</f>
        <v>13495</v>
      </c>
      <c r="AB29" s="58">
        <f>AA29/Z29*100</f>
        <v>77.48621956821313</v>
      </c>
      <c r="AC29" s="19">
        <f aca="true" t="shared" si="13" ref="AC29:AL29">AC28+AC20</f>
        <v>5588</v>
      </c>
      <c r="AD29" s="19">
        <f t="shared" si="13"/>
        <v>5206</v>
      </c>
      <c r="AE29" s="19">
        <f t="shared" si="13"/>
        <v>605</v>
      </c>
      <c r="AF29" s="19">
        <f t="shared" si="13"/>
        <v>7</v>
      </c>
      <c r="AG29" s="19">
        <f t="shared" si="13"/>
        <v>547</v>
      </c>
      <c r="AH29" s="19">
        <f t="shared" si="13"/>
        <v>1542</v>
      </c>
      <c r="AI29" s="19">
        <f t="shared" si="13"/>
        <v>0</v>
      </c>
      <c r="AJ29" s="19">
        <f t="shared" si="13"/>
        <v>0</v>
      </c>
      <c r="AK29" s="54">
        <f t="shared" si="13"/>
        <v>3725.3</v>
      </c>
      <c r="AL29" s="54">
        <f t="shared" si="13"/>
        <v>3619</v>
      </c>
      <c r="AM29" s="59">
        <f t="shared" si="9"/>
        <v>97.14653853380936</v>
      </c>
      <c r="AN29" s="54">
        <f>AN28+AN20</f>
        <v>278</v>
      </c>
      <c r="AO29" s="54">
        <v>573</v>
      </c>
      <c r="AP29" s="54">
        <f>AP28+AP20</f>
        <v>623</v>
      </c>
      <c r="AQ29" s="54">
        <v>135</v>
      </c>
      <c r="AR29" s="54">
        <v>0</v>
      </c>
      <c r="AS29" s="54">
        <v>220</v>
      </c>
      <c r="AT29" s="54">
        <v>0</v>
      </c>
      <c r="AU29" s="54">
        <f>AU28+AU20</f>
        <v>20</v>
      </c>
      <c r="AV29" s="54">
        <v>378</v>
      </c>
      <c r="AW29" s="54">
        <f>AW28+AW20</f>
        <v>4</v>
      </c>
      <c r="AX29" s="59">
        <f t="shared" si="12"/>
        <v>1.0582010582010581</v>
      </c>
      <c r="AY29" s="54">
        <v>94</v>
      </c>
      <c r="AZ29" s="54">
        <v>75</v>
      </c>
      <c r="BA29" s="59">
        <f>AZ29/AY29*100</f>
        <v>79.7872340425532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0">
    <mergeCell ref="AY2:BA2"/>
    <mergeCell ref="AY3:AY4"/>
    <mergeCell ref="AZ3:AZ4"/>
    <mergeCell ref="BA3:BA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M3:M4"/>
    <mergeCell ref="N3:P3"/>
    <mergeCell ref="W2:Y2"/>
    <mergeCell ref="W3:Y3"/>
    <mergeCell ref="Z3:Z4"/>
    <mergeCell ref="AA3:AA4"/>
    <mergeCell ref="Z2:AB2"/>
    <mergeCell ref="AW3:AW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AC2:AH2"/>
    <mergeCell ref="AI3:AI4"/>
    <mergeCell ref="AV3:AV4"/>
    <mergeCell ref="AT2:AT4"/>
    <mergeCell ref="AR2:AR4"/>
    <mergeCell ref="AQ2:AQ4"/>
    <mergeCell ref="AX3:AX4"/>
    <mergeCell ref="AV2:AX2"/>
    <mergeCell ref="AU2:AU4"/>
    <mergeCell ref="AJ3:AJ4"/>
    <mergeCell ref="AN2:AO2"/>
    <mergeCell ref="AN3:AN4"/>
    <mergeCell ref="AO3:AO4"/>
    <mergeCell ref="AK2:AM2"/>
    <mergeCell ref="AP2:AP4"/>
    <mergeCell ref="AM3:AM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2024-05-13T03:44:32Z</cp:lastPrinted>
  <dcterms:created xsi:type="dcterms:W3CDTF">2001-05-07T11:51:26Z</dcterms:created>
  <dcterms:modified xsi:type="dcterms:W3CDTF">2024-05-16T04:44:12Z</dcterms:modified>
  <cp:category/>
  <cp:version/>
  <cp:contentType/>
  <cp:contentStatus/>
</cp:coreProperties>
</file>