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Лист1!$10:$12</definedName>
    <definedName name="_xlnm.Print_Area" localSheetId="0">Лист1!$A$1:$L$31</definedName>
  </definedNames>
  <calcPr calcId="145621"/>
</workbook>
</file>

<file path=xl/calcChain.xml><?xml version="1.0" encoding="utf-8"?>
<calcChain xmlns="http://schemas.openxmlformats.org/spreadsheetml/2006/main">
  <c r="K13" i="1" l="1"/>
  <c r="F13" i="1" l="1"/>
  <c r="E13" i="1"/>
  <c r="I15" i="1"/>
  <c r="G15" i="1"/>
  <c r="B15" i="1"/>
  <c r="J14" i="1"/>
  <c r="E14" i="1"/>
  <c r="F14" i="1" l="1"/>
  <c r="H14" i="1" s="1"/>
  <c r="K14" i="1" s="1"/>
  <c r="L14" i="1" s="1"/>
  <c r="F15" i="1" l="1"/>
  <c r="E15" i="1"/>
  <c r="J13" i="1" l="1"/>
  <c r="J15" i="1" s="1"/>
  <c r="B12" i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H13" i="1" l="1"/>
  <c r="H15" i="1" s="1"/>
  <c r="L13" i="1" l="1"/>
  <c r="L15" i="1" s="1"/>
  <c r="K15" i="1"/>
</calcChain>
</file>

<file path=xl/sharedStrings.xml><?xml version="1.0" encoding="utf-8"?>
<sst xmlns="http://schemas.openxmlformats.org/spreadsheetml/2006/main" count="40" uniqueCount="37">
  <si>
    <t>Ставка субсидии за счет средств федерального бюджета, рублей/т</t>
  </si>
  <si>
    <t>(расшифровка подписи)</t>
  </si>
  <si>
    <t>Х</t>
  </si>
  <si>
    <t>СПРАВКА-РАСЧЕТ</t>
  </si>
  <si>
    <t xml:space="preserve">на получение субсидии из республиканского бюджета Чувашской Республики на возмещение </t>
  </si>
  <si>
    <t xml:space="preserve">производителям зерновых культур части затрат на производство и реализацию зерновых культур </t>
  </si>
  <si>
    <t>(наименование, ИНН получателя субсидии,</t>
  </si>
  <si>
    <t>Получатель субсидии</t>
  </si>
  <si>
    <t>Главный бухгалтер</t>
  </si>
  <si>
    <t>(для юридических лиц)</t>
  </si>
  <si>
    <t>____ ____________ 20___ г.</t>
  </si>
  <si>
    <t>М.П. (при наличии)</t>
  </si>
  <si>
    <t>Получено субсидий на возмещение части затрат на производство и реализацию зерновых культур, рублей**</t>
  </si>
  <si>
    <t>Сумма фактических затрат на производство и реализацию зерновых культур, рублей</t>
  </si>
  <si>
    <t xml:space="preserve">(подпись) </t>
  </si>
  <si>
    <t xml:space="preserve"> *  Правила предоставления субсидий из республиканского бюджета Чувашской Республики на возмещение производителям зерновых культур части затрат </t>
  </si>
  <si>
    <t>на производство и реализацию зерновых культур, утвержденные постановлением Кабинета Министров Чувашской Республики от 12 мая 2021 г. № 188.</t>
  </si>
  <si>
    <t>Объем реализованных зерновых культур собственного производства, тонн (гр. 6  приложения № 2.1 к Правилам*)</t>
  </si>
  <si>
    <t>на соответствующую реализованную зерновую культуру (пшеница, рожь, кукуруза, ячмень).</t>
  </si>
  <si>
    <t>Год производства зерновых культур</t>
  </si>
  <si>
    <t>Всего</t>
  </si>
  <si>
    <t>наименование муниципального округа)</t>
  </si>
  <si>
    <t>Коэффициент невыполнения получателем субсидии мероприятий по страхованию зерновых культур</t>
  </si>
  <si>
    <t>за счет средств федерального бюджета (гр. 2 × гр. 3 × гр. 4)</t>
  </si>
  <si>
    <t>50% от совокупного объема затрат 
(гр. 9 × 50%)</t>
  </si>
  <si>
    <t xml:space="preserve">Сумма причитающейся субсидии, рублей
</t>
  </si>
  <si>
    <t>за счет средств республиканского бюджета Чувашской Республики 
(гр. 12 = гр. 11 / 99,9% × 0,1%)</t>
  </si>
  <si>
    <t>за счет средств федерального бюджета (если гр. 8 &lt;= гр. 10, то гр. 11 = гр. 5; если гр. 8 &gt; гр. 10, но (гр. 10 - гр. 7) &gt; 0), то гр. 11 = (гр. 10 - гр. 7) × 99,9%)</t>
  </si>
  <si>
    <t>строка заполняется, если зерновые культуры были застрахованы</t>
  </si>
  <si>
    <r>
      <t xml:space="preserve">строка заполняется, если зерновые культуры </t>
    </r>
    <r>
      <rPr>
        <b/>
        <sz val="14"/>
        <color theme="1"/>
        <rFont val="Times New Roman"/>
        <family val="1"/>
        <charset val="204"/>
      </rPr>
      <t>НЕ</t>
    </r>
    <r>
      <rPr>
        <sz val="14"/>
        <color theme="1"/>
        <rFont val="Times New Roman"/>
        <family val="1"/>
        <charset val="204"/>
      </rPr>
      <t xml:space="preserve"> были застрахованы</t>
    </r>
  </si>
  <si>
    <t>за счет средств республиканского бюджета Чувашской Республики 
(гр. 5 / 99,9 × 0,1)</t>
  </si>
  <si>
    <t>всего</t>
  </si>
  <si>
    <t>перед печатью справки-расчета незаполненную строку необходимо удалить</t>
  </si>
  <si>
    <t xml:space="preserve">** Указывается сумма субсидии, полученной по направлениям государственной поддержки, указанным в абзаце третьем пункта 2.2 указанных Правил, </t>
  </si>
  <si>
    <t>Совокупный объем государственной поддержки в соответствии с абзацем третьим пункта 2.2 Правил*, рублей 
(гр. 5  + гр. 6 + гр. 7)</t>
  </si>
  <si>
    <t>Расчетный размер субсидии, рублей</t>
  </si>
  <si>
    <t>за ________________ 20___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</si>
</sst>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4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8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topLeftCell="A11" zoomScale="75" zoomScaleNormal="100" zoomScaleSheetLayoutView="75" workbookViewId="0">
      <selection sqref="A1:L31"/>
    </sheetView>
  </sheetViews>
  <sheetFormatPr defaultRowHeight="15" x14ac:dyDescent="0.25"/>
  <cols>
    <col min="1" max="2" width="15.5703125" style="1" customWidth="1"/>
    <col min="3" max="3" width="10" style="1" customWidth="1"/>
    <col min="4" max="4" width="13" style="1" customWidth="1"/>
    <col min="5" max="5" width="13.85546875" style="1" customWidth="1"/>
    <col min="6" max="6" width="17.5703125" style="1" customWidth="1"/>
    <col min="7" max="7" width="14.42578125" style="1" customWidth="1"/>
    <col min="8" max="8" width="16.5703125" style="1" customWidth="1"/>
    <col min="9" max="9" width="13.42578125" style="1" customWidth="1"/>
    <col min="10" max="10" width="13.5703125" style="1" customWidth="1"/>
    <col min="11" max="11" width="24.85546875" style="1" customWidth="1"/>
    <col min="12" max="12" width="17.85546875" style="1" customWidth="1"/>
    <col min="13" max="16384" width="9.140625" style="1"/>
  </cols>
  <sheetData>
    <row r="1" spans="1:13" s="5" customFormat="1" ht="15.75" x14ac:dyDescent="0.25">
      <c r="A1" s="36" t="s">
        <v>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s="5" customFormat="1" ht="15.75" x14ac:dyDescent="0.25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s="5" customFormat="1" ht="15.75" x14ac:dyDescent="0.2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s="5" customFormat="1" ht="15.75" x14ac:dyDescent="0.25">
      <c r="A4" s="37" t="s">
        <v>36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3" s="5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s="5" customFormat="1" ht="15.75" x14ac:dyDescent="0.25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s="5" customFormat="1" ht="15.75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3" s="5" customFormat="1" ht="15.75" x14ac:dyDescent="0.25">
      <c r="A8" s="42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s="5" customFormat="1" ht="15.75" x14ac:dyDescent="0.25"/>
    <row r="10" spans="1:13" s="23" customFormat="1" ht="72.75" customHeight="1" x14ac:dyDescent="0.25">
      <c r="A10" s="40" t="s">
        <v>19</v>
      </c>
      <c r="B10" s="40" t="s">
        <v>17</v>
      </c>
      <c r="C10" s="40" t="s">
        <v>0</v>
      </c>
      <c r="D10" s="44" t="s">
        <v>22</v>
      </c>
      <c r="E10" s="40" t="s">
        <v>35</v>
      </c>
      <c r="F10" s="40"/>
      <c r="G10" s="40" t="s">
        <v>12</v>
      </c>
      <c r="H10" s="40" t="s">
        <v>34</v>
      </c>
      <c r="I10" s="38" t="s">
        <v>13</v>
      </c>
      <c r="J10" s="39"/>
      <c r="K10" s="40" t="s">
        <v>25</v>
      </c>
      <c r="L10" s="40"/>
    </row>
    <row r="11" spans="1:13" s="23" customFormat="1" ht="110.25" x14ac:dyDescent="0.25">
      <c r="A11" s="40"/>
      <c r="B11" s="40"/>
      <c r="C11" s="40"/>
      <c r="D11" s="45"/>
      <c r="E11" s="25" t="s">
        <v>23</v>
      </c>
      <c r="F11" s="25" t="s">
        <v>30</v>
      </c>
      <c r="G11" s="40"/>
      <c r="H11" s="40"/>
      <c r="I11" s="22" t="s">
        <v>31</v>
      </c>
      <c r="J11" s="22" t="s">
        <v>24</v>
      </c>
      <c r="K11" s="25" t="s">
        <v>27</v>
      </c>
      <c r="L11" s="25" t="s">
        <v>26</v>
      </c>
    </row>
    <row r="12" spans="1:13" s="4" customFormat="1" ht="12.75" customHeight="1" x14ac:dyDescent="0.2">
      <c r="A12" s="3">
        <v>1</v>
      </c>
      <c r="B12" s="3">
        <f t="shared" ref="B12" si="0">A12+1</f>
        <v>2</v>
      </c>
      <c r="C12" s="3">
        <f t="shared" ref="C12" si="1">B12+1</f>
        <v>3</v>
      </c>
      <c r="D12" s="3">
        <f t="shared" ref="D12" si="2">C12+1</f>
        <v>4</v>
      </c>
      <c r="E12" s="3">
        <f t="shared" ref="E12" si="3">D12+1</f>
        <v>5</v>
      </c>
      <c r="F12" s="3">
        <f t="shared" ref="F12" si="4">E12+1</f>
        <v>6</v>
      </c>
      <c r="G12" s="3">
        <f t="shared" ref="G12" si="5">F12+1</f>
        <v>7</v>
      </c>
      <c r="H12" s="3">
        <f t="shared" ref="H12" si="6">G12+1</f>
        <v>8</v>
      </c>
      <c r="I12" s="3">
        <f t="shared" ref="I12" si="7">H12+1</f>
        <v>9</v>
      </c>
      <c r="J12" s="3">
        <f t="shared" ref="J12" si="8">I12+1</f>
        <v>10</v>
      </c>
      <c r="K12" s="3">
        <f t="shared" ref="K12" si="9">J12+1</f>
        <v>11</v>
      </c>
      <c r="L12" s="3">
        <f t="shared" ref="L12" si="10">K12+1</f>
        <v>12</v>
      </c>
    </row>
    <row r="13" spans="1:13" s="5" customFormat="1" ht="18.75" x14ac:dyDescent="0.3">
      <c r="A13" s="26">
        <v>2022</v>
      </c>
      <c r="B13" s="32"/>
      <c r="C13" s="26">
        <v>2000</v>
      </c>
      <c r="D13" s="28">
        <v>0.7</v>
      </c>
      <c r="E13" s="15">
        <f>ROUND(B13*C13*D13,2)</f>
        <v>0</v>
      </c>
      <c r="F13" s="15">
        <f>ROUND(E13/99.9*0.1,2)</f>
        <v>0</v>
      </c>
      <c r="G13" s="29"/>
      <c r="H13" s="15">
        <f>SUM(E13:G13)</f>
        <v>0</v>
      </c>
      <c r="I13" s="15"/>
      <c r="J13" s="15">
        <f>ROUND(I13*50%,2)</f>
        <v>0</v>
      </c>
      <c r="K13" s="15">
        <f>IF($H13&lt;=$J13,E13,ROUND((J13-G13)*99.9%,2))</f>
        <v>0</v>
      </c>
      <c r="L13" s="15">
        <f>ROUND(K13/99.9%*0.1%,2)</f>
        <v>0</v>
      </c>
      <c r="M13" s="30" t="s">
        <v>29</v>
      </c>
    </row>
    <row r="14" spans="1:13" s="5" customFormat="1" ht="18.75" x14ac:dyDescent="0.3">
      <c r="A14" s="26">
        <v>2022</v>
      </c>
      <c r="B14" s="32"/>
      <c r="C14" s="26">
        <v>2000</v>
      </c>
      <c r="D14" s="28">
        <v>1</v>
      </c>
      <c r="E14" s="15">
        <f>ROUND(B14*C14*D14,2)</f>
        <v>0</v>
      </c>
      <c r="F14" s="15">
        <f>ROUND(E14/99.9*0.1,2)</f>
        <v>0</v>
      </c>
      <c r="G14" s="29"/>
      <c r="H14" s="15">
        <f>SUM(E14:G14)</f>
        <v>0</v>
      </c>
      <c r="I14" s="15"/>
      <c r="J14" s="15">
        <f>ROUND(I14*50%,2)</f>
        <v>0</v>
      </c>
      <c r="K14" s="15">
        <f>IF($H14&lt;=$J14,E14,ROUND((J14-G14)*99.9%,2))</f>
        <v>0</v>
      </c>
      <c r="L14" s="15">
        <f>ROUND(K14/99.9%*0.1%,2)</f>
        <v>0</v>
      </c>
      <c r="M14" s="30" t="s">
        <v>28</v>
      </c>
    </row>
    <row r="15" spans="1:13" s="10" customFormat="1" ht="15.75" customHeight="1" x14ac:dyDescent="0.25">
      <c r="A15" s="27" t="s">
        <v>20</v>
      </c>
      <c r="B15" s="33">
        <f>SUM(B13:B14)</f>
        <v>0</v>
      </c>
      <c r="C15" s="9" t="s">
        <v>2</v>
      </c>
      <c r="D15" s="9" t="s">
        <v>2</v>
      </c>
      <c r="E15" s="16">
        <f t="shared" ref="E15:L15" si="11">SUM(E13:E14)</f>
        <v>0</v>
      </c>
      <c r="F15" s="16">
        <f t="shared" si="11"/>
        <v>0</v>
      </c>
      <c r="G15" s="16">
        <f t="shared" si="11"/>
        <v>0</v>
      </c>
      <c r="H15" s="16">
        <f t="shared" si="11"/>
        <v>0</v>
      </c>
      <c r="I15" s="16">
        <f t="shared" si="11"/>
        <v>0</v>
      </c>
      <c r="J15" s="16">
        <f t="shared" si="11"/>
        <v>0</v>
      </c>
      <c r="K15" s="16">
        <f t="shared" si="11"/>
        <v>0</v>
      </c>
      <c r="L15" s="16">
        <f t="shared" si="11"/>
        <v>0</v>
      </c>
    </row>
    <row r="16" spans="1:13" x14ac:dyDescent="0.25">
      <c r="A16" s="24"/>
      <c r="B16" s="17"/>
    </row>
    <row r="17" spans="1:12" x14ac:dyDescent="0.25">
      <c r="A17" s="1" t="s">
        <v>15</v>
      </c>
    </row>
    <row r="18" spans="1:12" x14ac:dyDescent="0.25">
      <c r="A18" s="1" t="s">
        <v>16</v>
      </c>
    </row>
    <row r="19" spans="1:12" x14ac:dyDescent="0.25">
      <c r="A19" s="1" t="s">
        <v>33</v>
      </c>
    </row>
    <row r="20" spans="1:12" x14ac:dyDescent="0.25">
      <c r="A20" s="1" t="s">
        <v>18</v>
      </c>
    </row>
    <row r="23" spans="1:12" s="12" customFormat="1" ht="16.5" x14ac:dyDescent="0.25">
      <c r="A23" s="12" t="s">
        <v>7</v>
      </c>
      <c r="F23" s="13"/>
      <c r="G23" s="14"/>
      <c r="H23" s="35"/>
      <c r="I23" s="35"/>
      <c r="K23" s="8"/>
      <c r="L23" s="8"/>
    </row>
    <row r="24" spans="1:12" ht="16.5" x14ac:dyDescent="0.25">
      <c r="A24" s="2"/>
      <c r="B24" s="2"/>
      <c r="F24" s="21" t="s">
        <v>14</v>
      </c>
      <c r="G24" s="6"/>
      <c r="H24" s="34" t="s">
        <v>1</v>
      </c>
      <c r="I24" s="34"/>
      <c r="K24" s="7"/>
      <c r="L24" s="7"/>
    </row>
    <row r="25" spans="1:12" ht="16.5" x14ac:dyDescent="0.25">
      <c r="A25" s="2"/>
      <c r="B25" s="2"/>
      <c r="F25" s="6"/>
      <c r="G25" s="6"/>
      <c r="H25" s="21"/>
      <c r="I25" s="21"/>
      <c r="K25" s="7"/>
      <c r="L25" s="7"/>
    </row>
    <row r="27" spans="1:12" ht="16.5" x14ac:dyDescent="0.25">
      <c r="A27" s="12" t="s">
        <v>8</v>
      </c>
      <c r="B27" s="12"/>
      <c r="F27" s="13"/>
      <c r="H27" s="35"/>
      <c r="I27" s="35"/>
    </row>
    <row r="28" spans="1:12" s="12" customFormat="1" ht="16.5" x14ac:dyDescent="0.25">
      <c r="A28" s="11" t="s">
        <v>9</v>
      </c>
      <c r="B28" s="11"/>
      <c r="F28" s="21" t="s">
        <v>14</v>
      </c>
      <c r="G28" s="14"/>
      <c r="H28" s="34" t="s">
        <v>1</v>
      </c>
      <c r="I28" s="34"/>
      <c r="K28" s="8"/>
      <c r="L28" s="8"/>
    </row>
    <row r="29" spans="1:12" x14ac:dyDescent="0.25">
      <c r="F29" s="6"/>
      <c r="K29" s="7"/>
      <c r="L29" s="7"/>
    </row>
    <row r="30" spans="1:12" ht="16.5" x14ac:dyDescent="0.25">
      <c r="A30" s="1" t="s">
        <v>10</v>
      </c>
      <c r="C30" s="2"/>
      <c r="D30" s="2"/>
    </row>
    <row r="31" spans="1:12" x14ac:dyDescent="0.25">
      <c r="A31" s="1" t="s">
        <v>11</v>
      </c>
      <c r="E31" s="17"/>
      <c r="F31" s="17"/>
      <c r="G31" s="18"/>
      <c r="H31" s="17"/>
    </row>
    <row r="32" spans="1:12" s="12" customFormat="1" ht="27.75" x14ac:dyDescent="0.4">
      <c r="A32" s="31" t="s">
        <v>32</v>
      </c>
      <c r="E32" s="14"/>
      <c r="F32" s="14"/>
      <c r="G32" s="14"/>
      <c r="H32" s="8"/>
      <c r="K32" s="8"/>
      <c r="L32" s="8"/>
    </row>
    <row r="33" spans="5:12" x14ac:dyDescent="0.25">
      <c r="E33" s="19"/>
      <c r="F33" s="19"/>
      <c r="G33" s="17"/>
      <c r="H33" s="20"/>
      <c r="K33" s="7"/>
      <c r="L33" s="7"/>
    </row>
  </sheetData>
  <mergeCells count="21">
    <mergeCell ref="G10:G11"/>
    <mergeCell ref="H10:H11"/>
    <mergeCell ref="K10:L10"/>
    <mergeCell ref="H23:I23"/>
    <mergeCell ref="D10:D11"/>
    <mergeCell ref="H24:I24"/>
    <mergeCell ref="H27:I27"/>
    <mergeCell ref="H28:I28"/>
    <mergeCell ref="A1:L1"/>
    <mergeCell ref="A2:L2"/>
    <mergeCell ref="A3:L3"/>
    <mergeCell ref="A4:L4"/>
    <mergeCell ref="I10:J10"/>
    <mergeCell ref="A10:A11"/>
    <mergeCell ref="C10:C11"/>
    <mergeCell ref="E10:F10"/>
    <mergeCell ref="A5:L5"/>
    <mergeCell ref="A8:L8"/>
    <mergeCell ref="A6:L6"/>
    <mergeCell ref="A7:L7"/>
    <mergeCell ref="B10:B11"/>
  </mergeCells>
  <pageMargins left="0.39370078740157483" right="0.39370078740157483" top="0.98425196850393704" bottom="0.19685039370078741" header="0" footer="0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2023-06-08T06:59:46Z</dcterms:modified>
</cp:coreProperties>
</file>