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Лист1!$B$6:$B$145</definedName>
  </definedNames>
  <calcPr calcId="162913"/>
</workbook>
</file>

<file path=xl/calcChain.xml><?xml version="1.0" encoding="utf-8"?>
<calcChain xmlns="http://schemas.openxmlformats.org/spreadsheetml/2006/main">
  <c r="F138" i="1" l="1"/>
  <c r="E102" i="1"/>
  <c r="E106" i="1" l="1"/>
  <c r="E104" i="1"/>
  <c r="E98" i="1"/>
  <c r="F98" i="1"/>
  <c r="E100" i="1"/>
  <c r="F100" i="1"/>
  <c r="F102" i="1"/>
  <c r="D129" i="1" l="1"/>
  <c r="D106" i="1"/>
  <c r="D102" i="1"/>
  <c r="E65" i="1"/>
  <c r="F65" i="1"/>
  <c r="D65" i="1"/>
  <c r="D35" i="1"/>
  <c r="E35" i="1"/>
  <c r="F35" i="1"/>
  <c r="D30" i="1"/>
  <c r="E30" i="1"/>
  <c r="F30" i="1"/>
  <c r="E9" i="1"/>
  <c r="F9" i="1"/>
  <c r="D9" i="1"/>
  <c r="F108" i="1" l="1"/>
  <c r="E108" i="1"/>
  <c r="D108" i="1"/>
  <c r="E134" i="1"/>
  <c r="F134" i="1"/>
  <c r="D134" i="1"/>
  <c r="E118" i="1"/>
  <c r="F118" i="1"/>
  <c r="D118" i="1"/>
  <c r="E112" i="1"/>
  <c r="F112" i="1"/>
  <c r="D112" i="1"/>
  <c r="D94" i="1"/>
  <c r="D90" i="1"/>
  <c r="D89" i="1" s="1"/>
  <c r="F90" i="1"/>
  <c r="F89" i="1" s="1"/>
  <c r="E90" i="1"/>
  <c r="E89" i="1" s="1"/>
  <c r="E24" i="1"/>
  <c r="E57" i="1" l="1"/>
  <c r="E56" i="1" s="1"/>
  <c r="F57" i="1"/>
  <c r="F56" i="1" s="1"/>
  <c r="E49" i="1"/>
  <c r="F49" i="1"/>
  <c r="E85" i="1"/>
  <c r="E84" i="1" s="1"/>
  <c r="F85" i="1"/>
  <c r="F84" i="1" s="1"/>
  <c r="D85" i="1"/>
  <c r="D84" i="1" s="1"/>
  <c r="D138" i="1"/>
  <c r="E136" i="1"/>
  <c r="E133" i="1" s="1"/>
  <c r="F136" i="1"/>
  <c r="F133" i="1" s="1"/>
  <c r="D136" i="1"/>
  <c r="D133" i="1" s="1"/>
  <c r="E131" i="1"/>
  <c r="F131" i="1"/>
  <c r="D131" i="1"/>
  <c r="E125" i="1"/>
  <c r="F125" i="1"/>
  <c r="E129" i="1"/>
  <c r="F129" i="1"/>
  <c r="E127" i="1"/>
  <c r="F127" i="1"/>
  <c r="D127" i="1"/>
  <c r="D125" i="1"/>
  <c r="E123" i="1"/>
  <c r="F123" i="1"/>
  <c r="D123" i="1"/>
  <c r="E110" i="1"/>
  <c r="F110" i="1"/>
  <c r="D110" i="1"/>
  <c r="F106" i="1"/>
  <c r="F104" i="1"/>
  <c r="D104" i="1"/>
  <c r="D100" i="1"/>
  <c r="D97" i="1" s="1"/>
  <c r="D98" i="1"/>
  <c r="E94" i="1"/>
  <c r="F94" i="1"/>
  <c r="E138" i="1"/>
  <c r="E81" i="1"/>
  <c r="F81" i="1"/>
  <c r="E71" i="1"/>
  <c r="F71" i="1"/>
  <c r="D71" i="1"/>
  <c r="E73" i="1"/>
  <c r="F73" i="1"/>
  <c r="D73" i="1"/>
  <c r="E75" i="1"/>
  <c r="F75" i="1"/>
  <c r="D75" i="1"/>
  <c r="E77" i="1"/>
  <c r="F77" i="1"/>
  <c r="D77" i="1"/>
  <c r="E79" i="1"/>
  <c r="F79" i="1"/>
  <c r="D79" i="1"/>
  <c r="D81" i="1"/>
  <c r="E63" i="1"/>
  <c r="E62" i="1" s="1"/>
  <c r="F63" i="1"/>
  <c r="F62" i="1" s="1"/>
  <c r="D63" i="1"/>
  <c r="D62" i="1" s="1"/>
  <c r="D57" i="1"/>
  <c r="D56" i="1" s="1"/>
  <c r="E54" i="1"/>
  <c r="E53" i="1" s="1"/>
  <c r="F54" i="1"/>
  <c r="F53" i="1" s="1"/>
  <c r="D54" i="1"/>
  <c r="D53" i="1" s="1"/>
  <c r="F97" i="1" l="1"/>
  <c r="E97" i="1"/>
  <c r="D68" i="1"/>
  <c r="D67" i="1" s="1"/>
  <c r="F117" i="1"/>
  <c r="E117" i="1"/>
  <c r="D117" i="1"/>
  <c r="F68" i="1"/>
  <c r="F67" i="1" s="1"/>
  <c r="E68" i="1"/>
  <c r="E67" i="1" s="1"/>
  <c r="F48" i="1"/>
  <c r="E48" i="1"/>
  <c r="E93" i="1" l="1"/>
  <c r="E92" i="1" s="1"/>
  <c r="D93" i="1"/>
  <c r="D92" i="1" s="1"/>
  <c r="F93" i="1"/>
  <c r="F92" i="1" s="1"/>
  <c r="D49" i="1" l="1"/>
  <c r="D48" i="1" s="1"/>
  <c r="E44" i="1"/>
  <c r="F44" i="1"/>
  <c r="D44" i="1"/>
  <c r="D41" i="1"/>
  <c r="E41" i="1"/>
  <c r="F41" i="1"/>
  <c r="E38" i="1"/>
  <c r="F38" i="1"/>
  <c r="D38" i="1"/>
  <c r="E33" i="1"/>
  <c r="F33" i="1"/>
  <c r="D33" i="1"/>
  <c r="E28" i="1"/>
  <c r="F28" i="1"/>
  <c r="D28" i="1"/>
  <c r="F24" i="1"/>
  <c r="D24" i="1"/>
  <c r="E18" i="1"/>
  <c r="E17" i="1" s="1"/>
  <c r="F18" i="1"/>
  <c r="F17" i="1" s="1"/>
  <c r="D18" i="1"/>
  <c r="D17" i="1" s="1"/>
  <c r="E8" i="1"/>
  <c r="F8" i="1"/>
  <c r="D8" i="1"/>
  <c r="F32" i="1" l="1"/>
  <c r="E23" i="1"/>
  <c r="E22" i="1" s="1"/>
  <c r="E7" i="1" s="1"/>
  <c r="E32" i="1"/>
  <c r="F23" i="1"/>
  <c r="F22" i="1" s="1"/>
  <c r="D32" i="1"/>
  <c r="D23" i="1"/>
  <c r="D22" i="1" s="1"/>
  <c r="D7" i="1" s="1"/>
  <c r="F7" i="1" l="1"/>
  <c r="E141" i="1"/>
  <c r="F141" i="1"/>
  <c r="D141" i="1"/>
</calcChain>
</file>

<file path=xl/sharedStrings.xml><?xml version="1.0" encoding="utf-8"?>
<sst xmlns="http://schemas.openxmlformats.org/spreadsheetml/2006/main" count="392" uniqueCount="266">
  <si>
    <t>Ведомство.Код</t>
  </si>
  <si>
    <t>БК.Код</t>
  </si>
  <si>
    <t>Наименование вида дохода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</si>
  <si>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</si>
  <si>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</si>
  <si>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</si>
  <si>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</si>
  <si>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</si>
  <si>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</si>
  <si>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</si>
  <si>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</si>
  <si>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</si>
  <si>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</si>
  <si>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</si>
  <si>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</si>
  <si>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</si>
  <si>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</si>
  <si>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</si>
  <si>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</si>
  <si>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</si>
  <si>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</si>
  <si>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</si>
  <si>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</si>
  <si>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</si>
  <si>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>НАЛОГИ НА ИМУЩЕСТВО</t>
  </si>
  <si>
    <t>Налог на имущество физических лиц</t>
  </si>
  <si>
    <t>Транспортный налог</t>
  </si>
  <si>
    <t>Транспортный налог с организаций</t>
  </si>
  <si>
    <t>Транспортный налог с физических лиц</t>
  </si>
  <si>
    <t>Земельный налог</t>
  </si>
  <si>
    <t>НАЛОГИ, СБОРЫ И РЕГУЛЯРНЫЕ ПЛАТЕЖИ ЗА ПОЛЬЗОВАНИЕ ПРИРОДНЫМИ РЕСУРСАМИ</t>
  </si>
  <si>
    <t>Сбор за пользование объектами животного мира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</si>
  <si>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</si>
  <si>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</si>
  <si>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</si>
  <si>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</si>
  <si>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</si>
  <si>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</si>
  <si>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</si>
  <si>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</si>
  <si>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</si>
  <si>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</si>
  <si>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</si>
  <si>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</si>
  <si>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</si>
  <si>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Плата за размещение твердых коммунальных отходов</t>
  </si>
  <si>
    <t>ДОХОДЫ ОТ ОКАЗАНИЯ ПЛАТНЫХ УСЛУГ И КОМПЕНСАЦИИ ЗАТРАТ ГОСУДАРСТВА</t>
  </si>
  <si>
    <t>Доходы от оказания платных услуг (работ)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</si>
  <si>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</si>
  <si>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</si>
  <si>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</si>
  <si>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</si>
  <si>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</si>
  <si>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</si>
  <si>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</si>
  <si>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</si>
  <si>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</si>
  <si>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</si>
  <si>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</si>
  <si>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</si>
  <si>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</si>
  <si>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</si>
  <si>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</si>
  <si>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</si>
  <si>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</si>
  <si>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</si>
  <si>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</si>
  <si>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</si>
  <si>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</si>
  <si>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</si>
  <si>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</si>
  <si>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</si>
  <si>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мероприятий по обеспечению жильем молодых семей</t>
  </si>
  <si>
    <t>Субсидии бюджетам на проведение комплексных кадастровых работ</t>
  </si>
  <si>
    <t>Субсидии бюджетам на реализацию программ формирования современной городской среды</t>
  </si>
  <si>
    <t>Субвенции бюджетам субъектов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</si>
  <si>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</si>
  <si>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</si>
  <si>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государственную регистрацию актов гражданского состояния</t>
  </si>
  <si>
    <t>Иные межбюджетные трансферты</t>
  </si>
  <si>
    <t xml:space="preserve"> 2 02 45303 00 0000 150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</si>
  <si>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</si>
  <si>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ИТОГО ДОХОДОВ</t>
  </si>
  <si>
    <t>1 01 02010 01 0000 110</t>
  </si>
  <si>
    <t>1 01 02020 01 0000 110</t>
  </si>
  <si>
    <t>1 01 02030 01 0000 110</t>
  </si>
  <si>
    <t>1 01 02040 01 0000 110</t>
  </si>
  <si>
    <t>1 01 02080 01 0000 110</t>
  </si>
  <si>
    <t>1 03 02231 01 0000 110</t>
  </si>
  <si>
    <t>1 03 02241 01 0000 110</t>
  </si>
  <si>
    <t>1 03 02251 01 0000 110</t>
  </si>
  <si>
    <t>1 05 01011 01 0000 110</t>
  </si>
  <si>
    <t>1 05 01021 01 0000 110</t>
  </si>
  <si>
    <t>1 05 03010 01 0000 110</t>
  </si>
  <si>
    <t>1 05 04010 02 0000 110</t>
  </si>
  <si>
    <t>1 06 04011 02 0000 110</t>
  </si>
  <si>
    <t>1 06 04012 02 0000 110</t>
  </si>
  <si>
    <t>1 07 04010 01 0000 110</t>
  </si>
  <si>
    <t>1 08 03010 01 0000 110</t>
  </si>
  <si>
    <t>1 12 01010 01 0000 120</t>
  </si>
  <si>
    <t>1 12 01030 01 0000 120</t>
  </si>
  <si>
    <t>1 12 01041 01 0000 120</t>
  </si>
  <si>
    <t>1 12 01042 01 0000 120</t>
  </si>
  <si>
    <t>1 16 01053 01 0000 140</t>
  </si>
  <si>
    <t>1 16 01063 01 0000 140</t>
  </si>
  <si>
    <t>1 16 01073 01 0000 140</t>
  </si>
  <si>
    <t>1 16 01173 01 0000 140</t>
  </si>
  <si>
    <t>1 16 01193 01 0000 140</t>
  </si>
  <si>
    <t>1 16 01203 01 0000 140</t>
  </si>
  <si>
    <t>1 16 10123 01 0000 140</t>
  </si>
  <si>
    <t>в руб.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</si>
  <si>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</si>
  <si>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1 06 01020 14 0000 110</t>
  </si>
  <si>
    <t>Земельный налог с организаций, обладающих земельным участком, расположенным в границах муниципальных округов</t>
  </si>
  <si>
    <t>1 06 06032 14 0000 110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</si>
  <si>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</si>
  <si>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</si>
  <si>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Налог на добычу общераспространенных полезных ископаемых</t>
  </si>
  <si>
    <t>1 07 0102001 0000 110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</si>
  <si>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</si>
  <si>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</si>
  <si>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</si>
  <si>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</si>
  <si>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1 11 05034 14 0000 120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</si>
  <si>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</si>
  <si>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</si>
  <si>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</si>
  <si>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1 13 01994 14 0000 130</t>
  </si>
  <si>
    <t>Прочие доходы от оказания платных услуг (работ) получателями средств бюджетов муниципальных округов</t>
  </si>
  <si>
    <t>1 16 07010 14 0000 140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</si>
  <si>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</si>
  <si>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1 16 07090 14 0000 140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</si>
  <si>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</si>
  <si>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2 07 00000 00 0000 000</t>
  </si>
  <si>
    <t>2 02 15001 14 0000 150</t>
  </si>
  <si>
    <t>Дотации бюджетам муниципальных округов на выравнивание бюджетной обеспеченности</t>
  </si>
  <si>
    <t xml:space="preserve">2 02 20216 14 0000 150   </t>
  </si>
  <si>
    <t>Субсидии бюджетам муниципальныхокругов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</si>
  <si>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округов на проведение комплексных кадастровых работ</t>
  </si>
  <si>
    <t>2 02 25511 14 0000 150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</si>
  <si>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</si>
  <si>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</si>
  <si>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</si>
  <si>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реализацию программ формирования современной городской среды</t>
  </si>
  <si>
    <t>Субвенции бюджетам муниципальных округов на выполнение передаваемых полномочий субъектов Российской Федерации</t>
  </si>
  <si>
    <t>2 02 30024 14 0000 150</t>
  </si>
  <si>
    <t xml:space="preserve">2 02 30029 14 0000 150  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</si>
  <si>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</si>
  <si>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</si>
  <si>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</si>
  <si>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</si>
  <si>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</si>
  <si>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</si>
  <si>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2 02 35930 14 0000 150  </t>
  </si>
  <si>
    <t>Субвенции бюджетам муниципальных округов на государственную регистрацию актов гражданского состояния</t>
  </si>
  <si>
    <t xml:space="preserve"> 2 02 45303 14 0000 150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</si>
  <si>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</si>
  <si>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</t>
  </si>
  <si>
    <t>903</t>
  </si>
  <si>
    <t>974</t>
  </si>
  <si>
    <t>2 02 25304 00 0000 150</t>
  </si>
  <si>
    <t>2 02 25511 00 0000 150</t>
  </si>
  <si>
    <t>Прочие субсидии бюджетам муниципальных округов</t>
  </si>
  <si>
    <t xml:space="preserve">Прочие субсидии </t>
  </si>
  <si>
    <t>957</t>
  </si>
  <si>
    <t>2 02 30024 00 0000 150</t>
  </si>
  <si>
    <t>Субвенции бюджетам на выполнение передаваемых полномочий субъектов Российской Федерации</t>
  </si>
  <si>
    <t xml:space="preserve">2 02 30029 00 0000 150  </t>
  </si>
  <si>
    <t>2 02 35082 00 0000 150</t>
  </si>
  <si>
    <t>Субвенции бюджетам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</si>
  <si>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</si>
  <si>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2 02 35120 00 0000 150</t>
  </si>
  <si>
    <t xml:space="preserve"> 2 02 35930 00 0000 150  </t>
  </si>
  <si>
    <t>2 07 04050 14 0000 150</t>
  </si>
  <si>
    <t>Прочие безвозмездные поступления в бюджеты муниципальных округов</t>
  </si>
  <si>
    <t>Прочие безвозмездные поступления</t>
  </si>
  <si>
    <t>182</t>
  </si>
  <si>
    <t>048</t>
  </si>
  <si>
    <t>818</t>
  </si>
  <si>
    <t>118</t>
  </si>
  <si>
    <t>850</t>
  </si>
  <si>
    <t>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</si>
  <si>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</si>
  <si>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1 08 07179 01 1000 110</t>
  </si>
  <si>
    <t>Прогнозируемые объемы поступлений доходов</t>
  </si>
  <si>
    <t>в бюджет Мариинско-Посадского муниципального округа Чувашской Республики</t>
  </si>
  <si>
    <t>1 00 00000 00 0000 000</t>
  </si>
  <si>
    <t>1 01 00000 00 0000 000</t>
  </si>
  <si>
    <t>1 01 02000 01 0000 000</t>
  </si>
  <si>
    <t>1 08 00000 00 0000 000</t>
  </si>
  <si>
    <t>1 07 00000 00 0000 000</t>
  </si>
  <si>
    <t>1 06 06000 00 0000 000</t>
  </si>
  <si>
    <t>1 06 00000 00 0000 000</t>
  </si>
  <si>
    <t>1 06 01000 00 0000 000</t>
  </si>
  <si>
    <t>1 06 04000 02 0000 000</t>
  </si>
  <si>
    <t>1 03 00000 00 0000 000</t>
  </si>
  <si>
    <t>1 03 02000 01 0000 000</t>
  </si>
  <si>
    <t>1 05 00000 00 0000 000</t>
  </si>
  <si>
    <t>1 05 01000 00 0000 000</t>
  </si>
  <si>
    <t>1 05 01010 01 0000 110</t>
  </si>
  <si>
    <t>1 05 01020 01 0000 110</t>
  </si>
  <si>
    <t>1 05 03000 01 0000 000</t>
  </si>
  <si>
    <t>1 05 04000 02 0000 000</t>
  </si>
  <si>
    <t>1 08 07170 01 0000 110</t>
  </si>
  <si>
    <t>1 11 00000 00 0000 000</t>
  </si>
  <si>
    <t>1 11 05000 00 0000 120</t>
  </si>
  <si>
    <t>1 11 09040 00 0000 120</t>
  </si>
  <si>
    <t>1 12 00000 00 0000 000</t>
  </si>
  <si>
    <t>1 12 01000 01 0000 120</t>
  </si>
  <si>
    <t>1 13 00000 00 0000 000</t>
  </si>
  <si>
    <t>1 13 01000 00 0000 130</t>
  </si>
  <si>
    <t>1 16 00000 00 0000 000</t>
  </si>
  <si>
    <t>1 16 01000 01 0000 140</t>
  </si>
  <si>
    <t>1 16 01050 01 0000 140</t>
  </si>
  <si>
    <t>1 16 01060 01 0000 140</t>
  </si>
  <si>
    <t>1 16 01070 01 0000 140</t>
  </si>
  <si>
    <t>1 16 01170 01 0000 140</t>
  </si>
  <si>
    <t>1 16 01190 01 0000 140</t>
  </si>
  <si>
    <t>1 16 01200 01 0000 140</t>
  </si>
  <si>
    <t>1 16 07000 01 0000 140</t>
  </si>
  <si>
    <t>1 16 10000 00 0000 140</t>
  </si>
  <si>
    <t>1 16 10120 00 0000 140</t>
  </si>
  <si>
    <t>2 00 00000 00 0000 000</t>
  </si>
  <si>
    <t>2 02 00000 00 0000 000</t>
  </si>
  <si>
    <t>2 02 10000 00 0000 150</t>
  </si>
  <si>
    <t>2 02 20000 00 0000 150</t>
  </si>
  <si>
    <t xml:space="preserve">2 02 20216 00 0000 150   </t>
  </si>
  <si>
    <t>2 02 25497 00 0000 150</t>
  </si>
  <si>
    <t>2 02 25497 14 0000 150</t>
  </si>
  <si>
    <t>2 02 25555 00 0000 150</t>
  </si>
  <si>
    <t>2 02 25555 14 0000 150</t>
  </si>
  <si>
    <t>2 02 29999 00 0000 150</t>
  </si>
  <si>
    <t>2 02 29999 14 0000 150</t>
  </si>
  <si>
    <t>2 02 30000 00 0000 150</t>
  </si>
  <si>
    <t>2 02 35118 00 0000 150</t>
  </si>
  <si>
    <t>2 02 35118 14 0000 150</t>
  </si>
  <si>
    <t>2 02 40000 00 0000 150</t>
  </si>
  <si>
    <t>1 11 09000 00 0000 120</t>
  </si>
  <si>
    <t>1 17 00000 00 0000 000</t>
  </si>
  <si>
    <t>ПРОЧИЕ НЕНАЛОГОВЫЕ ДОХОДЫ</t>
  </si>
  <si>
    <t>1 17 10000 00 0000 150</t>
  </si>
  <si>
    <t>Инициативные платежи</t>
  </si>
  <si>
    <t>1 17 15020 14 0000 150</t>
  </si>
  <si>
    <t>Инициативные платежи, зачисляемые в бюджеты муниципальных округов</t>
  </si>
  <si>
    <t>992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</si>
  <si>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</si>
  <si>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</si>
  <si>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994</t>
  </si>
  <si>
    <t>202 25599 00 0000 150</t>
  </si>
  <si>
    <t>202 25599 14 0000 150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</si>
  <si>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</si>
  <si>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 xml:space="preserve"> 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</si>
  <si>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</si>
  <si>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2 02 45179 00 0000 150</t>
  </si>
  <si>
    <t>202 25567 00 0000 150</t>
  </si>
  <si>
    <t>202 25567 14 0000 150</t>
  </si>
  <si>
    <t>Субсидии бюджетам муниципальных округов на обеспечение устойчивого развития сельских территорий</t>
  </si>
  <si>
    <t>на 2025-2027 годы</t>
  </si>
  <si>
    <t>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</si>
  <si>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</si>
  <si>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</si>
  <si>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</si>
  <si>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1 14 00000 00 0000 000</t>
  </si>
  <si>
    <t>ДОХОДЫ ОТ ПРОДАЖИ МАТЕРИАЛЬНЫХ И НЕМАТЕРИАЛЬНЫХ АКТИВОВ</t>
  </si>
  <si>
    <t>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</si>
  <si>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казенных). в части реализации материальных запасов по указанному имуществу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</si>
</sst>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;[Red]#,##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 wrapText="1"/>
    </xf>
  </cellStyleXfs>
  <cellXfs count="34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0" fontId="7" fillId="0" borderId="0" xfId="0" applyFont="1"/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/>
    <xf numFmtId="164" fontId="4" fillId="0" borderId="1" xfId="0" applyNumberFormat="1" applyFont="1" applyBorder="1"/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wrapText="1"/>
    </xf>
    <xf numFmtId="164" fontId="6" fillId="2" borderId="1" xfId="0" applyNumberFormat="1" applyFont="1" applyFill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top" wrapText="1"/>
    </xf>
    <xf numFmtId="49" fontId="0" fillId="2" borderId="1" xfId="0" applyNumberFormat="1" applyFill="1" applyBorder="1" applyAlignment="1">
      <alignment horizontal="center"/>
    </xf>
    <xf numFmtId="0" fontId="6" fillId="2" borderId="1" xfId="0" applyFont="1" applyFill="1" applyBorder="1"/>
    <xf numFmtId="165" fontId="0" fillId="0" borderId="0" xfId="0" applyNumberFormat="1"/>
    <xf numFmtId="165" fontId="7" fillId="0" borderId="0" xfId="0" applyNumberFormat="1" applyFont="1"/>
    <xf numFmtId="164" fontId="6" fillId="0" borderId="1" xfId="0" applyNumberFormat="1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Fill="1"/>
    <xf numFmtId="165" fontId="0" fillId="0" borderId="0" xfId="0" applyNumberForma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1"/>
  <sheetViews>
    <sheetView tabSelected="1" topLeftCell="A113" zoomScaleNormal="100" workbookViewId="0">
      <selection activeCell="N118" sqref="N118"/>
    </sheetView>
  </sheetViews>
  <sheetFormatPr defaultRowHeight="15" x14ac:dyDescent="0.25"/>
  <cols>
    <col min="1" max="1" width="8.7109375" customWidth="1"/>
    <col min="2" max="2" width="23.85546875" customWidth="1"/>
    <col min="3" max="3" width="51.140625" customWidth="1"/>
    <col min="4" max="4" width="16.140625" customWidth="1"/>
    <col min="5" max="6" width="14" customWidth="1"/>
  </cols>
  <sheetData>
    <row r="2" spans="1:6" ht="15.75" x14ac:dyDescent="0.25">
      <c r="B2" s="31" t="s">
        <v>184</v>
      </c>
      <c r="C2" s="31"/>
      <c r="D2" s="31"/>
      <c r="E2" s="31"/>
      <c r="F2" s="3"/>
    </row>
    <row r="3" spans="1:6" ht="15.75" x14ac:dyDescent="0.25">
      <c r="B3" s="31" t="s">
        <v>185</v>
      </c>
      <c r="C3" s="31"/>
      <c r="D3" s="31"/>
      <c r="E3" s="31"/>
      <c r="F3" s="3"/>
    </row>
    <row r="4" spans="1:6" ht="15.75" x14ac:dyDescent="0.25">
      <c r="B4" s="2"/>
      <c r="C4" s="12" t="s">
        <v>257</v>
      </c>
      <c r="D4" s="2"/>
      <c r="E4" s="2"/>
      <c r="F4" s="3"/>
    </row>
    <row r="5" spans="1:6" x14ac:dyDescent="0.25">
      <c r="B5" s="3"/>
      <c r="C5" s="3"/>
      <c r="D5" s="3"/>
      <c r="E5" s="3"/>
      <c r="F5" s="4" t="s">
        <v>110</v>
      </c>
    </row>
    <row r="6" spans="1:6" ht="30" x14ac:dyDescent="0.25">
      <c r="A6" s="1" t="s">
        <v>0</v>
      </c>
      <c r="B6" s="1" t="s">
        <v>1</v>
      </c>
      <c r="C6" s="1" t="s">
        <v>2</v>
      </c>
      <c r="D6" s="5">
        <v>2025</v>
      </c>
      <c r="E6" s="5">
        <v>2026</v>
      </c>
      <c r="F6" s="5">
        <v>2027</v>
      </c>
    </row>
    <row r="7" spans="1:6" s="16" customFormat="1" x14ac:dyDescent="0.25">
      <c r="A7" s="20" t="s">
        <v>157</v>
      </c>
      <c r="B7" s="21" t="s">
        <v>186</v>
      </c>
      <c r="C7" s="22" t="s">
        <v>3</v>
      </c>
      <c r="D7" s="23">
        <f>D8+D17+D22+D32+D41+D44+D48+D56+D62+D65+D67</f>
        <v>209283800</v>
      </c>
      <c r="E7" s="23">
        <f t="shared" ref="E7:F7" si="0">E8+E17+E22+E32+E41+E44+E48+E56+E62+E65+E67</f>
        <v>219623100</v>
      </c>
      <c r="F7" s="23">
        <f t="shared" si="0"/>
        <v>231048200</v>
      </c>
    </row>
    <row r="8" spans="1:6" s="16" customFormat="1" x14ac:dyDescent="0.25">
      <c r="A8" s="13" t="s">
        <v>157</v>
      </c>
      <c r="B8" s="14" t="s">
        <v>187</v>
      </c>
      <c r="C8" s="15" t="s">
        <v>4</v>
      </c>
      <c r="D8" s="18">
        <f>D9</f>
        <v>141622400</v>
      </c>
      <c r="E8" s="18">
        <f t="shared" ref="E8:F8" si="1">E9</f>
        <v>150228000</v>
      </c>
      <c r="F8" s="18">
        <f t="shared" si="1"/>
        <v>159838000</v>
      </c>
    </row>
    <row r="9" spans="1:6" s="16" customFormat="1" x14ac:dyDescent="0.25">
      <c r="A9" s="13" t="s">
        <v>157</v>
      </c>
      <c r="B9" s="14" t="s">
        <v>188</v>
      </c>
      <c r="C9" s="15" t="s">
        <v>5</v>
      </c>
      <c r="D9" s="18">
        <f>SUM(D10:D16)</f>
        <v>141622400</v>
      </c>
      <c r="E9" s="18">
        <f t="shared" ref="E9:F9" si="2">SUM(E10:E16)</f>
        <v>150228000</v>
      </c>
      <c r="F9" s="18">
        <f t="shared" si="2"/>
        <v>159838000</v>
      </c>
    </row>
    <row r="10" spans="1:6" ht="90" x14ac:dyDescent="0.25">
      <c r="A10" s="11">
        <v>182</v>
      </c>
      <c r="B10" s="8" t="s">
        <v>83</v>
      </c>
      <c r="C10" s="7" t="s">
        <v>6</v>
      </c>
      <c r="D10" s="19">
        <v>135555400</v>
      </c>
      <c r="E10" s="19">
        <v>143803000</v>
      </c>
      <c r="F10" s="19">
        <v>153006000</v>
      </c>
    </row>
    <row r="11" spans="1:6" ht="118.5" customHeight="1" x14ac:dyDescent="0.25">
      <c r="A11" s="11">
        <v>182</v>
      </c>
      <c r="B11" s="8" t="s">
        <v>84</v>
      </c>
      <c r="C11" s="7" t="s">
        <v>7</v>
      </c>
      <c r="D11" s="19">
        <v>369200</v>
      </c>
      <c r="E11" s="19">
        <v>396300</v>
      </c>
      <c r="F11" s="19">
        <v>421400</v>
      </c>
    </row>
    <row r="12" spans="1:6" ht="43.5" customHeight="1" x14ac:dyDescent="0.25">
      <c r="A12" s="11">
        <v>182</v>
      </c>
      <c r="B12" s="8" t="s">
        <v>85</v>
      </c>
      <c r="C12" s="7" t="s">
        <v>8</v>
      </c>
      <c r="D12" s="19">
        <v>2026800</v>
      </c>
      <c r="E12" s="19">
        <v>2173700</v>
      </c>
      <c r="F12" s="19">
        <v>2311600</v>
      </c>
    </row>
    <row r="13" spans="1:6" ht="15.75" customHeight="1" x14ac:dyDescent="0.25">
      <c r="A13" s="11" t="s">
        <v>176</v>
      </c>
      <c r="B13" s="8" t="s">
        <v>86</v>
      </c>
      <c r="C13" s="7" t="s">
        <v>9</v>
      </c>
      <c r="D13" s="19">
        <v>39000</v>
      </c>
      <c r="E13" s="19">
        <v>42000</v>
      </c>
      <c r="F13" s="19">
        <v>45000</v>
      </c>
    </row>
    <row r="14" spans="1:6" ht="15.75" customHeight="1" x14ac:dyDescent="0.25">
      <c r="A14" s="11" t="s">
        <v>176</v>
      </c>
      <c r="B14" s="8" t="s">
        <v>87</v>
      </c>
      <c r="C14" s="7" t="s">
        <v>10</v>
      </c>
      <c r="D14" s="19"/>
      <c r="E14" s="19"/>
      <c r="F14" s="19"/>
    </row>
    <row r="15" spans="1:6" ht="15.75" customHeight="1" x14ac:dyDescent="0.25">
      <c r="A15" s="11" t="s">
        <v>176</v>
      </c>
      <c r="B15" s="8" t="s">
        <v>258</v>
      </c>
      <c r="C15" s="7" t="s">
        <v>259</v>
      </c>
      <c r="D15" s="19">
        <v>1204000</v>
      </c>
      <c r="E15" s="19">
        <v>1264000</v>
      </c>
      <c r="F15" s="19">
        <v>1344000</v>
      </c>
    </row>
    <row r="16" spans="1:6" ht="16.5" customHeight="1" x14ac:dyDescent="0.25">
      <c r="A16" s="11" t="s">
        <v>176</v>
      </c>
      <c r="B16" s="8" t="s">
        <v>260</v>
      </c>
      <c r="C16" s="7" t="s">
        <v>261</v>
      </c>
      <c r="D16" s="19">
        <v>2428000</v>
      </c>
      <c r="E16" s="19">
        <v>2549000</v>
      </c>
      <c r="F16" s="19">
        <v>2710000</v>
      </c>
    </row>
    <row r="17" spans="1:6" s="16" customFormat="1" ht="42.75" x14ac:dyDescent="0.25">
      <c r="A17" s="13" t="s">
        <v>176</v>
      </c>
      <c r="B17" s="10" t="s">
        <v>195</v>
      </c>
      <c r="C17" s="17" t="s">
        <v>11</v>
      </c>
      <c r="D17" s="18">
        <f>D18</f>
        <v>18354200</v>
      </c>
      <c r="E17" s="18">
        <f t="shared" ref="E17:F17" si="3">E18</f>
        <v>18833900</v>
      </c>
      <c r="F17" s="18">
        <f t="shared" si="3"/>
        <v>19318000</v>
      </c>
    </row>
    <row r="18" spans="1:6" ht="30" x14ac:dyDescent="0.25">
      <c r="A18" s="11" t="s">
        <v>176</v>
      </c>
      <c r="B18" s="8" t="s">
        <v>196</v>
      </c>
      <c r="C18" s="7" t="s">
        <v>12</v>
      </c>
      <c r="D18" s="19">
        <f>D19+D20+D21</f>
        <v>18354200</v>
      </c>
      <c r="E18" s="19">
        <f t="shared" ref="E18:F18" si="4">E19+E20+E21</f>
        <v>18833900</v>
      </c>
      <c r="F18" s="19">
        <f t="shared" si="4"/>
        <v>19318000</v>
      </c>
    </row>
    <row r="19" spans="1:6" ht="135" x14ac:dyDescent="0.25">
      <c r="A19" s="11" t="s">
        <v>176</v>
      </c>
      <c r="B19" s="8" t="s">
        <v>88</v>
      </c>
      <c r="C19" s="7" t="s">
        <v>13</v>
      </c>
      <c r="D19" s="19">
        <v>8571400</v>
      </c>
      <c r="E19" s="19">
        <v>8795400</v>
      </c>
      <c r="F19" s="19">
        <v>9021600</v>
      </c>
    </row>
    <row r="20" spans="1:6" ht="150" x14ac:dyDescent="0.25">
      <c r="A20" s="11" t="s">
        <v>176</v>
      </c>
      <c r="B20" s="8" t="s">
        <v>89</v>
      </c>
      <c r="C20" s="7" t="s">
        <v>14</v>
      </c>
      <c r="D20" s="19">
        <v>55100</v>
      </c>
      <c r="E20" s="19">
        <v>56500</v>
      </c>
      <c r="F20" s="19">
        <v>57900</v>
      </c>
    </row>
    <row r="21" spans="1:6" ht="135" x14ac:dyDescent="0.25">
      <c r="A21" s="11" t="s">
        <v>176</v>
      </c>
      <c r="B21" s="8" t="s">
        <v>90</v>
      </c>
      <c r="C21" s="7" t="s">
        <v>15</v>
      </c>
      <c r="D21" s="19">
        <v>9727700</v>
      </c>
      <c r="E21" s="19">
        <v>9982000</v>
      </c>
      <c r="F21" s="19">
        <v>10238500</v>
      </c>
    </row>
    <row r="22" spans="1:6" s="16" customFormat="1" x14ac:dyDescent="0.25">
      <c r="A22" s="13" t="s">
        <v>157</v>
      </c>
      <c r="B22" s="10" t="s">
        <v>197</v>
      </c>
      <c r="C22" s="17" t="s">
        <v>16</v>
      </c>
      <c r="D22" s="18">
        <f>D23+D28+D30</f>
        <v>16820000</v>
      </c>
      <c r="E22" s="18">
        <f t="shared" ref="E22:F22" si="5">E23+E28+E30</f>
        <v>17605000</v>
      </c>
      <c r="F22" s="18">
        <f t="shared" si="5"/>
        <v>18446000</v>
      </c>
    </row>
    <row r="23" spans="1:6" ht="30" x14ac:dyDescent="0.25">
      <c r="A23" s="11" t="s">
        <v>157</v>
      </c>
      <c r="B23" s="8" t="s">
        <v>198</v>
      </c>
      <c r="C23" s="7" t="s">
        <v>17</v>
      </c>
      <c r="D23" s="19">
        <f>D24+D26</f>
        <v>10173000</v>
      </c>
      <c r="E23" s="19">
        <f t="shared" ref="E23:F23" si="6">E24+E26</f>
        <v>10596000</v>
      </c>
      <c r="F23" s="19">
        <f t="shared" si="6"/>
        <v>11023000</v>
      </c>
    </row>
    <row r="24" spans="1:6" ht="31.5" customHeight="1" x14ac:dyDescent="0.25">
      <c r="A24" s="11" t="s">
        <v>157</v>
      </c>
      <c r="B24" s="8" t="s">
        <v>199</v>
      </c>
      <c r="C24" s="7" t="s">
        <v>18</v>
      </c>
      <c r="D24" s="19">
        <f>D25</f>
        <v>6011000</v>
      </c>
      <c r="E24" s="19">
        <f t="shared" ref="E24:F24" si="7">E25</f>
        <v>6241000</v>
      </c>
      <c r="F24" s="19">
        <f t="shared" si="7"/>
        <v>6477000</v>
      </c>
    </row>
    <row r="25" spans="1:6" ht="31.5" customHeight="1" x14ac:dyDescent="0.25">
      <c r="A25" s="11">
        <v>182</v>
      </c>
      <c r="B25" s="8" t="s">
        <v>91</v>
      </c>
      <c r="C25" s="7" t="s">
        <v>18</v>
      </c>
      <c r="D25" s="19">
        <v>6011000</v>
      </c>
      <c r="E25" s="19">
        <v>6241000</v>
      </c>
      <c r="F25" s="19">
        <v>6477000</v>
      </c>
    </row>
    <row r="26" spans="1:6" ht="45" x14ac:dyDescent="0.25">
      <c r="A26" s="11">
        <v>182</v>
      </c>
      <c r="B26" s="8" t="s">
        <v>200</v>
      </c>
      <c r="C26" s="7" t="s">
        <v>19</v>
      </c>
      <c r="D26" s="19">
        <v>4162000</v>
      </c>
      <c r="E26" s="19">
        <v>4355000</v>
      </c>
      <c r="F26" s="19">
        <v>4546000</v>
      </c>
    </row>
    <row r="27" spans="1:6" ht="39" customHeight="1" x14ac:dyDescent="0.25">
      <c r="A27" s="11">
        <v>182</v>
      </c>
      <c r="B27" s="8" t="s">
        <v>92</v>
      </c>
      <c r="C27" s="7" t="s">
        <v>20</v>
      </c>
      <c r="D27" s="19">
        <v>0</v>
      </c>
      <c r="E27" s="19">
        <v>0</v>
      </c>
      <c r="F27" s="19">
        <v>0</v>
      </c>
    </row>
    <row r="28" spans="1:6" x14ac:dyDescent="0.25">
      <c r="A28" s="11">
        <v>182</v>
      </c>
      <c r="B28" s="8" t="s">
        <v>201</v>
      </c>
      <c r="C28" s="7" t="s">
        <v>21</v>
      </c>
      <c r="D28" s="19">
        <f>D29</f>
        <v>3241000</v>
      </c>
      <c r="E28" s="19">
        <f t="shared" ref="E28:F28" si="8">E29</f>
        <v>3404000</v>
      </c>
      <c r="F28" s="19">
        <f t="shared" si="8"/>
        <v>3618000</v>
      </c>
    </row>
    <row r="29" spans="1:6" x14ac:dyDescent="0.25">
      <c r="A29" s="11">
        <v>182</v>
      </c>
      <c r="B29" s="8" t="s">
        <v>93</v>
      </c>
      <c r="C29" s="7" t="s">
        <v>21</v>
      </c>
      <c r="D29" s="19">
        <v>3241000</v>
      </c>
      <c r="E29" s="19">
        <v>3404000</v>
      </c>
      <c r="F29" s="19">
        <v>3618000</v>
      </c>
    </row>
    <row r="30" spans="1:6" ht="30" x14ac:dyDescent="0.25">
      <c r="A30" s="11">
        <v>182</v>
      </c>
      <c r="B30" s="8" t="s">
        <v>202</v>
      </c>
      <c r="C30" s="7" t="s">
        <v>22</v>
      </c>
      <c r="D30" s="19">
        <f>D31</f>
        <v>3406000</v>
      </c>
      <c r="E30" s="19">
        <f t="shared" ref="E30:F30" si="9">E31</f>
        <v>3605000</v>
      </c>
      <c r="F30" s="19">
        <f t="shared" si="9"/>
        <v>3805000</v>
      </c>
    </row>
    <row r="31" spans="1:6" ht="45" x14ac:dyDescent="0.25">
      <c r="A31" s="11">
        <v>182</v>
      </c>
      <c r="B31" s="8" t="s">
        <v>94</v>
      </c>
      <c r="C31" s="7" t="s">
        <v>23</v>
      </c>
      <c r="D31" s="19">
        <v>3406000</v>
      </c>
      <c r="E31" s="19">
        <v>3605000</v>
      </c>
      <c r="F31" s="19">
        <v>3805000</v>
      </c>
    </row>
    <row r="32" spans="1:6" s="16" customFormat="1" x14ac:dyDescent="0.25">
      <c r="A32" s="13" t="s">
        <v>157</v>
      </c>
      <c r="B32" s="10" t="s">
        <v>192</v>
      </c>
      <c r="C32" s="17" t="s">
        <v>24</v>
      </c>
      <c r="D32" s="18">
        <f>D33+D35+D38</f>
        <v>16471000</v>
      </c>
      <c r="E32" s="18">
        <f t="shared" ref="E32:F32" si="10">E33+E35+E38</f>
        <v>16654000</v>
      </c>
      <c r="F32" s="18">
        <f t="shared" si="10"/>
        <v>16853000</v>
      </c>
    </row>
    <row r="33" spans="1:6" x14ac:dyDescent="0.25">
      <c r="A33" s="11" t="s">
        <v>157</v>
      </c>
      <c r="B33" s="8" t="s">
        <v>193</v>
      </c>
      <c r="C33" s="7" t="s">
        <v>25</v>
      </c>
      <c r="D33" s="19">
        <f>D34</f>
        <v>4144000</v>
      </c>
      <c r="E33" s="19">
        <f t="shared" ref="E33:F33" si="11">E34</f>
        <v>4194000</v>
      </c>
      <c r="F33" s="19">
        <f t="shared" si="11"/>
        <v>4249000</v>
      </c>
    </row>
    <row r="34" spans="1:6" ht="44.25" customHeight="1" x14ac:dyDescent="0.25">
      <c r="A34" s="11">
        <v>182</v>
      </c>
      <c r="B34" s="8" t="s">
        <v>112</v>
      </c>
      <c r="C34" s="7" t="s">
        <v>111</v>
      </c>
      <c r="D34" s="19">
        <v>4144000</v>
      </c>
      <c r="E34" s="19">
        <v>4194000</v>
      </c>
      <c r="F34" s="19">
        <v>4249000</v>
      </c>
    </row>
    <row r="35" spans="1:6" x14ac:dyDescent="0.25">
      <c r="A35" s="11">
        <v>182</v>
      </c>
      <c r="B35" s="8" t="s">
        <v>194</v>
      </c>
      <c r="C35" s="7" t="s">
        <v>26</v>
      </c>
      <c r="D35" s="19">
        <f>D36+D37</f>
        <v>1953000</v>
      </c>
      <c r="E35" s="19">
        <f t="shared" ref="E35:F35" si="12">E36+E37</f>
        <v>1981000</v>
      </c>
      <c r="F35" s="19">
        <f t="shared" si="12"/>
        <v>2017000</v>
      </c>
    </row>
    <row r="36" spans="1:6" x14ac:dyDescent="0.25">
      <c r="A36" s="11">
        <v>182</v>
      </c>
      <c r="B36" s="8" t="s">
        <v>95</v>
      </c>
      <c r="C36" s="7" t="s">
        <v>27</v>
      </c>
      <c r="D36" s="19">
        <v>65000</v>
      </c>
      <c r="E36" s="19">
        <v>65000</v>
      </c>
      <c r="F36" s="19">
        <v>66000</v>
      </c>
    </row>
    <row r="37" spans="1:6" x14ac:dyDescent="0.25">
      <c r="A37" s="11">
        <v>182</v>
      </c>
      <c r="B37" s="8" t="s">
        <v>96</v>
      </c>
      <c r="C37" s="7" t="s">
        <v>28</v>
      </c>
      <c r="D37" s="19">
        <v>1888000</v>
      </c>
      <c r="E37" s="19">
        <v>1916000</v>
      </c>
      <c r="F37" s="19">
        <v>1951000</v>
      </c>
    </row>
    <row r="38" spans="1:6" x14ac:dyDescent="0.25">
      <c r="A38" s="11" t="s">
        <v>157</v>
      </c>
      <c r="B38" s="8" t="s">
        <v>191</v>
      </c>
      <c r="C38" s="7" t="s">
        <v>29</v>
      </c>
      <c r="D38" s="19">
        <f>D39+D40</f>
        <v>10374000</v>
      </c>
      <c r="E38" s="19">
        <f t="shared" ref="E38:F38" si="13">E39+E40</f>
        <v>10479000</v>
      </c>
      <c r="F38" s="19">
        <f t="shared" si="13"/>
        <v>10587000</v>
      </c>
    </row>
    <row r="39" spans="1:6" ht="46.5" customHeight="1" x14ac:dyDescent="0.25">
      <c r="A39" s="11">
        <v>182</v>
      </c>
      <c r="B39" s="8" t="s">
        <v>114</v>
      </c>
      <c r="C39" s="7" t="s">
        <v>113</v>
      </c>
      <c r="D39" s="19">
        <v>3680000</v>
      </c>
      <c r="E39" s="19">
        <v>3705000</v>
      </c>
      <c r="F39" s="19">
        <v>3724000</v>
      </c>
    </row>
    <row r="40" spans="1:6" ht="48.75" customHeight="1" x14ac:dyDescent="0.25">
      <c r="A40" s="11">
        <v>182</v>
      </c>
      <c r="B40" s="8" t="s">
        <v>115</v>
      </c>
      <c r="C40" s="7" t="s">
        <v>116</v>
      </c>
      <c r="D40" s="19">
        <v>6694000</v>
      </c>
      <c r="E40" s="19">
        <v>6774000</v>
      </c>
      <c r="F40" s="19">
        <v>6863000</v>
      </c>
    </row>
    <row r="41" spans="1:6" s="16" customFormat="1" ht="30.75" customHeight="1" x14ac:dyDescent="0.25">
      <c r="A41" s="13" t="s">
        <v>157</v>
      </c>
      <c r="B41" s="10" t="s">
        <v>190</v>
      </c>
      <c r="C41" s="17" t="s">
        <v>30</v>
      </c>
      <c r="D41" s="18">
        <f>D42+D43</f>
        <v>90000</v>
      </c>
      <c r="E41" s="18">
        <f t="shared" ref="E41:F41" si="14">E42+E43</f>
        <v>90000</v>
      </c>
      <c r="F41" s="18">
        <f t="shared" si="14"/>
        <v>90000</v>
      </c>
    </row>
    <row r="42" spans="1:6" ht="26.25" customHeight="1" x14ac:dyDescent="0.25">
      <c r="A42" s="11" t="s">
        <v>176</v>
      </c>
      <c r="B42" s="8" t="s">
        <v>118</v>
      </c>
      <c r="C42" s="7" t="s">
        <v>117</v>
      </c>
      <c r="D42" s="19">
        <v>90000</v>
      </c>
      <c r="E42" s="19">
        <v>90000</v>
      </c>
      <c r="F42" s="19">
        <v>90000</v>
      </c>
    </row>
    <row r="43" spans="1:6" x14ac:dyDescent="0.25">
      <c r="A43" s="11" t="s">
        <v>176</v>
      </c>
      <c r="B43" s="8" t="s">
        <v>97</v>
      </c>
      <c r="C43" s="7" t="s">
        <v>31</v>
      </c>
      <c r="D43" s="19">
        <v>0</v>
      </c>
      <c r="E43" s="19">
        <v>0</v>
      </c>
      <c r="F43" s="19">
        <v>0</v>
      </c>
    </row>
    <row r="44" spans="1:6" s="16" customFormat="1" x14ac:dyDescent="0.25">
      <c r="A44" s="13" t="s">
        <v>157</v>
      </c>
      <c r="B44" s="10" t="s">
        <v>189</v>
      </c>
      <c r="C44" s="17" t="s">
        <v>32</v>
      </c>
      <c r="D44" s="18">
        <f>D45+D46+D47</f>
        <v>2768000</v>
      </c>
      <c r="E44" s="18">
        <f t="shared" ref="E44:F44" si="15">E45+E46+E47</f>
        <v>2856000</v>
      </c>
      <c r="F44" s="18">
        <f t="shared" si="15"/>
        <v>2947000</v>
      </c>
    </row>
    <row r="45" spans="1:6" ht="46.5" customHeight="1" x14ac:dyDescent="0.25">
      <c r="A45" s="11" t="s">
        <v>176</v>
      </c>
      <c r="B45" s="8" t="s">
        <v>98</v>
      </c>
      <c r="C45" s="7" t="s">
        <v>33</v>
      </c>
      <c r="D45" s="19">
        <v>2768000</v>
      </c>
      <c r="E45" s="19">
        <v>2856000</v>
      </c>
      <c r="F45" s="19">
        <v>2947000</v>
      </c>
    </row>
    <row r="46" spans="1:6" ht="18" customHeight="1" x14ac:dyDescent="0.25">
      <c r="A46" s="11" t="s">
        <v>157</v>
      </c>
      <c r="B46" s="8" t="s">
        <v>203</v>
      </c>
      <c r="C46" s="7" t="s">
        <v>34</v>
      </c>
      <c r="D46" s="19"/>
      <c r="E46" s="19"/>
      <c r="F46" s="19"/>
    </row>
    <row r="47" spans="1:6" ht="15.75" customHeight="1" x14ac:dyDescent="0.25">
      <c r="A47" s="11" t="s">
        <v>158</v>
      </c>
      <c r="B47" s="9" t="s">
        <v>183</v>
      </c>
      <c r="C47" s="7" t="s">
        <v>35</v>
      </c>
      <c r="D47" s="19"/>
      <c r="E47" s="19"/>
      <c r="F47" s="19"/>
    </row>
    <row r="48" spans="1:6" s="16" customFormat="1" ht="57" x14ac:dyDescent="0.25">
      <c r="A48" s="13" t="s">
        <v>157</v>
      </c>
      <c r="B48" s="10" t="s">
        <v>204</v>
      </c>
      <c r="C48" s="17" t="s">
        <v>36</v>
      </c>
      <c r="D48" s="18">
        <f>D49+D53</f>
        <v>7470000</v>
      </c>
      <c r="E48" s="18">
        <f>E49+E53</f>
        <v>7500000</v>
      </c>
      <c r="F48" s="18">
        <f>F49+F53</f>
        <v>7500000</v>
      </c>
    </row>
    <row r="49" spans="1:6" ht="105" x14ac:dyDescent="0.25">
      <c r="A49" s="11" t="s">
        <v>157</v>
      </c>
      <c r="B49" s="8" t="s">
        <v>205</v>
      </c>
      <c r="C49" s="7" t="s">
        <v>37</v>
      </c>
      <c r="D49" s="19">
        <f>D50+D51+D52</f>
        <v>6270000</v>
      </c>
      <c r="E49" s="19">
        <f t="shared" ref="E49:F49" si="16">E50+E51+E52</f>
        <v>6300000</v>
      </c>
      <c r="F49" s="19">
        <f t="shared" si="16"/>
        <v>6300000</v>
      </c>
    </row>
    <row r="50" spans="1:6" ht="89.25" customHeight="1" x14ac:dyDescent="0.25">
      <c r="A50" s="11" t="s">
        <v>158</v>
      </c>
      <c r="B50" s="8" t="s">
        <v>119</v>
      </c>
      <c r="C50" s="7" t="s">
        <v>120</v>
      </c>
      <c r="D50" s="19">
        <v>5300000</v>
      </c>
      <c r="E50" s="19">
        <v>5330000</v>
      </c>
      <c r="F50" s="19">
        <v>5330000</v>
      </c>
    </row>
    <row r="51" spans="1:6" ht="90" x14ac:dyDescent="0.25">
      <c r="A51" s="11" t="s">
        <v>158</v>
      </c>
      <c r="B51" s="8" t="s">
        <v>121</v>
      </c>
      <c r="C51" s="7" t="s">
        <v>122</v>
      </c>
      <c r="D51" s="19"/>
      <c r="E51" s="19"/>
      <c r="F51" s="19"/>
    </row>
    <row r="52" spans="1:6" ht="74.25" customHeight="1" x14ac:dyDescent="0.25">
      <c r="A52" s="11" t="s">
        <v>158</v>
      </c>
      <c r="B52" s="8" t="s">
        <v>123</v>
      </c>
      <c r="C52" s="7" t="s">
        <v>124</v>
      </c>
      <c r="D52" s="19">
        <v>970000</v>
      </c>
      <c r="E52" s="19">
        <v>970000</v>
      </c>
      <c r="F52" s="19">
        <v>970000</v>
      </c>
    </row>
    <row r="53" spans="1:6" ht="90" x14ac:dyDescent="0.25">
      <c r="A53" s="11" t="s">
        <v>157</v>
      </c>
      <c r="B53" s="8" t="s">
        <v>237</v>
      </c>
      <c r="C53" s="7" t="s">
        <v>38</v>
      </c>
      <c r="D53" s="19">
        <f>D54</f>
        <v>1200000</v>
      </c>
      <c r="E53" s="19">
        <f t="shared" ref="E53:F53" si="17">E54</f>
        <v>1200000</v>
      </c>
      <c r="F53" s="19">
        <f t="shared" si="17"/>
        <v>1200000</v>
      </c>
    </row>
    <row r="54" spans="1:6" ht="90" x14ac:dyDescent="0.25">
      <c r="A54" s="11" t="s">
        <v>157</v>
      </c>
      <c r="B54" s="8" t="s">
        <v>206</v>
      </c>
      <c r="C54" s="7" t="s">
        <v>39</v>
      </c>
      <c r="D54" s="19">
        <f>D55</f>
        <v>1200000</v>
      </c>
      <c r="E54" s="19">
        <f t="shared" ref="E54:F54" si="18">E55</f>
        <v>1200000</v>
      </c>
      <c r="F54" s="19">
        <f t="shared" si="18"/>
        <v>1200000</v>
      </c>
    </row>
    <row r="55" spans="1:6" ht="96" customHeight="1" x14ac:dyDescent="0.25">
      <c r="A55" s="11" t="s">
        <v>158</v>
      </c>
      <c r="B55" s="8" t="s">
        <v>125</v>
      </c>
      <c r="C55" s="7" t="s">
        <v>126</v>
      </c>
      <c r="D55" s="19">
        <v>1200000</v>
      </c>
      <c r="E55" s="19">
        <v>1200000</v>
      </c>
      <c r="F55" s="19">
        <v>1200000</v>
      </c>
    </row>
    <row r="56" spans="1:6" s="16" customFormat="1" ht="28.5" x14ac:dyDescent="0.25">
      <c r="A56" s="13" t="s">
        <v>157</v>
      </c>
      <c r="B56" s="10" t="s">
        <v>207</v>
      </c>
      <c r="C56" s="17" t="s">
        <v>40</v>
      </c>
      <c r="D56" s="18">
        <f>D57</f>
        <v>56200</v>
      </c>
      <c r="E56" s="18">
        <f t="shared" ref="E56:F56" si="19">E57</f>
        <v>56200</v>
      </c>
      <c r="F56" s="18">
        <f t="shared" si="19"/>
        <v>56200</v>
      </c>
    </row>
    <row r="57" spans="1:6" ht="30" x14ac:dyDescent="0.25">
      <c r="A57" s="11" t="s">
        <v>157</v>
      </c>
      <c r="B57" s="8" t="s">
        <v>208</v>
      </c>
      <c r="C57" s="7" t="s">
        <v>41</v>
      </c>
      <c r="D57" s="19">
        <f>D58+D59+D60+D61</f>
        <v>56200</v>
      </c>
      <c r="E57" s="19">
        <f t="shared" ref="E57:F57" si="20">E58+E59+E60+E61</f>
        <v>56200</v>
      </c>
      <c r="F57" s="19">
        <f t="shared" si="20"/>
        <v>56200</v>
      </c>
    </row>
    <row r="58" spans="1:6" ht="33.75" customHeight="1" x14ac:dyDescent="0.25">
      <c r="A58" s="11" t="s">
        <v>177</v>
      </c>
      <c r="B58" s="8" t="s">
        <v>99</v>
      </c>
      <c r="C58" s="7" t="s">
        <v>42</v>
      </c>
      <c r="D58" s="19">
        <v>49700</v>
      </c>
      <c r="E58" s="19">
        <v>49700</v>
      </c>
      <c r="F58" s="19">
        <v>49700</v>
      </c>
    </row>
    <row r="59" spans="1:6" ht="30" x14ac:dyDescent="0.25">
      <c r="A59" s="11" t="s">
        <v>177</v>
      </c>
      <c r="B59" s="8" t="s">
        <v>100</v>
      </c>
      <c r="C59" s="7" t="s">
        <v>43</v>
      </c>
      <c r="D59" s="19"/>
      <c r="E59" s="19"/>
      <c r="F59" s="19"/>
    </row>
    <row r="60" spans="1:6" x14ac:dyDescent="0.25">
      <c r="A60" s="11" t="s">
        <v>177</v>
      </c>
      <c r="B60" s="8" t="s">
        <v>101</v>
      </c>
      <c r="C60" s="7" t="s">
        <v>44</v>
      </c>
      <c r="D60" s="19">
        <v>6500</v>
      </c>
      <c r="E60" s="19">
        <v>6500</v>
      </c>
      <c r="F60" s="19">
        <v>6500</v>
      </c>
    </row>
    <row r="61" spans="1:6" ht="18" customHeight="1" x14ac:dyDescent="0.25">
      <c r="A61" s="11"/>
      <c r="B61" s="8" t="s">
        <v>102</v>
      </c>
      <c r="C61" s="7" t="s">
        <v>45</v>
      </c>
      <c r="D61" s="19"/>
      <c r="E61" s="19"/>
      <c r="F61" s="19"/>
    </row>
    <row r="62" spans="1:6" s="16" customFormat="1" ht="28.5" x14ac:dyDescent="0.25">
      <c r="A62" s="13" t="s">
        <v>157</v>
      </c>
      <c r="B62" s="10" t="s">
        <v>209</v>
      </c>
      <c r="C62" s="17" t="s">
        <v>46</v>
      </c>
      <c r="D62" s="18">
        <f>D63</f>
        <v>2432000</v>
      </c>
      <c r="E62" s="18">
        <f t="shared" ref="E62:F62" si="21">E63</f>
        <v>2500000</v>
      </c>
      <c r="F62" s="18">
        <f t="shared" si="21"/>
        <v>2600000</v>
      </c>
    </row>
    <row r="63" spans="1:6" x14ac:dyDescent="0.25">
      <c r="A63" s="11" t="s">
        <v>157</v>
      </c>
      <c r="B63" s="8" t="s">
        <v>210</v>
      </c>
      <c r="C63" s="7" t="s">
        <v>47</v>
      </c>
      <c r="D63" s="19">
        <f>D64</f>
        <v>2432000</v>
      </c>
      <c r="E63" s="19">
        <f t="shared" ref="E63:F63" si="22">E64</f>
        <v>2500000</v>
      </c>
      <c r="F63" s="19">
        <f t="shared" si="22"/>
        <v>2600000</v>
      </c>
    </row>
    <row r="64" spans="1:6" ht="45" x14ac:dyDescent="0.25">
      <c r="A64" s="11" t="s">
        <v>158</v>
      </c>
      <c r="B64" s="8" t="s">
        <v>127</v>
      </c>
      <c r="C64" s="7" t="s">
        <v>128</v>
      </c>
      <c r="D64" s="19">
        <v>2432000</v>
      </c>
      <c r="E64" s="19">
        <v>2500000</v>
      </c>
      <c r="F64" s="19">
        <v>2600000</v>
      </c>
    </row>
    <row r="65" spans="1:6" ht="28.5" x14ac:dyDescent="0.25">
      <c r="A65" s="11" t="s">
        <v>157</v>
      </c>
      <c r="B65" s="10" t="s">
        <v>262</v>
      </c>
      <c r="C65" s="17" t="s">
        <v>263</v>
      </c>
      <c r="D65" s="18">
        <f>D66</f>
        <v>1700000</v>
      </c>
      <c r="E65" s="18">
        <f t="shared" ref="E65:F65" si="23">E66</f>
        <v>1700000</v>
      </c>
      <c r="F65" s="18">
        <f t="shared" si="23"/>
        <v>1700000</v>
      </c>
    </row>
    <row r="66" spans="1:6" ht="105" x14ac:dyDescent="0.25">
      <c r="A66" s="11" t="s">
        <v>158</v>
      </c>
      <c r="B66" s="8" t="s">
        <v>264</v>
      </c>
      <c r="C66" s="7" t="s">
        <v>265</v>
      </c>
      <c r="D66" s="19">
        <v>1700000</v>
      </c>
      <c r="E66" s="19">
        <v>1700000</v>
      </c>
      <c r="F66" s="19">
        <v>1700000</v>
      </c>
    </row>
    <row r="67" spans="1:6" s="16" customFormat="1" ht="28.5" x14ac:dyDescent="0.25">
      <c r="A67" s="13" t="s">
        <v>157</v>
      </c>
      <c r="B67" s="10" t="s">
        <v>211</v>
      </c>
      <c r="C67" s="17" t="s">
        <v>48</v>
      </c>
      <c r="D67" s="18">
        <f>D68+D81+D84</f>
        <v>1500000</v>
      </c>
      <c r="E67" s="18">
        <f>E68+E81+E84</f>
        <v>1600000</v>
      </c>
      <c r="F67" s="18">
        <f>F68+F81+F84</f>
        <v>1700000</v>
      </c>
    </row>
    <row r="68" spans="1:6" ht="45" x14ac:dyDescent="0.25">
      <c r="A68" s="11" t="s">
        <v>157</v>
      </c>
      <c r="B68" s="8" t="s">
        <v>212</v>
      </c>
      <c r="C68" s="7" t="s">
        <v>49</v>
      </c>
      <c r="D68" s="19">
        <f>D69+D71+D73+D75+D77+D79</f>
        <v>658500</v>
      </c>
      <c r="E68" s="19">
        <f>E69+E71+E73+E75+E77+E79</f>
        <v>702400</v>
      </c>
      <c r="F68" s="19">
        <f>F69+F71+F73+F75+F77+F79</f>
        <v>746300</v>
      </c>
    </row>
    <row r="69" spans="1:6" ht="58.5" customHeight="1" x14ac:dyDescent="0.25">
      <c r="A69" s="11" t="s">
        <v>157</v>
      </c>
      <c r="B69" s="8" t="s">
        <v>213</v>
      </c>
      <c r="C69" s="7" t="s">
        <v>50</v>
      </c>
      <c r="D69" s="19">
        <v>16500</v>
      </c>
      <c r="E69" s="19">
        <v>17600</v>
      </c>
      <c r="F69" s="19">
        <v>18700</v>
      </c>
    </row>
    <row r="70" spans="1:6" ht="90.75" customHeight="1" x14ac:dyDescent="0.25">
      <c r="A70" s="11" t="s">
        <v>178</v>
      </c>
      <c r="B70" s="8" t="s">
        <v>103</v>
      </c>
      <c r="C70" s="7" t="s">
        <v>51</v>
      </c>
      <c r="D70" s="19">
        <v>5000</v>
      </c>
      <c r="E70" s="19">
        <v>5500</v>
      </c>
      <c r="F70" s="19">
        <v>5500</v>
      </c>
    </row>
    <row r="71" spans="1:6" ht="85.5" customHeight="1" x14ac:dyDescent="0.25">
      <c r="A71" s="11" t="s">
        <v>157</v>
      </c>
      <c r="B71" s="8" t="s">
        <v>214</v>
      </c>
      <c r="C71" s="7" t="s">
        <v>52</v>
      </c>
      <c r="D71" s="19">
        <f>D72</f>
        <v>105000</v>
      </c>
      <c r="E71" s="19">
        <f t="shared" ref="E71:F71" si="24">E72</f>
        <v>112000</v>
      </c>
      <c r="F71" s="19">
        <f t="shared" si="24"/>
        <v>119000</v>
      </c>
    </row>
    <row r="72" spans="1:6" ht="121.5" customHeight="1" x14ac:dyDescent="0.25">
      <c r="A72" s="11" t="s">
        <v>178</v>
      </c>
      <c r="B72" s="8" t="s">
        <v>104</v>
      </c>
      <c r="C72" s="7" t="s">
        <v>53</v>
      </c>
      <c r="D72" s="19">
        <v>105000</v>
      </c>
      <c r="E72" s="19">
        <v>112000</v>
      </c>
      <c r="F72" s="19">
        <v>119000</v>
      </c>
    </row>
    <row r="73" spans="1:6" ht="57.75" customHeight="1" x14ac:dyDescent="0.25">
      <c r="A73" s="11" t="s">
        <v>157</v>
      </c>
      <c r="B73" s="8" t="s">
        <v>215</v>
      </c>
      <c r="C73" s="7" t="s">
        <v>54</v>
      </c>
      <c r="D73" s="19">
        <f>D74</f>
        <v>108000</v>
      </c>
      <c r="E73" s="19">
        <f t="shared" ref="E73:F73" si="25">E74</f>
        <v>115200</v>
      </c>
      <c r="F73" s="19">
        <f t="shared" si="25"/>
        <v>122400</v>
      </c>
    </row>
    <row r="74" spans="1:6" ht="87" customHeight="1" x14ac:dyDescent="0.25">
      <c r="A74" s="11" t="s">
        <v>178</v>
      </c>
      <c r="B74" s="8" t="s">
        <v>105</v>
      </c>
      <c r="C74" s="7" t="s">
        <v>55</v>
      </c>
      <c r="D74" s="19">
        <v>108000</v>
      </c>
      <c r="E74" s="19">
        <v>115200</v>
      </c>
      <c r="F74" s="19">
        <v>122400</v>
      </c>
    </row>
    <row r="75" spans="1:6" ht="75" x14ac:dyDescent="0.25">
      <c r="A75" s="11" t="s">
        <v>157</v>
      </c>
      <c r="B75" s="8" t="s">
        <v>216</v>
      </c>
      <c r="C75" s="7" t="s">
        <v>56</v>
      </c>
      <c r="D75" s="19">
        <f>D76</f>
        <v>10500</v>
      </c>
      <c r="E75" s="19">
        <f t="shared" ref="E75:F75" si="26">E76</f>
        <v>11200</v>
      </c>
      <c r="F75" s="19">
        <f t="shared" si="26"/>
        <v>11900</v>
      </c>
    </row>
    <row r="76" spans="1:6" ht="105" x14ac:dyDescent="0.25">
      <c r="A76" s="11" t="s">
        <v>178</v>
      </c>
      <c r="B76" s="8" t="s">
        <v>106</v>
      </c>
      <c r="C76" s="7" t="s">
        <v>57</v>
      </c>
      <c r="D76" s="19">
        <v>10500</v>
      </c>
      <c r="E76" s="19">
        <v>11200</v>
      </c>
      <c r="F76" s="19">
        <v>11900</v>
      </c>
    </row>
    <row r="77" spans="1:6" ht="58.5" customHeight="1" x14ac:dyDescent="0.25">
      <c r="A77" s="11" t="s">
        <v>157</v>
      </c>
      <c r="B77" s="8" t="s">
        <v>217</v>
      </c>
      <c r="C77" s="7" t="s">
        <v>58</v>
      </c>
      <c r="D77" s="19">
        <f>D78</f>
        <v>10500</v>
      </c>
      <c r="E77" s="19">
        <f t="shared" ref="E77:F77" si="27">E78</f>
        <v>11200</v>
      </c>
      <c r="F77" s="19">
        <f t="shared" si="27"/>
        <v>11900</v>
      </c>
    </row>
    <row r="78" spans="1:6" ht="91.5" customHeight="1" x14ac:dyDescent="0.25">
      <c r="A78" s="11" t="s">
        <v>178</v>
      </c>
      <c r="B78" s="8" t="s">
        <v>107</v>
      </c>
      <c r="C78" s="7" t="s">
        <v>59</v>
      </c>
      <c r="D78" s="19">
        <v>10500</v>
      </c>
      <c r="E78" s="19">
        <v>11200</v>
      </c>
      <c r="F78" s="19">
        <v>11900</v>
      </c>
    </row>
    <row r="79" spans="1:6" ht="72.75" customHeight="1" x14ac:dyDescent="0.25">
      <c r="A79" s="11" t="s">
        <v>157</v>
      </c>
      <c r="B79" s="8" t="s">
        <v>218</v>
      </c>
      <c r="C79" s="7" t="s">
        <v>60</v>
      </c>
      <c r="D79" s="19">
        <f>D80</f>
        <v>408000</v>
      </c>
      <c r="E79" s="19">
        <f t="shared" ref="E79:F79" si="28">E80</f>
        <v>435200</v>
      </c>
      <c r="F79" s="19">
        <f t="shared" si="28"/>
        <v>462400</v>
      </c>
    </row>
    <row r="80" spans="1:6" ht="103.5" customHeight="1" x14ac:dyDescent="0.25">
      <c r="A80" s="11" t="s">
        <v>178</v>
      </c>
      <c r="B80" s="8" t="s">
        <v>108</v>
      </c>
      <c r="C80" s="7" t="s">
        <v>61</v>
      </c>
      <c r="D80" s="19">
        <v>408000</v>
      </c>
      <c r="E80" s="19">
        <v>435200</v>
      </c>
      <c r="F80" s="19">
        <v>462400</v>
      </c>
    </row>
    <row r="81" spans="1:6" ht="120" x14ac:dyDescent="0.25">
      <c r="A81" s="11" t="s">
        <v>157</v>
      </c>
      <c r="B81" s="8" t="s">
        <v>219</v>
      </c>
      <c r="C81" s="7" t="s">
        <v>62</v>
      </c>
      <c r="D81" s="19">
        <f>D82+D83</f>
        <v>609000</v>
      </c>
      <c r="E81" s="19">
        <f t="shared" ref="E81:F81" si="29">E82+E83</f>
        <v>649600</v>
      </c>
      <c r="F81" s="19">
        <f t="shared" si="29"/>
        <v>690200</v>
      </c>
    </row>
    <row r="82" spans="1:6" ht="18" customHeight="1" x14ac:dyDescent="0.25">
      <c r="A82" s="11" t="s">
        <v>159</v>
      </c>
      <c r="B82" s="8" t="s">
        <v>129</v>
      </c>
      <c r="C82" s="7" t="s">
        <v>130</v>
      </c>
      <c r="D82" s="19">
        <v>0</v>
      </c>
      <c r="E82" s="19">
        <v>0</v>
      </c>
      <c r="F82" s="19">
        <v>0</v>
      </c>
    </row>
    <row r="83" spans="1:6" ht="90" x14ac:dyDescent="0.25">
      <c r="A83" s="11" t="s">
        <v>158</v>
      </c>
      <c r="B83" s="8" t="s">
        <v>131</v>
      </c>
      <c r="C83" s="7" t="s">
        <v>132</v>
      </c>
      <c r="D83" s="19">
        <v>609000</v>
      </c>
      <c r="E83" s="19">
        <v>649600</v>
      </c>
      <c r="F83" s="19">
        <v>690200</v>
      </c>
    </row>
    <row r="84" spans="1:6" ht="30" x14ac:dyDescent="0.25">
      <c r="A84" s="11" t="s">
        <v>157</v>
      </c>
      <c r="B84" s="8" t="s">
        <v>220</v>
      </c>
      <c r="C84" s="7" t="s">
        <v>63</v>
      </c>
      <c r="D84" s="19">
        <f>D85+D88</f>
        <v>232500</v>
      </c>
      <c r="E84" s="19">
        <f t="shared" ref="E84:F84" si="30">E85+E88</f>
        <v>248000</v>
      </c>
      <c r="F84" s="19">
        <f t="shared" si="30"/>
        <v>263500</v>
      </c>
    </row>
    <row r="85" spans="1:6" ht="18.75" customHeight="1" x14ac:dyDescent="0.25">
      <c r="A85" s="11" t="s">
        <v>157</v>
      </c>
      <c r="B85" s="8" t="s">
        <v>221</v>
      </c>
      <c r="C85" s="7" t="s">
        <v>64</v>
      </c>
      <c r="D85" s="19">
        <f>D86+D87</f>
        <v>0</v>
      </c>
      <c r="E85" s="19">
        <f t="shared" ref="E85:F85" si="31">E86+E87</f>
        <v>0</v>
      </c>
      <c r="F85" s="19">
        <f t="shared" si="31"/>
        <v>0</v>
      </c>
    </row>
    <row r="86" spans="1:6" ht="18" customHeight="1" x14ac:dyDescent="0.25">
      <c r="A86" s="11" t="s">
        <v>179</v>
      </c>
      <c r="B86" s="8" t="s">
        <v>109</v>
      </c>
      <c r="C86" s="7" t="s">
        <v>65</v>
      </c>
      <c r="D86" s="19">
        <v>0</v>
      </c>
      <c r="E86" s="19">
        <v>0</v>
      </c>
      <c r="F86" s="19">
        <v>0</v>
      </c>
    </row>
    <row r="87" spans="1:6" ht="18" customHeight="1" x14ac:dyDescent="0.25">
      <c r="A87" s="11" t="s">
        <v>158</v>
      </c>
      <c r="B87" s="8" t="s">
        <v>109</v>
      </c>
      <c r="C87" s="7" t="s">
        <v>65</v>
      </c>
      <c r="D87" s="19">
        <v>0</v>
      </c>
      <c r="E87" s="19">
        <v>0</v>
      </c>
      <c r="F87" s="19">
        <v>0</v>
      </c>
    </row>
    <row r="88" spans="1:6" ht="32.25" customHeight="1" x14ac:dyDescent="0.25">
      <c r="A88" s="11" t="s">
        <v>180</v>
      </c>
      <c r="B88" s="8" t="s">
        <v>181</v>
      </c>
      <c r="C88" s="7" t="s">
        <v>182</v>
      </c>
      <c r="D88" s="19">
        <v>232500</v>
      </c>
      <c r="E88" s="19">
        <v>248000</v>
      </c>
      <c r="F88" s="19">
        <v>263500</v>
      </c>
    </row>
    <row r="89" spans="1:6" s="16" customFormat="1" x14ac:dyDescent="0.25">
      <c r="A89" s="13" t="s">
        <v>157</v>
      </c>
      <c r="B89" s="10" t="s">
        <v>238</v>
      </c>
      <c r="C89" s="17" t="s">
        <v>239</v>
      </c>
      <c r="D89" s="18">
        <f>D90</f>
        <v>0</v>
      </c>
      <c r="E89" s="18">
        <f t="shared" ref="E89:F89" si="32">E90</f>
        <v>0</v>
      </c>
      <c r="F89" s="18">
        <f t="shared" si="32"/>
        <v>0</v>
      </c>
    </row>
    <row r="90" spans="1:6" x14ac:dyDescent="0.25">
      <c r="A90" s="11" t="s">
        <v>157</v>
      </c>
      <c r="B90" s="8" t="s">
        <v>240</v>
      </c>
      <c r="C90" s="7" t="s">
        <v>241</v>
      </c>
      <c r="D90" s="19">
        <f>D91</f>
        <v>0</v>
      </c>
      <c r="E90" s="19">
        <f t="shared" ref="E90:F90" si="33">E91</f>
        <v>0</v>
      </c>
      <c r="F90" s="19">
        <f t="shared" si="33"/>
        <v>0</v>
      </c>
    </row>
    <row r="91" spans="1:6" ht="28.5" customHeight="1" x14ac:dyDescent="0.25">
      <c r="A91" s="11" t="s">
        <v>158</v>
      </c>
      <c r="B91" s="8" t="s">
        <v>242</v>
      </c>
      <c r="C91" s="7" t="s">
        <v>243</v>
      </c>
      <c r="D91" s="19">
        <v>0</v>
      </c>
      <c r="E91" s="19">
        <v>0</v>
      </c>
      <c r="F91" s="19">
        <v>0</v>
      </c>
    </row>
    <row r="92" spans="1:6" s="16" customFormat="1" x14ac:dyDescent="0.25">
      <c r="A92" s="20" t="s">
        <v>157</v>
      </c>
      <c r="B92" s="24" t="s">
        <v>222</v>
      </c>
      <c r="C92" s="25" t="s">
        <v>66</v>
      </c>
      <c r="D92" s="23">
        <f>D93+D138</f>
        <v>542840700</v>
      </c>
      <c r="E92" s="23">
        <f>E93+E138</f>
        <v>490528400</v>
      </c>
      <c r="F92" s="23">
        <f>F93+F138</f>
        <v>478825100</v>
      </c>
    </row>
    <row r="93" spans="1:6" s="16" customFormat="1" ht="42.75" x14ac:dyDescent="0.25">
      <c r="A93" s="13" t="s">
        <v>157</v>
      </c>
      <c r="B93" s="10" t="s">
        <v>223</v>
      </c>
      <c r="C93" s="17" t="s">
        <v>67</v>
      </c>
      <c r="D93" s="18">
        <f>D94+D97+D117+D133</f>
        <v>540190700</v>
      </c>
      <c r="E93" s="18">
        <f>E94+E97+E117+E133</f>
        <v>490528400</v>
      </c>
      <c r="F93" s="18">
        <f>F94+F97+F117+F133</f>
        <v>478825100</v>
      </c>
    </row>
    <row r="94" spans="1:6" ht="28.5" x14ac:dyDescent="0.25">
      <c r="A94" s="13" t="s">
        <v>157</v>
      </c>
      <c r="B94" s="10" t="s">
        <v>224</v>
      </c>
      <c r="C94" s="17" t="s">
        <v>68</v>
      </c>
      <c r="D94" s="18">
        <f>D95+D96</f>
        <v>123691100</v>
      </c>
      <c r="E94" s="18">
        <f t="shared" ref="E94:F94" si="34">E95</f>
        <v>74694100</v>
      </c>
      <c r="F94" s="18">
        <f t="shared" si="34"/>
        <v>77335500</v>
      </c>
    </row>
    <row r="95" spans="1:6" ht="30" x14ac:dyDescent="0.25">
      <c r="A95" s="11">
        <v>992</v>
      </c>
      <c r="B95" s="8" t="s">
        <v>134</v>
      </c>
      <c r="C95" s="7" t="s">
        <v>135</v>
      </c>
      <c r="D95" s="19">
        <v>123691100</v>
      </c>
      <c r="E95" s="19">
        <v>74694100</v>
      </c>
      <c r="F95" s="19">
        <v>77335500</v>
      </c>
    </row>
    <row r="96" spans="1:6" ht="43.5" customHeight="1" x14ac:dyDescent="0.25">
      <c r="A96" s="11" t="s">
        <v>244</v>
      </c>
      <c r="B96" s="8" t="s">
        <v>245</v>
      </c>
      <c r="C96" s="7" t="s">
        <v>246</v>
      </c>
      <c r="D96" s="19">
        <v>0</v>
      </c>
      <c r="E96" s="19"/>
      <c r="F96" s="19"/>
    </row>
    <row r="97" spans="1:6" s="16" customFormat="1" ht="42.75" x14ac:dyDescent="0.25">
      <c r="A97" s="13" t="s">
        <v>157</v>
      </c>
      <c r="B97" s="10" t="s">
        <v>225</v>
      </c>
      <c r="C97" s="17" t="s">
        <v>69</v>
      </c>
      <c r="D97" s="18">
        <f>D98+D100+D102+D104+D106+D108+D110+D112</f>
        <v>124214400</v>
      </c>
      <c r="E97" s="18">
        <f t="shared" ref="E97:F97" si="35">E98+E100+E102+E104+E106+E108+E110+E112</f>
        <v>112806400</v>
      </c>
      <c r="F97" s="18">
        <f t="shared" si="35"/>
        <v>112586600</v>
      </c>
    </row>
    <row r="98" spans="1:6" ht="90" x14ac:dyDescent="0.25">
      <c r="A98" s="11" t="s">
        <v>157</v>
      </c>
      <c r="B98" s="8" t="s">
        <v>226</v>
      </c>
      <c r="C98" s="6" t="s">
        <v>70</v>
      </c>
      <c r="D98" s="19">
        <f>D99</f>
        <v>48809200</v>
      </c>
      <c r="E98" s="19">
        <f t="shared" ref="E98:F98" si="36">E99</f>
        <v>52668700</v>
      </c>
      <c r="F98" s="19">
        <f t="shared" si="36"/>
        <v>52668700</v>
      </c>
    </row>
    <row r="99" spans="1:6" ht="107.25" customHeight="1" x14ac:dyDescent="0.25">
      <c r="A99" s="11" t="s">
        <v>247</v>
      </c>
      <c r="B99" s="8" t="s">
        <v>136</v>
      </c>
      <c r="C99" s="7" t="s">
        <v>137</v>
      </c>
      <c r="D99" s="19">
        <v>48809200</v>
      </c>
      <c r="E99" s="19">
        <v>52668700</v>
      </c>
      <c r="F99" s="19">
        <v>52668700</v>
      </c>
    </row>
    <row r="100" spans="1:6" ht="60.75" customHeight="1" x14ac:dyDescent="0.25">
      <c r="A100" s="11" t="s">
        <v>157</v>
      </c>
      <c r="B100" s="8" t="s">
        <v>160</v>
      </c>
      <c r="C100" s="7" t="s">
        <v>71</v>
      </c>
      <c r="D100" s="19">
        <f>D101</f>
        <v>8426200</v>
      </c>
      <c r="E100" s="19">
        <f t="shared" ref="E100:F100" si="37">E101</f>
        <v>7375400</v>
      </c>
      <c r="F100" s="19">
        <f t="shared" si="37"/>
        <v>7375400</v>
      </c>
    </row>
    <row r="101" spans="1:6" ht="79.5" customHeight="1" x14ac:dyDescent="0.25">
      <c r="A101" s="11" t="s">
        <v>159</v>
      </c>
      <c r="B101" s="8" t="s">
        <v>140</v>
      </c>
      <c r="C101" s="7" t="s">
        <v>141</v>
      </c>
      <c r="D101" s="19">
        <v>8426200</v>
      </c>
      <c r="E101" s="19">
        <v>7375400</v>
      </c>
      <c r="F101" s="19">
        <v>7375400</v>
      </c>
    </row>
    <row r="102" spans="1:6" ht="30" customHeight="1" x14ac:dyDescent="0.25">
      <c r="A102" s="11" t="s">
        <v>157</v>
      </c>
      <c r="B102" s="8" t="s">
        <v>227</v>
      </c>
      <c r="C102" s="7" t="s">
        <v>72</v>
      </c>
      <c r="D102" s="19">
        <f>D103</f>
        <v>8181700</v>
      </c>
      <c r="E102" s="19">
        <f t="shared" ref="E102:F102" si="38">E103</f>
        <v>8314300</v>
      </c>
      <c r="F102" s="19">
        <f t="shared" si="38"/>
        <v>8334400</v>
      </c>
    </row>
    <row r="103" spans="1:6" ht="42.75" customHeight="1" x14ac:dyDescent="0.25">
      <c r="A103" s="11" t="s">
        <v>247</v>
      </c>
      <c r="B103" s="8" t="s">
        <v>228</v>
      </c>
      <c r="C103" s="7" t="s">
        <v>142</v>
      </c>
      <c r="D103" s="19">
        <v>8181700</v>
      </c>
      <c r="E103" s="19">
        <v>8314300</v>
      </c>
      <c r="F103" s="19">
        <v>8334400</v>
      </c>
    </row>
    <row r="104" spans="1:6" ht="28.5" customHeight="1" x14ac:dyDescent="0.25">
      <c r="A104" s="11" t="s">
        <v>157</v>
      </c>
      <c r="B104" s="8" t="s">
        <v>161</v>
      </c>
      <c r="C104" s="7" t="s">
        <v>73</v>
      </c>
      <c r="D104" s="19">
        <f>D105</f>
        <v>333600</v>
      </c>
      <c r="E104" s="19">
        <f t="shared" ref="E104:F104" si="39">E105</f>
        <v>0</v>
      </c>
      <c r="F104" s="19">
        <f t="shared" si="39"/>
        <v>0</v>
      </c>
    </row>
    <row r="105" spans="1:6" ht="33" customHeight="1" x14ac:dyDescent="0.25">
      <c r="A105" s="11" t="s">
        <v>158</v>
      </c>
      <c r="B105" s="8" t="s">
        <v>139</v>
      </c>
      <c r="C105" s="7" t="s">
        <v>138</v>
      </c>
      <c r="D105" s="19">
        <v>333600</v>
      </c>
      <c r="E105" s="19">
        <v>0</v>
      </c>
      <c r="F105" s="19">
        <v>0</v>
      </c>
    </row>
    <row r="106" spans="1:6" ht="33" customHeight="1" x14ac:dyDescent="0.25">
      <c r="A106" s="11" t="s">
        <v>157</v>
      </c>
      <c r="B106" s="8" t="s">
        <v>229</v>
      </c>
      <c r="C106" s="7" t="s">
        <v>74</v>
      </c>
      <c r="D106" s="19">
        <f>D107</f>
        <v>6264300</v>
      </c>
      <c r="E106" s="19">
        <f t="shared" ref="E106:F106" si="40">E107</f>
        <v>6019200</v>
      </c>
      <c r="F106" s="19">
        <f t="shared" si="40"/>
        <v>5779300</v>
      </c>
    </row>
    <row r="107" spans="1:6" ht="45.75" customHeight="1" x14ac:dyDescent="0.25">
      <c r="A107" s="11" t="s">
        <v>247</v>
      </c>
      <c r="B107" s="8" t="s">
        <v>230</v>
      </c>
      <c r="C107" s="7" t="s">
        <v>143</v>
      </c>
      <c r="D107" s="19">
        <v>6264300</v>
      </c>
      <c r="E107" s="19">
        <v>6019200</v>
      </c>
      <c r="F107" s="19">
        <v>5779300</v>
      </c>
    </row>
    <row r="108" spans="1:6" ht="29.25" customHeight="1" x14ac:dyDescent="0.25">
      <c r="A108" s="11" t="s">
        <v>157</v>
      </c>
      <c r="B108" s="8" t="s">
        <v>254</v>
      </c>
      <c r="C108" s="7" t="s">
        <v>256</v>
      </c>
      <c r="D108" s="19">
        <f>D109</f>
        <v>332600</v>
      </c>
      <c r="E108" s="19">
        <f t="shared" ref="E108:F110" si="41">E109</f>
        <v>0</v>
      </c>
      <c r="F108" s="19">
        <f t="shared" si="41"/>
        <v>0</v>
      </c>
    </row>
    <row r="109" spans="1:6" ht="31.5" customHeight="1" x14ac:dyDescent="0.25">
      <c r="A109" s="11" t="s">
        <v>247</v>
      </c>
      <c r="B109" s="8" t="s">
        <v>255</v>
      </c>
      <c r="C109" s="7" t="s">
        <v>256</v>
      </c>
      <c r="D109" s="19">
        <v>332600</v>
      </c>
      <c r="E109" s="19">
        <v>0</v>
      </c>
      <c r="F109" s="19">
        <v>0</v>
      </c>
    </row>
    <row r="110" spans="1:6" ht="29.25" customHeight="1" x14ac:dyDescent="0.25">
      <c r="A110" s="11" t="s">
        <v>157</v>
      </c>
      <c r="B110" s="8" t="s">
        <v>248</v>
      </c>
      <c r="C110" s="7" t="s">
        <v>250</v>
      </c>
      <c r="D110" s="19">
        <f>D111</f>
        <v>41200</v>
      </c>
      <c r="E110" s="19">
        <f t="shared" si="41"/>
        <v>0</v>
      </c>
      <c r="F110" s="19">
        <f t="shared" si="41"/>
        <v>0</v>
      </c>
    </row>
    <row r="111" spans="1:6" ht="46.5" customHeight="1" x14ac:dyDescent="0.25">
      <c r="A111" s="11" t="s">
        <v>158</v>
      </c>
      <c r="B111" s="8" t="s">
        <v>249</v>
      </c>
      <c r="C111" s="7" t="s">
        <v>250</v>
      </c>
      <c r="D111" s="19">
        <v>41200</v>
      </c>
      <c r="E111" s="19">
        <v>0</v>
      </c>
      <c r="F111" s="19">
        <v>0</v>
      </c>
    </row>
    <row r="112" spans="1:6" ht="16.5" customHeight="1" x14ac:dyDescent="0.25">
      <c r="A112" s="11" t="s">
        <v>157</v>
      </c>
      <c r="B112" s="8" t="s">
        <v>231</v>
      </c>
      <c r="C112" s="7" t="s">
        <v>163</v>
      </c>
      <c r="D112" s="19">
        <f>D113+D114+D115+D116</f>
        <v>51825600</v>
      </c>
      <c r="E112" s="19">
        <f t="shared" ref="E112:F112" si="42">E113+E114+E115+E116</f>
        <v>38428800</v>
      </c>
      <c r="F112" s="19">
        <f t="shared" si="42"/>
        <v>38428800</v>
      </c>
    </row>
    <row r="113" spans="1:13" ht="18.75" customHeight="1" x14ac:dyDescent="0.25">
      <c r="A113" s="11" t="s">
        <v>158</v>
      </c>
      <c r="B113" s="8" t="s">
        <v>232</v>
      </c>
      <c r="C113" s="7" t="s">
        <v>162</v>
      </c>
      <c r="D113" s="19">
        <v>3493800</v>
      </c>
      <c r="E113" s="19">
        <v>0</v>
      </c>
      <c r="F113" s="19">
        <v>0</v>
      </c>
    </row>
    <row r="114" spans="1:13" ht="19.5" customHeight="1" x14ac:dyDescent="0.25">
      <c r="A114" s="11" t="s">
        <v>164</v>
      </c>
      <c r="B114" s="8" t="s">
        <v>232</v>
      </c>
      <c r="C114" s="7" t="s">
        <v>162</v>
      </c>
      <c r="D114" s="19">
        <v>384300</v>
      </c>
      <c r="E114" s="19">
        <v>384300</v>
      </c>
      <c r="F114" s="19">
        <v>384300</v>
      </c>
    </row>
    <row r="115" spans="1:13" x14ac:dyDescent="0.25">
      <c r="A115" s="11" t="s">
        <v>159</v>
      </c>
      <c r="B115" s="8" t="s">
        <v>232</v>
      </c>
      <c r="C115" s="7" t="s">
        <v>162</v>
      </c>
      <c r="D115" s="19">
        <v>10796500</v>
      </c>
      <c r="E115" s="19">
        <v>893500</v>
      </c>
      <c r="F115" s="19">
        <v>893500</v>
      </c>
    </row>
    <row r="116" spans="1:13" ht="18.75" customHeight="1" x14ac:dyDescent="0.25">
      <c r="A116" s="11" t="s">
        <v>247</v>
      </c>
      <c r="B116" s="8" t="s">
        <v>232</v>
      </c>
      <c r="C116" s="7" t="s">
        <v>162</v>
      </c>
      <c r="D116" s="19">
        <v>37151000</v>
      </c>
      <c r="E116" s="19">
        <v>37151000</v>
      </c>
      <c r="F116" s="19">
        <v>37151000</v>
      </c>
    </row>
    <row r="117" spans="1:13" s="16" customFormat="1" ht="28.5" x14ac:dyDescent="0.25">
      <c r="A117" s="13" t="s">
        <v>157</v>
      </c>
      <c r="B117" s="10" t="s">
        <v>233</v>
      </c>
      <c r="C117" s="17" t="s">
        <v>75</v>
      </c>
      <c r="D117" s="30">
        <f>D118+D123+D125+D127+D129+D131</f>
        <v>270273100</v>
      </c>
      <c r="E117" s="18">
        <f t="shared" ref="E117:F117" si="43">E118+E123+E125+E127+E129+E131</f>
        <v>280989900</v>
      </c>
      <c r="F117" s="18">
        <f t="shared" si="43"/>
        <v>266833700</v>
      </c>
      <c r="I117" s="32"/>
      <c r="J117" s="32"/>
      <c r="K117" s="32"/>
      <c r="L117" s="32"/>
    </row>
    <row r="118" spans="1:13" ht="30" x14ac:dyDescent="0.25">
      <c r="A118" s="11" t="s">
        <v>157</v>
      </c>
      <c r="B118" s="8" t="s">
        <v>165</v>
      </c>
      <c r="C118" s="7" t="s">
        <v>166</v>
      </c>
      <c r="D118" s="19">
        <f>D119+D120+D121+D122</f>
        <v>246060800</v>
      </c>
      <c r="E118" s="19">
        <f t="shared" ref="E118:F118" si="44">E119+E120+E121+E122</f>
        <v>255613900</v>
      </c>
      <c r="F118" s="19">
        <f t="shared" si="44"/>
        <v>240649900</v>
      </c>
      <c r="I118" s="33"/>
      <c r="J118" s="33"/>
      <c r="K118" s="33"/>
      <c r="L118" s="33"/>
      <c r="M118" s="28"/>
    </row>
    <row r="119" spans="1:13" ht="45" x14ac:dyDescent="0.25">
      <c r="A119" s="11" t="s">
        <v>158</v>
      </c>
      <c r="B119" s="8" t="s">
        <v>145</v>
      </c>
      <c r="C119" s="7" t="s">
        <v>144</v>
      </c>
      <c r="D119" s="19">
        <v>1679700</v>
      </c>
      <c r="E119" s="19">
        <v>1763100</v>
      </c>
      <c r="F119" s="19">
        <v>1763100</v>
      </c>
      <c r="I119" s="33"/>
      <c r="J119" s="33"/>
      <c r="K119" s="33"/>
      <c r="L119" s="33"/>
      <c r="M119" s="28"/>
    </row>
    <row r="120" spans="1:13" ht="45" x14ac:dyDescent="0.25">
      <c r="A120" s="11" t="s">
        <v>164</v>
      </c>
      <c r="B120" s="8" t="s">
        <v>145</v>
      </c>
      <c r="C120" s="7" t="s">
        <v>144</v>
      </c>
      <c r="D120" s="19">
        <v>905400</v>
      </c>
      <c r="E120" s="19">
        <v>905400</v>
      </c>
      <c r="F120" s="19">
        <v>905400</v>
      </c>
      <c r="I120" s="33"/>
      <c r="J120" s="33"/>
      <c r="K120" s="33"/>
      <c r="L120" s="33"/>
      <c r="M120" s="28"/>
    </row>
    <row r="121" spans="1:13" ht="45" x14ac:dyDescent="0.25">
      <c r="A121" s="11" t="s">
        <v>159</v>
      </c>
      <c r="B121" s="8" t="s">
        <v>145</v>
      </c>
      <c r="C121" s="7" t="s">
        <v>144</v>
      </c>
      <c r="D121" s="19">
        <v>232639900</v>
      </c>
      <c r="E121" s="19">
        <v>232820200</v>
      </c>
      <c r="F121" s="19">
        <v>232820200</v>
      </c>
      <c r="I121" s="33"/>
      <c r="J121" s="33"/>
      <c r="K121" s="33"/>
      <c r="L121" s="33"/>
      <c r="M121" s="28"/>
    </row>
    <row r="122" spans="1:13" ht="45" x14ac:dyDescent="0.25">
      <c r="A122" s="11" t="s">
        <v>247</v>
      </c>
      <c r="B122" s="8" t="s">
        <v>145</v>
      </c>
      <c r="C122" s="7" t="s">
        <v>144</v>
      </c>
      <c r="D122" s="19">
        <v>10835800</v>
      </c>
      <c r="E122" s="19">
        <v>20125200</v>
      </c>
      <c r="F122" s="19">
        <v>5161200</v>
      </c>
      <c r="I122" s="33"/>
      <c r="J122" s="33"/>
      <c r="K122" s="33"/>
      <c r="L122" s="33"/>
      <c r="M122" s="28"/>
    </row>
    <row r="123" spans="1:13" ht="77.25" customHeight="1" x14ac:dyDescent="0.25">
      <c r="A123" s="11" t="s">
        <v>157</v>
      </c>
      <c r="B123" s="8" t="s">
        <v>167</v>
      </c>
      <c r="C123" s="7" t="s">
        <v>76</v>
      </c>
      <c r="D123" s="19">
        <f>D124</f>
        <v>340500</v>
      </c>
      <c r="E123" s="19">
        <f t="shared" ref="E123:F123" si="45">E124</f>
        <v>340500</v>
      </c>
      <c r="F123" s="19">
        <f t="shared" si="45"/>
        <v>340500</v>
      </c>
      <c r="I123" s="33"/>
      <c r="J123" s="33"/>
      <c r="K123" s="33"/>
      <c r="L123" s="33"/>
      <c r="M123" s="28"/>
    </row>
    <row r="124" spans="1:13" ht="90" x14ac:dyDescent="0.25">
      <c r="A124" s="11" t="s">
        <v>159</v>
      </c>
      <c r="B124" s="8" t="s">
        <v>146</v>
      </c>
      <c r="C124" s="7" t="s">
        <v>147</v>
      </c>
      <c r="D124" s="19">
        <v>340500</v>
      </c>
      <c r="E124" s="19">
        <v>340500</v>
      </c>
      <c r="F124" s="19">
        <v>340500</v>
      </c>
      <c r="I124" s="33"/>
      <c r="J124" s="33"/>
      <c r="K124" s="33"/>
      <c r="L124" s="33"/>
      <c r="M124" s="28"/>
    </row>
    <row r="125" spans="1:13" ht="60" x14ac:dyDescent="0.25">
      <c r="A125" s="11" t="s">
        <v>157</v>
      </c>
      <c r="B125" s="8" t="s">
        <v>168</v>
      </c>
      <c r="C125" s="7" t="s">
        <v>169</v>
      </c>
      <c r="D125" s="19">
        <f>D126</f>
        <v>19835200</v>
      </c>
      <c r="E125" s="19">
        <f t="shared" ref="E125:F125" si="46">E126</f>
        <v>20628600</v>
      </c>
      <c r="F125" s="19">
        <f t="shared" si="46"/>
        <v>21453700</v>
      </c>
      <c r="I125" s="33"/>
      <c r="J125" s="33"/>
      <c r="K125" s="33"/>
      <c r="L125" s="33"/>
      <c r="M125" s="28"/>
    </row>
    <row r="126" spans="1:13" ht="75" x14ac:dyDescent="0.25">
      <c r="A126" s="11" t="s">
        <v>247</v>
      </c>
      <c r="B126" s="8" t="s">
        <v>148</v>
      </c>
      <c r="C126" s="7" t="s">
        <v>149</v>
      </c>
      <c r="D126" s="19">
        <v>19835200</v>
      </c>
      <c r="E126" s="19">
        <v>20628600</v>
      </c>
      <c r="F126" s="19">
        <v>21453700</v>
      </c>
      <c r="I126" s="28"/>
      <c r="J126" s="28"/>
      <c r="K126" s="28"/>
      <c r="L126" s="28"/>
      <c r="M126" s="28"/>
    </row>
    <row r="127" spans="1:13" ht="45" x14ac:dyDescent="0.25">
      <c r="A127" s="11" t="s">
        <v>157</v>
      </c>
      <c r="B127" s="8" t="s">
        <v>234</v>
      </c>
      <c r="C127" s="7" t="s">
        <v>170</v>
      </c>
      <c r="D127" s="19">
        <f>D128</f>
        <v>2093700</v>
      </c>
      <c r="E127" s="19">
        <f t="shared" ref="E127:F127" si="47">E128</f>
        <v>2280100</v>
      </c>
      <c r="F127" s="19">
        <f t="shared" si="47"/>
        <v>2358100</v>
      </c>
      <c r="I127" s="28"/>
      <c r="J127" s="28"/>
      <c r="K127" s="28"/>
      <c r="L127" s="28"/>
      <c r="M127" s="28"/>
    </row>
    <row r="128" spans="1:13" ht="63.75" customHeight="1" x14ac:dyDescent="0.25">
      <c r="A128" s="11" t="s">
        <v>158</v>
      </c>
      <c r="B128" s="8" t="s">
        <v>235</v>
      </c>
      <c r="C128" s="7" t="s">
        <v>150</v>
      </c>
      <c r="D128" s="19">
        <v>2093700</v>
      </c>
      <c r="E128" s="19">
        <v>2280100</v>
      </c>
      <c r="F128" s="19">
        <v>2358100</v>
      </c>
      <c r="I128" s="28"/>
      <c r="J128" s="28"/>
      <c r="K128" s="28"/>
      <c r="L128" s="28"/>
      <c r="M128" s="28"/>
    </row>
    <row r="129" spans="1:13" ht="63.75" customHeight="1" x14ac:dyDescent="0.25">
      <c r="A129" s="11" t="s">
        <v>157</v>
      </c>
      <c r="B129" s="8" t="s">
        <v>171</v>
      </c>
      <c r="C129" s="7" t="s">
        <v>77</v>
      </c>
      <c r="D129" s="19">
        <f>D130</f>
        <v>9600</v>
      </c>
      <c r="E129" s="19">
        <f t="shared" ref="E129:F129" si="48">E130</f>
        <v>104500</v>
      </c>
      <c r="F129" s="19">
        <f t="shared" si="48"/>
        <v>9200</v>
      </c>
      <c r="I129" s="28"/>
      <c r="J129" s="28"/>
      <c r="K129" s="28"/>
      <c r="L129" s="28"/>
      <c r="M129" s="28"/>
    </row>
    <row r="130" spans="1:13" ht="75" x14ac:dyDescent="0.25">
      <c r="A130" s="11" t="s">
        <v>158</v>
      </c>
      <c r="B130" s="8" t="s">
        <v>151</v>
      </c>
      <c r="C130" s="7" t="s">
        <v>152</v>
      </c>
      <c r="D130" s="19">
        <v>9600</v>
      </c>
      <c r="E130" s="19">
        <v>104500</v>
      </c>
      <c r="F130" s="19">
        <v>9200</v>
      </c>
      <c r="I130" s="28"/>
      <c r="J130" s="28"/>
      <c r="K130" s="28"/>
      <c r="L130" s="28"/>
      <c r="M130" s="28"/>
    </row>
    <row r="131" spans="1:13" ht="30" x14ac:dyDescent="0.25">
      <c r="A131" s="11" t="s">
        <v>157</v>
      </c>
      <c r="B131" s="8" t="s">
        <v>172</v>
      </c>
      <c r="C131" s="7" t="s">
        <v>78</v>
      </c>
      <c r="D131" s="19">
        <f>D132</f>
        <v>1933300</v>
      </c>
      <c r="E131" s="19">
        <f t="shared" ref="E131:F131" si="49">E132</f>
        <v>2022300</v>
      </c>
      <c r="F131" s="19">
        <f t="shared" si="49"/>
        <v>2022300</v>
      </c>
      <c r="I131" s="28"/>
      <c r="J131" s="28"/>
      <c r="K131" s="28"/>
      <c r="L131" s="28"/>
      <c r="M131" s="28"/>
    </row>
    <row r="132" spans="1:13" ht="45" x14ac:dyDescent="0.25">
      <c r="A132" s="11" t="s">
        <v>158</v>
      </c>
      <c r="B132" s="8" t="s">
        <v>153</v>
      </c>
      <c r="C132" s="7" t="s">
        <v>154</v>
      </c>
      <c r="D132" s="19">
        <v>1933300</v>
      </c>
      <c r="E132" s="19">
        <v>2022300</v>
      </c>
      <c r="F132" s="19">
        <v>2022300</v>
      </c>
      <c r="I132" s="28"/>
      <c r="J132" s="28"/>
      <c r="K132" s="28"/>
      <c r="L132" s="28"/>
      <c r="M132" s="28"/>
    </row>
    <row r="133" spans="1:13" s="16" customFormat="1" x14ac:dyDescent="0.25">
      <c r="A133" s="13" t="s">
        <v>157</v>
      </c>
      <c r="B133" s="10" t="s">
        <v>236</v>
      </c>
      <c r="C133" s="17" t="s">
        <v>79</v>
      </c>
      <c r="D133" s="18">
        <f>D136+D134</f>
        <v>22012100</v>
      </c>
      <c r="E133" s="18">
        <f t="shared" ref="E133:F133" si="50">E136+E134</f>
        <v>22038000</v>
      </c>
      <c r="F133" s="18">
        <f t="shared" si="50"/>
        <v>22069300</v>
      </c>
      <c r="I133" s="29"/>
      <c r="J133" s="29"/>
      <c r="K133" s="29"/>
      <c r="L133" s="29"/>
      <c r="M133" s="29"/>
    </row>
    <row r="134" spans="1:13" ht="88.5" customHeight="1" x14ac:dyDescent="0.25">
      <c r="A134" s="11" t="s">
        <v>157</v>
      </c>
      <c r="B134" s="8" t="s">
        <v>253</v>
      </c>
      <c r="C134" s="7" t="s">
        <v>252</v>
      </c>
      <c r="D134" s="19">
        <f>D135</f>
        <v>2482100</v>
      </c>
      <c r="E134" s="19">
        <f t="shared" ref="E134:F134" si="51">E135</f>
        <v>2508000</v>
      </c>
      <c r="F134" s="19">
        <f t="shared" si="51"/>
        <v>2539300</v>
      </c>
      <c r="L134" s="28"/>
      <c r="M134" s="28"/>
    </row>
    <row r="135" spans="1:13" ht="88.5" customHeight="1" x14ac:dyDescent="0.25">
      <c r="A135" s="11" t="s">
        <v>159</v>
      </c>
      <c r="B135" s="8" t="s">
        <v>251</v>
      </c>
      <c r="C135" s="7" t="s">
        <v>252</v>
      </c>
      <c r="D135" s="19">
        <v>2482100</v>
      </c>
      <c r="E135" s="19">
        <v>2508000</v>
      </c>
      <c r="F135" s="19">
        <v>2539300</v>
      </c>
      <c r="L135" s="28"/>
      <c r="M135" s="28"/>
    </row>
    <row r="136" spans="1:13" ht="75" x14ac:dyDescent="0.25">
      <c r="A136" s="11" t="s">
        <v>157</v>
      </c>
      <c r="B136" s="8" t="s">
        <v>80</v>
      </c>
      <c r="C136" s="7" t="s">
        <v>81</v>
      </c>
      <c r="D136" s="19">
        <f>D137</f>
        <v>19530000</v>
      </c>
      <c r="E136" s="19">
        <f t="shared" ref="E136:F136" si="52">E137</f>
        <v>19530000</v>
      </c>
      <c r="F136" s="19">
        <f t="shared" si="52"/>
        <v>19530000</v>
      </c>
      <c r="L136" s="28"/>
      <c r="M136" s="28"/>
    </row>
    <row r="137" spans="1:13" ht="75" x14ac:dyDescent="0.25">
      <c r="A137" s="11" t="s">
        <v>159</v>
      </c>
      <c r="B137" s="8" t="s">
        <v>155</v>
      </c>
      <c r="C137" s="7" t="s">
        <v>156</v>
      </c>
      <c r="D137" s="19">
        <v>19530000</v>
      </c>
      <c r="E137" s="19">
        <v>19530000</v>
      </c>
      <c r="F137" s="19">
        <v>19530000</v>
      </c>
      <c r="L137" s="28"/>
      <c r="M137" s="28"/>
    </row>
    <row r="138" spans="1:13" s="16" customFormat="1" x14ac:dyDescent="0.25">
      <c r="A138" s="13" t="s">
        <v>157</v>
      </c>
      <c r="B138" s="10" t="s">
        <v>133</v>
      </c>
      <c r="C138" s="17" t="s">
        <v>175</v>
      </c>
      <c r="D138" s="18">
        <f>D139+D140</f>
        <v>2650000</v>
      </c>
      <c r="E138" s="18">
        <f t="shared" ref="E138:F138" si="53">E140</f>
        <v>0</v>
      </c>
      <c r="F138" s="18">
        <f t="shared" si="53"/>
        <v>0</v>
      </c>
      <c r="L138" s="29"/>
      <c r="M138" s="29"/>
    </row>
    <row r="139" spans="1:13" ht="16.5" customHeight="1" x14ac:dyDescent="0.25">
      <c r="A139" s="11" t="s">
        <v>158</v>
      </c>
      <c r="B139" s="8" t="s">
        <v>173</v>
      </c>
      <c r="C139" s="7" t="s">
        <v>174</v>
      </c>
      <c r="D139" s="19">
        <v>0</v>
      </c>
      <c r="E139" s="19">
        <v>0</v>
      </c>
      <c r="F139" s="19">
        <v>0</v>
      </c>
      <c r="L139" s="28"/>
      <c r="M139" s="28"/>
    </row>
    <row r="140" spans="1:13" ht="15" customHeight="1" x14ac:dyDescent="0.25">
      <c r="A140" s="11" t="s">
        <v>247</v>
      </c>
      <c r="B140" s="8" t="s">
        <v>173</v>
      </c>
      <c r="C140" s="7" t="s">
        <v>174</v>
      </c>
      <c r="D140" s="19">
        <v>2650000</v>
      </c>
      <c r="E140" s="19">
        <v>0</v>
      </c>
      <c r="F140" s="19">
        <v>0</v>
      </c>
      <c r="L140" s="28"/>
      <c r="M140" s="28"/>
    </row>
    <row r="141" spans="1:13" x14ac:dyDescent="0.25">
      <c r="A141" s="26"/>
      <c r="B141" s="24" t="s">
        <v>82</v>
      </c>
      <c r="C141" s="27"/>
      <c r="D141" s="23">
        <f>D7+D92</f>
        <v>752124500</v>
      </c>
      <c r="E141" s="23">
        <f>E7+E92</f>
        <v>710151500</v>
      </c>
      <c r="F141" s="23">
        <f>F7+F92</f>
        <v>709873300</v>
      </c>
      <c r="L141" s="28"/>
      <c r="M141" s="28"/>
    </row>
  </sheetData>
  <autoFilter ref="B6:B145"/>
  <mergeCells count="2">
    <mergeCell ref="B2:E2"/>
    <mergeCell ref="B3:E3"/>
  </mergeCells>
  <pageMargins left="0.11811023622047245" right="0.11811023622047245" top="0.15748031496062992" bottom="0.15748031496062992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2024-11-19T04:40:03Z</dcterms:modified>
</cp:coreProperties>
</file>