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D82" i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D48" i="1" l="1"/>
  <c r="D50" i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s="1"/>
  <c r="C57" i="1" l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C44" i="1" l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49" i="1"/>
  <c r="C48" i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<sst xmlns="http://schemas.openxmlformats.org/spreadsheetml/2006/main" count="275" uniqueCount="219">
  <si>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</si>
  <si>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</si>
  <si>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</si>
  <si>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</si>
  <si>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</si>
  <si>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</si>
  <si>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</si>
  <si>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</si>
  <si>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</si>
  <si>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</si>
  <si>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</si>
  <si>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</si>
  <si>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</si>
  <si>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</si>
  <si>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</si>
  <si>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</si>
  <si>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</si>
  <si>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</si>
  <si>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</si>
  <si>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</si>
  <si>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</si>
  <si>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</si>
  <si>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</si>
  <si>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</si>
  <si>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</si>
  <si>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</si>
  <si>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</si>
  <si>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</si>
  <si>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</si>
  <si>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</si>
  <si>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</si>
  <si>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</si>
  <si>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</si>
  <si>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</si>
  <si>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</si>
  <si>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</si>
  <si>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</si>
  <si>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</si>
  <si>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</si>
  <si>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</si>
  <si>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</si>
  <si>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</si>
  <si>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</si>
  <si>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</si>
  <si>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</si>
  <si>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</si>
  <si>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</si>
  <si>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</si>
  <si>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</si>
  <si>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</si>
  <si>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</si>
  <si>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</si>
  <si>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</si>
  <si>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</si>
  <si>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</si>
  <si>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</si>
  <si>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</si>
  <si>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</si>
  <si>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</si>
  <si>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</si>
  <si>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</si>
  <si>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</si>
  <si>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</si>
  <si>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</si>
  <si>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</si>
  <si>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</si>
  <si>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</si>
  <si>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</si>
  <si>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</si>
  <si>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</si>
  <si>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</si>
  <si>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</si>
  <si>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</si>
  <si>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</si>
  <si>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</si>
  <si>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</si>
  <si>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</si>
  <si>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</si>
  <si>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</si>
  <si>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</si>
  <si>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</si>
  <si>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</si>
  <si>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</si>
  <si>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</si>
  <si>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</si>
  <si>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</si>
  <si>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</si>
  <si>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</si>
  <si>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</si>
  <si>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</si>
  <si>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</si>
  <si>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</si>
  <si>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</si>
  <si>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</si>
  <si>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</si>
  <si>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</si>
  <si>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</si>
  <si>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</si>
  <si>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</si>
  <si>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</si>
  <si>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</si>
  <si>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</si>
  <si>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</si>
  <si>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</si>
  <si>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</si>
  <si>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</si>
  <si>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</si>
  <si>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</si>
  <si>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</si>
  <si>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</si>
  <si>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</si>
  <si>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</si>
  <si>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</si>
  <si>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</si>
  <si>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</si>
  <si>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</si>
  <si>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</si>
  <si>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</si>
  <si>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</si>
  <si>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</si>
  <si>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</si>
  <si>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</si>
  <si>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</si>
  <si>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</si>
  <si>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</si>
  <si>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</si>
  <si>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</si>
  <si>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</si>
  <si>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</si>
  <si>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</si>
  <si>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</si>
  <si>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</si>
  <si>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</si>
  <si>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</si>
  <si>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</si>
  <si>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</si>
  <si>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</si>
  <si>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</si>
  <si>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</si>
  <si>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</si>
  <si>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</si>
  <si>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</si>
  <si>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</si>
  <si>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</si>
  <si>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</si>
  <si>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</si>
  <si>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</si>
  <si>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</si>
  <si>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</si>
  <si>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</si>
  <si>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</si>
  <si>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</si>
  <si>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</si>
  <si>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</si>
  <si>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</si>
  <si>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</si>
  <si>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</si>
  <si>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</si>
  <si>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</si>
  <si>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</si>
  <si>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</si>
  <si>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</si>
  <si>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</si>
  <si>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</si>
  <si>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</si>
  <si>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</si>
  <si>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</si>
  <si>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</si>
  <si>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</si>
  <si>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</si>
  <si>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</si>
  <si>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</si>
  <si>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</si>
  <si>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</si>
  <si>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</si>
  <si>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</si>
  <si>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</si>
  <si>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</si>
  <si>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</si>
  <si>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</si>
  <si>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</si>
  <si>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</si>
  <si>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</si>
  <si>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</si>
  <si>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</si>
  <si>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</si>
  <si>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</si>
  <si>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</si>
  <si>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</si>
  <si>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</si>
  <si>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</si>
  <si>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</si>
  <si>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</si>
  <si>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</si>
  <si>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</si>
  <si>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</si>
  <si>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</si>
  <si>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</si>
  <si>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</si>
  <si>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</si>
  <si>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</si>
  <si>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</si>
  <si>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</si>
  <si>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</si>
  <si>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</si>
  <si>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</si>
  <si>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</si>
  <si>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</si>
  <si>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</si>
  <si>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</si>
  <si>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</si>
  <si>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</si>
  <si>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</si>
  <si>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</si>
  <si>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</si>
  <si>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</si>
  <si>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</si>
  <si>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</si>
  <si>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9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</si>
</sst>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L54" sqref="L54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62" t="s">
        <v>218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3" t="s">
        <v>3</v>
      </c>
      <c r="B4" s="166" t="s">
        <v>212</v>
      </c>
      <c r="C4" s="169" t="s">
        <v>213</v>
      </c>
      <c r="D4" s="169" t="s">
        <v>214</v>
      </c>
      <c r="E4" s="172" t="s">
        <v>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2" t="s">
        <v>0</v>
      </c>
    </row>
    <row r="5" spans="1:26" s="2" customFormat="1" ht="87" customHeight="1" x14ac:dyDescent="0.25">
      <c r="A5" s="164"/>
      <c r="B5" s="167"/>
      <c r="C5" s="170"/>
      <c r="D5" s="170"/>
      <c r="E5" s="175" t="s">
        <v>5</v>
      </c>
      <c r="F5" s="175" t="s">
        <v>6</v>
      </c>
      <c r="G5" s="175" t="s">
        <v>7</v>
      </c>
      <c r="H5" s="175" t="s">
        <v>8</v>
      </c>
      <c r="I5" s="175" t="s">
        <v>9</v>
      </c>
      <c r="J5" s="175" t="s">
        <v>10</v>
      </c>
      <c r="K5" s="175" t="s">
        <v>11</v>
      </c>
      <c r="L5" s="175" t="s">
        <v>12</v>
      </c>
      <c r="M5" s="175" t="s">
        <v>13</v>
      </c>
      <c r="N5" s="175" t="s">
        <v>14</v>
      </c>
      <c r="O5" s="175" t="s">
        <v>15</v>
      </c>
      <c r="P5" s="175" t="s">
        <v>16</v>
      </c>
      <c r="Q5" s="175" t="s">
        <v>17</v>
      </c>
      <c r="R5" s="175" t="s">
        <v>18</v>
      </c>
      <c r="S5" s="175" t="s">
        <v>19</v>
      </c>
      <c r="T5" s="175" t="s">
        <v>20</v>
      </c>
      <c r="U5" s="175" t="s">
        <v>21</v>
      </c>
      <c r="V5" s="175" t="s">
        <v>22</v>
      </c>
      <c r="W5" s="175" t="s">
        <v>23</v>
      </c>
      <c r="X5" s="175" t="s">
        <v>24</v>
      </c>
      <c r="Y5" s="175" t="s">
        <v>25</v>
      </c>
    </row>
    <row r="6" spans="1:26" s="2" customFormat="1" ht="69.75" customHeight="1" thickBot="1" x14ac:dyDescent="0.3">
      <c r="A6" s="165"/>
      <c r="B6" s="168"/>
      <c r="C6" s="171"/>
      <c r="D6" s="171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v>225672</v>
      </c>
      <c r="D41" s="14">
        <f t="shared" si="0"/>
        <v>1.0545420560747663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6300</v>
      </c>
      <c r="J41" s="146">
        <v>15698</v>
      </c>
      <c r="K41" s="146">
        <v>10855</v>
      </c>
      <c r="L41" s="146">
        <v>11282</v>
      </c>
      <c r="M41" s="146">
        <v>10219</v>
      </c>
      <c r="N41" s="146">
        <v>3773</v>
      </c>
      <c r="O41" s="146">
        <v>6989</v>
      </c>
      <c r="P41" s="146">
        <v>9900</v>
      </c>
      <c r="Q41" s="146">
        <v>13435</v>
      </c>
      <c r="R41" s="146">
        <v>12898</v>
      </c>
      <c r="S41" s="146">
        <v>11082</v>
      </c>
      <c r="T41" s="146">
        <v>10109</v>
      </c>
      <c r="U41" s="146">
        <v>9102</v>
      </c>
      <c r="V41" s="146">
        <v>3454</v>
      </c>
      <c r="W41" s="146">
        <v>9090</v>
      </c>
      <c r="X41" s="146">
        <v>18156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212590</v>
      </c>
      <c r="C42" s="22">
        <f>SUM(E42:Y42)</f>
        <v>222462.34999999998</v>
      </c>
      <c r="D42" s="14">
        <f>C42/B42</f>
        <v>1.0464384495978172</v>
      </c>
      <c r="E42" s="50">
        <v>16095</v>
      </c>
      <c r="F42" s="7">
        <v>7260</v>
      </c>
      <c r="G42" s="7">
        <v>15602</v>
      </c>
      <c r="H42" s="7">
        <v>13654</v>
      </c>
      <c r="I42" s="7">
        <v>6156</v>
      </c>
      <c r="J42" s="7">
        <v>15700</v>
      </c>
      <c r="K42" s="7">
        <v>7757</v>
      </c>
      <c r="L42" s="7">
        <v>11281.95</v>
      </c>
      <c r="M42" s="7">
        <v>10230.9</v>
      </c>
      <c r="N42" s="7">
        <v>3724</v>
      </c>
      <c r="O42" s="7">
        <v>6703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4490.5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1.0029999999999999</v>
      </c>
      <c r="C44" s="30">
        <f>C42/C41</f>
        <v>0.98577736715232722</v>
      </c>
      <c r="D44" s="14">
        <f t="shared" ref="D44:D107" si="14">C44/B44</f>
        <v>0.98282888051079498</v>
      </c>
      <c r="E44" s="30">
        <f t="shared" ref="E44:Y44" si="15">E42/E41</f>
        <v>0.99968944099378887</v>
      </c>
      <c r="F44" s="30">
        <f t="shared" si="15"/>
        <v>1</v>
      </c>
      <c r="G44" s="30">
        <f>G42/G41</f>
        <v>1.0000640984552271</v>
      </c>
      <c r="H44" s="30">
        <f t="shared" si="15"/>
        <v>1.0112575914679307</v>
      </c>
      <c r="I44" s="30">
        <f t="shared" si="15"/>
        <v>0.97714285714285709</v>
      </c>
      <c r="J44" s="30">
        <f t="shared" si="15"/>
        <v>1.0001274047649382</v>
      </c>
      <c r="K44" s="30">
        <f t="shared" si="15"/>
        <v>0.71460156609857206</v>
      </c>
      <c r="L44" s="30">
        <f t="shared" si="15"/>
        <v>0.99999556816167356</v>
      </c>
      <c r="M44" s="30">
        <f t="shared" si="15"/>
        <v>1.0011644975046481</v>
      </c>
      <c r="N44" s="30">
        <f t="shared" si="15"/>
        <v>0.98701298701298701</v>
      </c>
      <c r="O44" s="30">
        <f>O42/O41</f>
        <v>0.9590785520103019</v>
      </c>
      <c r="P44" s="30">
        <f t="shared" si="15"/>
        <v>1</v>
      </c>
      <c r="Q44" s="30">
        <f t="shared" si="15"/>
        <v>1.0012653516933383</v>
      </c>
      <c r="R44" s="30">
        <f t="shared" si="15"/>
        <v>1.0077531400217088</v>
      </c>
      <c r="S44" s="30">
        <f t="shared" si="15"/>
        <v>1.0126330987186429</v>
      </c>
      <c r="T44" s="30">
        <f>T42/T41</f>
        <v>0.96231081214759129</v>
      </c>
      <c r="U44" s="30">
        <f t="shared" si="15"/>
        <v>1</v>
      </c>
      <c r="V44" s="30">
        <f t="shared" si="15"/>
        <v>1.3000868558193399</v>
      </c>
      <c r="W44" s="30">
        <f t="shared" si="15"/>
        <v>0.9610561056105611</v>
      </c>
      <c r="X44" s="30">
        <f t="shared" si="15"/>
        <v>1.0131636924432694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93003</v>
      </c>
      <c r="C45" s="22">
        <f>SUM(E45:Y45)</f>
        <v>96497.600000000006</v>
      </c>
      <c r="D45" s="14">
        <f>C45/B45</f>
        <v>1.0375751319849897</v>
      </c>
      <c r="E45" s="31">
        <v>13992</v>
      </c>
      <c r="F45" s="31">
        <v>3986</v>
      </c>
      <c r="G45" s="31">
        <v>6670</v>
      </c>
      <c r="H45" s="31">
        <v>4154</v>
      </c>
      <c r="I45" s="31">
        <v>1536</v>
      </c>
      <c r="J45" s="31">
        <v>7180</v>
      </c>
      <c r="K45" s="31">
        <v>3936</v>
      </c>
      <c r="L45" s="31">
        <v>4205</v>
      </c>
      <c r="M45" s="31">
        <v>4402.6000000000004</v>
      </c>
      <c r="N45" s="31">
        <v>836</v>
      </c>
      <c r="O45" s="31">
        <v>1626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1508.5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92509</v>
      </c>
      <c r="C46" s="22">
        <f>SUM(E46:Y46)</f>
        <v>97763.53</v>
      </c>
      <c r="D46" s="14">
        <f t="shared" si="14"/>
        <v>1.0568002032234702</v>
      </c>
      <c r="E46" s="24">
        <v>732</v>
      </c>
      <c r="F46" s="24">
        <v>2765</v>
      </c>
      <c r="G46" s="24">
        <v>6991</v>
      </c>
      <c r="H46" s="24">
        <v>8370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3345.3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2656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2009</v>
      </c>
      <c r="C47" s="22">
        <f>SUM(E47:Y47)</f>
        <v>1835</v>
      </c>
      <c r="D47" s="14">
        <f t="shared" si="14"/>
        <v>0.91338974614235935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756</v>
      </c>
      <c r="C48" s="22">
        <f>SUM(E48:Y48)</f>
        <v>998</v>
      </c>
      <c r="D48" s="14">
        <f t="shared" si="14"/>
        <v>1.32010582010582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8664</v>
      </c>
      <c r="C49" s="22">
        <f>SUM(E49:Y49)</f>
        <v>13044</v>
      </c>
      <c r="D49" s="14">
        <f t="shared" si="14"/>
        <v>1.5055401662049861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2193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72052</v>
      </c>
      <c r="C51" s="22">
        <f t="shared" si="16"/>
        <v>220133.1</v>
      </c>
      <c r="D51" s="14">
        <f t="shared" si="14"/>
        <v>3.0551976350413592</v>
      </c>
      <c r="E51" s="31">
        <v>14400</v>
      </c>
      <c r="F51" s="31">
        <v>5800</v>
      </c>
      <c r="G51" s="31">
        <v>18960</v>
      </c>
      <c r="H51" s="31">
        <v>10491</v>
      </c>
      <c r="I51" s="31">
        <v>8150</v>
      </c>
      <c r="J51" s="31">
        <v>14120</v>
      </c>
      <c r="K51" s="31">
        <v>9183</v>
      </c>
      <c r="L51" s="31">
        <v>8407</v>
      </c>
      <c r="M51" s="31">
        <v>9519.9</v>
      </c>
      <c r="N51" s="31">
        <v>3610</v>
      </c>
      <c r="O51" s="31">
        <v>3342</v>
      </c>
      <c r="P51" s="31">
        <v>10420</v>
      </c>
      <c r="Q51" s="31">
        <v>16055</v>
      </c>
      <c r="R51" s="31">
        <v>11350</v>
      </c>
      <c r="S51" s="31">
        <v>14744</v>
      </c>
      <c r="T51" s="31">
        <v>6078.2</v>
      </c>
      <c r="U51" s="31">
        <v>7263</v>
      </c>
      <c r="V51" s="31">
        <v>3134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38937</v>
      </c>
      <c r="C52" s="22">
        <f t="shared" si="16"/>
        <v>159531.9</v>
      </c>
      <c r="D52" s="14">
        <f t="shared" si="14"/>
        <v>4.09718006009708</v>
      </c>
      <c r="E52" s="31"/>
      <c r="F52" s="31">
        <v>5800</v>
      </c>
      <c r="G52" s="31">
        <v>16250</v>
      </c>
      <c r="H52" s="31">
        <v>3435</v>
      </c>
      <c r="I52" s="31">
        <v>8150</v>
      </c>
      <c r="J52" s="31">
        <v>6710</v>
      </c>
      <c r="K52" s="31">
        <v>9183</v>
      </c>
      <c r="L52" s="31"/>
      <c r="M52" s="31">
        <v>6499.9</v>
      </c>
      <c r="N52" s="31">
        <v>410</v>
      </c>
      <c r="O52" s="31">
        <v>3095</v>
      </c>
      <c r="P52" s="31">
        <v>10420</v>
      </c>
      <c r="Q52" s="31">
        <v>16055</v>
      </c>
      <c r="R52" s="31">
        <v>11350</v>
      </c>
      <c r="S52" s="31">
        <v>16390</v>
      </c>
      <c r="T52" s="31">
        <v>533</v>
      </c>
      <c r="U52" s="31">
        <v>6895</v>
      </c>
      <c r="V52" s="31">
        <v>3134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4704</v>
      </c>
      <c r="C54" s="22">
        <f t="shared" si="16"/>
        <v>5113.6499999999996</v>
      </c>
      <c r="D54" s="14">
        <f t="shared" si="14"/>
        <v>1.0870854591836734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150</v>
      </c>
      <c r="K54" s="150">
        <v>566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292</v>
      </c>
      <c r="Q54" s="150">
        <v>13</v>
      </c>
      <c r="R54" s="149">
        <v>401.5</v>
      </c>
      <c r="S54" s="150">
        <v>156</v>
      </c>
      <c r="T54" s="150">
        <v>55</v>
      </c>
      <c r="U54" s="150">
        <v>80</v>
      </c>
      <c r="V54" s="150">
        <v>41.4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0.85199999999999998</v>
      </c>
      <c r="C55" s="14">
        <f>C54/C53</f>
        <v>0.99603622906116085</v>
      </c>
      <c r="D55" s="14">
        <f t="shared" si="14"/>
        <v>1.1690566068792967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1.0034364261168385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1.0129870129870129</v>
      </c>
      <c r="T55" s="32">
        <f t="shared" si="17"/>
        <v>0.91666666666666663</v>
      </c>
      <c r="U55" s="32">
        <f t="shared" si="17"/>
        <v>0.76190476190476186</v>
      </c>
      <c r="V55" s="32">
        <f t="shared" si="17"/>
        <v>2.0699999999999998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0</v>
      </c>
      <c r="D56" s="14" t="e">
        <f t="shared" si="14"/>
        <v>#DIV/0!</v>
      </c>
      <c r="E56" s="31"/>
      <c r="F56" s="147"/>
      <c r="G56" s="31"/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745</v>
      </c>
      <c r="C58" s="25">
        <f t="shared" si="16"/>
        <v>822.28</v>
      </c>
      <c r="D58" s="14">
        <f t="shared" si="14"/>
        <v>1.103731543624161</v>
      </c>
      <c r="E58" s="25">
        <v>25</v>
      </c>
      <c r="F58" s="25">
        <v>67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2</v>
      </c>
      <c r="O58" s="25">
        <v>48</v>
      </c>
      <c r="P58" s="25">
        <v>97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/>
      <c r="W58" s="25">
        <v>85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0.88600000000000001</v>
      </c>
      <c r="C59" s="8">
        <f>C58/C57</f>
        <v>0.91161862527716186</v>
      </c>
      <c r="D59" s="14">
        <f t="shared" si="14"/>
        <v>1.0289149269493927</v>
      </c>
      <c r="E59" s="88">
        <f>E58/E57</f>
        <v>1</v>
      </c>
      <c r="F59" s="88">
        <f t="shared" ref="F59:T59" si="18">F58/F57</f>
        <v>0.67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0.5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/>
      <c r="W59" s="88">
        <f t="shared" si="19"/>
        <v>0.89473684210526316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30965</v>
      </c>
      <c r="C62" s="25">
        <f>SUM(E62:Y62)</f>
        <v>31313.67</v>
      </c>
      <c r="D62" s="14">
        <f>C62/B62</f>
        <v>1.011260132407557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1860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1551</v>
      </c>
      <c r="N62" s="31">
        <f t="shared" si="20"/>
        <v>646</v>
      </c>
      <c r="O62" s="31"/>
      <c r="P62" s="31">
        <v>680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230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29673</v>
      </c>
      <c r="C63" s="25">
        <f>SUM(E63:Y63)</f>
        <v>33443.25</v>
      </c>
      <c r="D63" s="14">
        <f t="shared" si="14"/>
        <v>1.1270599534930745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2580</v>
      </c>
      <c r="I63" s="31">
        <f t="shared" si="21"/>
        <v>1589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797</v>
      </c>
      <c r="N63" s="31">
        <f t="shared" si="21"/>
        <v>1078</v>
      </c>
      <c r="O63" s="31">
        <f t="shared" si="21"/>
        <v>1759</v>
      </c>
      <c r="P63" s="31">
        <f t="shared" si="21"/>
        <v>1785</v>
      </c>
      <c r="Q63" s="31">
        <f t="shared" si="21"/>
        <v>2781</v>
      </c>
      <c r="R63" s="31">
        <f t="shared" si="21"/>
        <v>182.6</v>
      </c>
      <c r="S63" s="31">
        <f t="shared" si="21"/>
        <v>749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1124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12214</v>
      </c>
      <c r="C67" s="22">
        <f>SUM(E67:Y67)</f>
        <v>14596.67</v>
      </c>
      <c r="D67" s="14">
        <f t="shared" si="14"/>
        <v>1.1950769608645817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230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6027</v>
      </c>
      <c r="C68" s="22">
        <f>SUM(E68:Y68)</f>
        <v>7740</v>
      </c>
      <c r="D68" s="14">
        <f t="shared" si="14"/>
        <v>1.2842210054753609</v>
      </c>
      <c r="E68" s="33"/>
      <c r="F68" s="33">
        <v>506</v>
      </c>
      <c r="G68" s="33"/>
      <c r="H68" s="33">
        <v>1121</v>
      </c>
      <c r="I68" s="33">
        <v>875</v>
      </c>
      <c r="J68" s="33">
        <v>750</v>
      </c>
      <c r="K68" s="33">
        <v>526</v>
      </c>
      <c r="L68" s="33">
        <v>70</v>
      </c>
      <c r="M68" s="33">
        <v>1551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12049</v>
      </c>
      <c r="C69" s="22">
        <f t="shared" si="22"/>
        <v>13462.9</v>
      </c>
      <c r="D69" s="14">
        <f t="shared" si="14"/>
        <v>1.1173458378288654</v>
      </c>
      <c r="E69" s="33"/>
      <c r="F69" s="33">
        <v>396</v>
      </c>
      <c r="G69" s="33">
        <v>850</v>
      </c>
      <c r="H69" s="33">
        <v>786</v>
      </c>
      <c r="I69" s="33">
        <v>536</v>
      </c>
      <c r="J69" s="33">
        <v>320</v>
      </c>
      <c r="K69" s="33">
        <v>60</v>
      </c>
      <c r="L69" s="33">
        <v>991</v>
      </c>
      <c r="M69" s="33">
        <v>450</v>
      </c>
      <c r="N69" s="33">
        <v>712</v>
      </c>
      <c r="O69" s="33">
        <v>686</v>
      </c>
      <c r="P69" s="33">
        <v>1200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5781</v>
      </c>
      <c r="C70" s="22">
        <f t="shared" si="22"/>
        <v>5415</v>
      </c>
      <c r="D70" s="14">
        <f t="shared" si="14"/>
        <v>0.93668915412558384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11982</v>
      </c>
      <c r="C71" s="22">
        <f t="shared" si="22"/>
        <v>14979.65</v>
      </c>
      <c r="D71" s="14">
        <f t="shared" si="14"/>
        <v>1.2501794358203973</v>
      </c>
      <c r="E71" s="33">
        <v>110</v>
      </c>
      <c r="F71" s="33">
        <v>113</v>
      </c>
      <c r="G71" s="33">
        <v>1840</v>
      </c>
      <c r="H71" s="33">
        <v>682</v>
      </c>
      <c r="I71" s="33">
        <v>656</v>
      </c>
      <c r="J71" s="33">
        <v>1100</v>
      </c>
      <c r="K71" s="33">
        <v>204</v>
      </c>
      <c r="L71" s="43">
        <v>1345.65</v>
      </c>
      <c r="M71" s="33">
        <v>30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499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5634</v>
      </c>
      <c r="C72" s="22">
        <f t="shared" si="22"/>
        <v>5000.7000000000007</v>
      </c>
      <c r="D72" s="14">
        <f t="shared" si="14"/>
        <v>0.88759318423855182</v>
      </c>
      <c r="E72" s="33"/>
      <c r="F72" s="33">
        <v>167</v>
      </c>
      <c r="G72" s="33"/>
      <c r="H72" s="33">
        <v>1112</v>
      </c>
      <c r="I72" s="33">
        <v>397</v>
      </c>
      <c r="J72" s="33">
        <v>360</v>
      </c>
      <c r="K72" s="33">
        <v>368</v>
      </c>
      <c r="L72" s="33">
        <v>66</v>
      </c>
      <c r="M72" s="33">
        <v>317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156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1444</v>
      </c>
      <c r="C73" s="22">
        <f t="shared" si="22"/>
        <v>1095</v>
      </c>
      <c r="D73" s="14">
        <f t="shared" si="14"/>
        <v>0.75831024930747926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4381</v>
      </c>
      <c r="C74" s="22">
        <f t="shared" si="22"/>
        <v>891</v>
      </c>
      <c r="D74" s="14">
        <f t="shared" si="14"/>
        <v>0.2033782241497375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117</v>
      </c>
      <c r="C79" s="18">
        <f>SUM(E79:Y79)</f>
        <v>122.98</v>
      </c>
      <c r="D79" s="14">
        <f t="shared" si="14"/>
        <v>1.0511111111111111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42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21535.65</v>
      </c>
      <c r="D86" s="14">
        <f t="shared" si="14"/>
        <v>7.5537179936864263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2366</v>
      </c>
      <c r="I86" s="158">
        <f t="shared" si="23"/>
        <v>161</v>
      </c>
      <c r="J86" s="158">
        <f t="shared" si="23"/>
        <v>0</v>
      </c>
      <c r="K86" s="158">
        <f t="shared" si="23"/>
        <v>580</v>
      </c>
      <c r="L86" s="158">
        <f t="shared" si="23"/>
        <v>216.95000000000073</v>
      </c>
      <c r="M86" s="158">
        <f t="shared" si="23"/>
        <v>1540.8999999999996</v>
      </c>
      <c r="N86" s="158">
        <f t="shared" si="23"/>
        <v>1014</v>
      </c>
      <c r="O86" s="158">
        <f t="shared" si="23"/>
        <v>1179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1420</v>
      </c>
      <c r="T86" s="158">
        <f t="shared" si="23"/>
        <v>2518.3000000000002</v>
      </c>
      <c r="U86" s="158">
        <f t="shared" si="23"/>
        <v>0</v>
      </c>
      <c r="V86" s="158">
        <f t="shared" si="23"/>
        <v>783.5</v>
      </c>
      <c r="W86" s="158">
        <f t="shared" si="23"/>
        <v>2839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278677</v>
      </c>
      <c r="C92" s="37">
        <f>C42+C54+C58+C62+C63</f>
        <v>293155.19999999995</v>
      </c>
      <c r="D92" s="14">
        <f t="shared" si="14"/>
        <v>1.0519533366585687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9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hidden="1" customHeight="1" x14ac:dyDescent="0.2">
      <c r="A200" s="29" t="s">
        <v>118</v>
      </c>
      <c r="B200" s="22"/>
      <c r="C200" s="25">
        <f>SUM(E200:Y200)</f>
        <v>2233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1963</v>
      </c>
      <c r="R200" s="89"/>
      <c r="S200" s="89"/>
      <c r="T200" s="89"/>
      <c r="U200" s="89"/>
      <c r="V200" s="89"/>
      <c r="W200" s="89"/>
      <c r="X200" s="89"/>
      <c r="Y200" s="89">
        <v>270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2.1266666666666666E-2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0.27454545454545454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9.4836670179135926E-2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/>
      <c r="C210" s="25">
        <f>SUM(E210:Y210)</f>
        <v>9375</v>
      </c>
      <c r="D210" s="14"/>
      <c r="E210" s="33"/>
      <c r="F210" s="33">
        <v>401</v>
      </c>
      <c r="G210" s="33">
        <v>940</v>
      </c>
      <c r="H210" s="33">
        <v>870</v>
      </c>
      <c r="I210" s="33">
        <v>120</v>
      </c>
      <c r="J210" s="33">
        <v>420</v>
      </c>
      <c r="K210" s="43">
        <v>435</v>
      </c>
      <c r="L210" s="33"/>
      <c r="M210" s="33">
        <v>530</v>
      </c>
      <c r="N210" s="33">
        <v>180</v>
      </c>
      <c r="O210" s="33"/>
      <c r="P210" s="33">
        <v>120</v>
      </c>
      <c r="Q210" s="33">
        <v>100</v>
      </c>
      <c r="R210" s="33">
        <v>162</v>
      </c>
      <c r="S210" s="33">
        <v>675</v>
      </c>
      <c r="T210" s="33">
        <v>1373</v>
      </c>
      <c r="U210" s="33">
        <v>35</v>
      </c>
      <c r="V210" s="33">
        <v>110</v>
      </c>
      <c r="W210" s="33">
        <v>188</v>
      </c>
      <c r="X210" s="33">
        <v>1656</v>
      </c>
      <c r="Y210" s="33">
        <v>1060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0.10949288734203826</v>
      </c>
      <c r="D211" s="14"/>
      <c r="E211" s="66">
        <f t="shared" ref="E211:Y211" si="112">E210/E209</f>
        <v>0</v>
      </c>
      <c r="F211" s="66">
        <f t="shared" si="112"/>
        <v>0.20723514211886304</v>
      </c>
      <c r="G211" s="66">
        <f t="shared" si="112"/>
        <v>0.10867052023121387</v>
      </c>
      <c r="H211" s="66">
        <f t="shared" si="112"/>
        <v>0.12149141181399246</v>
      </c>
      <c r="I211" s="66">
        <f t="shared" si="112"/>
        <v>2.3228803716608595E-2</v>
      </c>
      <c r="J211" s="66">
        <f t="shared" si="112"/>
        <v>8.4779975777149783E-2</v>
      </c>
      <c r="K211" s="66">
        <f t="shared" si="112"/>
        <v>0.1403678606001936</v>
      </c>
      <c r="L211" s="66">
        <f t="shared" si="112"/>
        <v>0</v>
      </c>
      <c r="M211" s="66">
        <f t="shared" si="112"/>
        <v>0.22534013605442177</v>
      </c>
      <c r="N211" s="66">
        <f t="shared" si="112"/>
        <v>6.3135741844966675E-2</v>
      </c>
      <c r="O211" s="66">
        <f t="shared" si="112"/>
        <v>0</v>
      </c>
      <c r="P211" s="66">
        <f t="shared" si="112"/>
        <v>2.8135990621336461E-2</v>
      </c>
      <c r="Q211" s="66">
        <f t="shared" si="112"/>
        <v>2.2177866489243733E-2</v>
      </c>
      <c r="R211" s="66">
        <f t="shared" si="112"/>
        <v>5.4840893703452943E-2</v>
      </c>
      <c r="S211" s="66">
        <f t="shared" si="112"/>
        <v>0.20762842202399262</v>
      </c>
      <c r="T211" s="66">
        <f t="shared" si="112"/>
        <v>0.34010403765172159</v>
      </c>
      <c r="U211" s="66">
        <f t="shared" si="112"/>
        <v>3.8419319429198684E-2</v>
      </c>
      <c r="V211" s="66">
        <f t="shared" si="112"/>
        <v>6.8493150684931503E-2</v>
      </c>
      <c r="W211" s="66">
        <f t="shared" si="112"/>
        <v>2.4248677931123435E-2</v>
      </c>
      <c r="X211" s="66">
        <f t="shared" si="112"/>
        <v>0.21786607025391397</v>
      </c>
      <c r="Y211" s="66">
        <f t="shared" si="112"/>
        <v>0.21566632756866735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ref="D212" si="113">C212/B212</f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87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25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1162</v>
      </c>
      <c r="D216" s="8"/>
      <c r="E216" s="24"/>
      <c r="F216" s="24"/>
      <c r="G216" s="24">
        <v>120</v>
      </c>
      <c r="H216" s="24">
        <v>390</v>
      </c>
      <c r="I216" s="24">
        <v>55</v>
      </c>
      <c r="J216" s="24">
        <v>67</v>
      </c>
      <c r="K216" s="24"/>
      <c r="L216" s="24"/>
      <c r="M216" s="24"/>
      <c r="N216" s="24"/>
      <c r="O216" s="24"/>
      <c r="P216" s="24"/>
      <c r="Q216" s="24"/>
      <c r="R216" s="24"/>
      <c r="S216" s="24"/>
      <c r="T216" s="24">
        <v>55</v>
      </c>
      <c r="U216" s="24"/>
      <c r="V216" s="24"/>
      <c r="W216" s="24">
        <v>20</v>
      </c>
      <c r="X216" s="24">
        <v>325</v>
      </c>
      <c r="Y216" s="24">
        <v>130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8">
        <f t="shared" ref="D217:D235" si="114">C217/B217</f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522.9</v>
      </c>
      <c r="D218" s="8" t="e">
        <f t="shared" si="114"/>
        <v>#DIV/0!</v>
      </c>
      <c r="E218" s="24">
        <f>E216*0.45</f>
        <v>0</v>
      </c>
      <c r="F218" s="24">
        <f t="shared" ref="F218:X218" si="115">F216*0.45</f>
        <v>0</v>
      </c>
      <c r="G218" s="24">
        <f t="shared" si="115"/>
        <v>54</v>
      </c>
      <c r="H218" s="24">
        <f t="shared" si="115"/>
        <v>175.5</v>
      </c>
      <c r="I218" s="24">
        <f t="shared" si="115"/>
        <v>24.75</v>
      </c>
      <c r="J218" s="24">
        <f t="shared" si="115"/>
        <v>30.150000000000002</v>
      </c>
      <c r="K218" s="24">
        <f t="shared" si="115"/>
        <v>0</v>
      </c>
      <c r="L218" s="24">
        <f t="shared" si="115"/>
        <v>0</v>
      </c>
      <c r="M218" s="24">
        <f t="shared" si="115"/>
        <v>0</v>
      </c>
      <c r="N218" s="24">
        <f t="shared" si="115"/>
        <v>0</v>
      </c>
      <c r="O218" s="24">
        <f t="shared" si="115"/>
        <v>0</v>
      </c>
      <c r="P218" s="24">
        <f t="shared" si="115"/>
        <v>0</v>
      </c>
      <c r="Q218" s="24">
        <f t="shared" si="115"/>
        <v>0</v>
      </c>
      <c r="R218" s="24">
        <f t="shared" si="115"/>
        <v>0</v>
      </c>
      <c r="S218" s="24">
        <f t="shared" si="115"/>
        <v>0</v>
      </c>
      <c r="T218" s="24">
        <f t="shared" si="115"/>
        <v>24.75</v>
      </c>
      <c r="U218" s="24">
        <f t="shared" si="115"/>
        <v>0</v>
      </c>
      <c r="V218" s="24">
        <f t="shared" si="115"/>
        <v>0</v>
      </c>
      <c r="W218" s="24">
        <f t="shared" si="115"/>
        <v>9</v>
      </c>
      <c r="X218" s="24">
        <f t="shared" si="115"/>
        <v>146.25</v>
      </c>
      <c r="Y218" s="24">
        <f>Y216*0.45</f>
        <v>58.5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9.6539687243692926E-3</v>
      </c>
      <c r="D219" s="8"/>
      <c r="E219" s="66"/>
      <c r="F219" s="66"/>
      <c r="G219" s="66">
        <f t="shared" ref="G219:Y219" si="116">G216/G217</f>
        <v>9.3035857725224675E-3</v>
      </c>
      <c r="H219" s="66">
        <f t="shared" si="116"/>
        <v>2.3024022018259267E-2</v>
      </c>
      <c r="I219" s="66">
        <f t="shared" si="116"/>
        <v>8.2262908426366192E-3</v>
      </c>
      <c r="J219" s="66">
        <f t="shared" si="116"/>
        <v>1.4594893675110406E-2</v>
      </c>
      <c r="K219" s="66"/>
      <c r="L219" s="66"/>
      <c r="M219" s="66"/>
      <c r="N219" s="66"/>
      <c r="O219" s="66"/>
      <c r="P219" s="66"/>
      <c r="Q219" s="66"/>
      <c r="R219" s="66"/>
      <c r="S219" s="66"/>
      <c r="T219" s="66">
        <f t="shared" si="116"/>
        <v>1.6545533307662688E-2</v>
      </c>
      <c r="U219" s="66"/>
      <c r="V219" s="66"/>
      <c r="W219" s="66">
        <f t="shared" si="116"/>
        <v>3.4331227684702009E-3</v>
      </c>
      <c r="X219" s="66">
        <f t="shared" si="116"/>
        <v>4.8954999058557713E-2</v>
      </c>
      <c r="Y219" s="66">
        <f t="shared" si="116"/>
        <v>1.8562120404637727E-2</v>
      </c>
    </row>
    <row r="220" spans="1:35" s="112" customFormat="1" ht="30" customHeight="1" outlineLevel="1" x14ac:dyDescent="0.2">
      <c r="A220" s="49" t="s">
        <v>135</v>
      </c>
      <c r="B220" s="22"/>
      <c r="C220" s="25">
        <f>SUM(E220:Y220)</f>
        <v>32136</v>
      </c>
      <c r="D220" s="8"/>
      <c r="E220" s="24"/>
      <c r="F220" s="24">
        <v>3000</v>
      </c>
      <c r="G220" s="24">
        <v>4100</v>
      </c>
      <c r="H220" s="24">
        <v>2200</v>
      </c>
      <c r="I220" s="24">
        <v>100</v>
      </c>
      <c r="J220" s="24"/>
      <c r="K220" s="24">
        <v>1756</v>
      </c>
      <c r="L220" s="24"/>
      <c r="M220" s="24">
        <v>2400</v>
      </c>
      <c r="N220" s="24"/>
      <c r="O220" s="24"/>
      <c r="P220" s="24">
        <v>450</v>
      </c>
      <c r="Q220" s="24">
        <v>400</v>
      </c>
      <c r="R220" s="24">
        <v>2000</v>
      </c>
      <c r="S220" s="24">
        <v>2000</v>
      </c>
      <c r="T220" s="24">
        <v>9870</v>
      </c>
      <c r="U220" s="24"/>
      <c r="V220" s="24"/>
      <c r="W220" s="24">
        <v>150</v>
      </c>
      <c r="X220" s="24">
        <v>1320</v>
      </c>
      <c r="Y220" s="24">
        <v>2390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8">
        <f t="shared" si="11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0</v>
      </c>
      <c r="C222" s="25">
        <f>C220*0.3</f>
        <v>9640.7999999999993</v>
      </c>
      <c r="D222" s="8" t="e">
        <f t="shared" si="114"/>
        <v>#DIV/0!</v>
      </c>
      <c r="E222" s="24">
        <f>E220*0.3</f>
        <v>0</v>
      </c>
      <c r="F222" s="24">
        <f t="shared" ref="F222:Y222" si="117">F220*0.3</f>
        <v>900</v>
      </c>
      <c r="G222" s="24">
        <f t="shared" si="117"/>
        <v>1230</v>
      </c>
      <c r="H222" s="24">
        <f t="shared" si="117"/>
        <v>660</v>
      </c>
      <c r="I222" s="24">
        <f t="shared" si="117"/>
        <v>30</v>
      </c>
      <c r="J222" s="24">
        <f t="shared" si="117"/>
        <v>0</v>
      </c>
      <c r="K222" s="24">
        <f t="shared" si="117"/>
        <v>526.79999999999995</v>
      </c>
      <c r="L222" s="24">
        <f t="shared" si="117"/>
        <v>0</v>
      </c>
      <c r="M222" s="24">
        <f t="shared" si="117"/>
        <v>720</v>
      </c>
      <c r="N222" s="24">
        <f t="shared" si="117"/>
        <v>0</v>
      </c>
      <c r="O222" s="24">
        <f t="shared" si="117"/>
        <v>0</v>
      </c>
      <c r="P222" s="24">
        <f t="shared" si="117"/>
        <v>135</v>
      </c>
      <c r="Q222" s="24">
        <f t="shared" si="117"/>
        <v>120</v>
      </c>
      <c r="R222" s="24">
        <f t="shared" si="117"/>
        <v>600</v>
      </c>
      <c r="S222" s="24">
        <f t="shared" si="117"/>
        <v>600</v>
      </c>
      <c r="T222" s="24">
        <f t="shared" si="117"/>
        <v>2961</v>
      </c>
      <c r="U222" s="24">
        <f t="shared" si="117"/>
        <v>0</v>
      </c>
      <c r="V222" s="24">
        <f t="shared" si="117"/>
        <v>0</v>
      </c>
      <c r="W222" s="24">
        <f t="shared" si="117"/>
        <v>45</v>
      </c>
      <c r="X222" s="24">
        <f t="shared" si="117"/>
        <v>396</v>
      </c>
      <c r="Y222" s="24">
        <f t="shared" si="117"/>
        <v>717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0.10661323177164544</v>
      </c>
      <c r="D223" s="8"/>
      <c r="E223" s="8"/>
      <c r="F223" s="8">
        <f t="shared" ref="F223:Y223" si="118">F220/F221</f>
        <v>0.36306426237444028</v>
      </c>
      <c r="G223" s="8">
        <f t="shared" si="118"/>
        <v>0.15363861200629544</v>
      </c>
      <c r="H223" s="8">
        <f t="shared" si="118"/>
        <v>0.11441647597254005</v>
      </c>
      <c r="I223" s="8">
        <f t="shared" si="118"/>
        <v>1.0993843447669306E-2</v>
      </c>
      <c r="J223" s="8"/>
      <c r="K223" s="8">
        <f t="shared" si="118"/>
        <v>0.50171428571428567</v>
      </c>
      <c r="L223" s="8"/>
      <c r="M223" s="8">
        <f t="shared" si="118"/>
        <v>0.17352324488467935</v>
      </c>
      <c r="N223" s="8"/>
      <c r="O223" s="8"/>
      <c r="P223" s="8">
        <f t="shared" si="118"/>
        <v>2.9712776493892375E-2</v>
      </c>
      <c r="Q223" s="8">
        <f t="shared" si="118"/>
        <v>0.15077271013946475</v>
      </c>
      <c r="R223" s="8">
        <f t="shared" si="118"/>
        <v>0.53404539385847793</v>
      </c>
      <c r="S223" s="8">
        <f t="shared" si="118"/>
        <v>0.19109497420217847</v>
      </c>
      <c r="T223" s="8">
        <f t="shared" si="118"/>
        <v>0.16495362246176987</v>
      </c>
      <c r="U223" s="8"/>
      <c r="V223" s="8"/>
      <c r="W223" s="8">
        <f t="shared" si="118"/>
        <v>2.0193861066235864E-2</v>
      </c>
      <c r="X223" s="8">
        <f t="shared" si="118"/>
        <v>3.0589543937708564E-2</v>
      </c>
      <c r="Y223" s="8">
        <f t="shared" si="118"/>
        <v>0.11830511830511831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si="114"/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4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4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4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4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4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884</v>
      </c>
      <c r="C233" s="25">
        <f>C231+C229+C226+C222+C218</f>
        <v>10247.699999999999</v>
      </c>
      <c r="D233" s="8">
        <f t="shared" si="114"/>
        <v>11.592420814479636</v>
      </c>
      <c r="E233" s="132">
        <f>E231+E229+E226+E222+E218</f>
        <v>0</v>
      </c>
      <c r="F233" s="132">
        <f>F231+F229+F226+F222+F218</f>
        <v>900</v>
      </c>
      <c r="G233" s="132">
        <f t="shared" ref="G233:Y233" si="124">G231+G229+G226+G222+G218</f>
        <v>1284</v>
      </c>
      <c r="H233" s="132">
        <f>H231+H229+H226+H222+H218</f>
        <v>835.5</v>
      </c>
      <c r="I233" s="132">
        <f t="shared" si="124"/>
        <v>54.75</v>
      </c>
      <c r="J233" s="132">
        <f t="shared" si="124"/>
        <v>30.150000000000002</v>
      </c>
      <c r="K233" s="132">
        <f t="shared" si="124"/>
        <v>526.79999999999995</v>
      </c>
      <c r="L233" s="24">
        <f t="shared" si="124"/>
        <v>0</v>
      </c>
      <c r="M233" s="132">
        <f t="shared" si="124"/>
        <v>720</v>
      </c>
      <c r="N233" s="132">
        <f t="shared" si="124"/>
        <v>0</v>
      </c>
      <c r="O233" s="132">
        <f>O231+O229+O226+O222+O218</f>
        <v>0</v>
      </c>
      <c r="P233" s="137">
        <f t="shared" si="124"/>
        <v>219</v>
      </c>
      <c r="Q233" s="132">
        <f t="shared" si="124"/>
        <v>120</v>
      </c>
      <c r="R233" s="132">
        <f t="shared" si="124"/>
        <v>600</v>
      </c>
      <c r="S233" s="132">
        <f t="shared" si="124"/>
        <v>600</v>
      </c>
      <c r="T233" s="132">
        <f t="shared" si="124"/>
        <v>2985.75</v>
      </c>
      <c r="U233" s="132">
        <f t="shared" si="124"/>
        <v>0</v>
      </c>
      <c r="V233" s="132">
        <f t="shared" si="124"/>
        <v>0</v>
      </c>
      <c r="W233" s="132">
        <f t="shared" si="124"/>
        <v>54</v>
      </c>
      <c r="X233" s="132">
        <f t="shared" si="124"/>
        <v>542.25</v>
      </c>
      <c r="Y233" s="132">
        <f t="shared" si="124"/>
        <v>775.5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1.3911408557775848</v>
      </c>
      <c r="D235" s="8">
        <f t="shared" si="114"/>
        <v>5.919748322457808E-2</v>
      </c>
      <c r="E235" s="136">
        <f>E233/E234*10</f>
        <v>0</v>
      </c>
      <c r="F235" s="136">
        <f>F233/F234*10</f>
        <v>4.2480883602378929</v>
      </c>
      <c r="G235" s="136">
        <f t="shared" ref="G235:X235" si="125">G233/G234*10</f>
        <v>1.988755169369453</v>
      </c>
      <c r="H235" s="136">
        <f>H233/H234*10</f>
        <v>1.1355605088615852</v>
      </c>
      <c r="I235" s="136">
        <f t="shared" si="125"/>
        <v>0.20579612088407756</v>
      </c>
      <c r="J235" s="136">
        <f t="shared" si="125"/>
        <v>0.1072724685120615</v>
      </c>
      <c r="K235" s="136">
        <f t="shared" si="125"/>
        <v>4.2063238581922704</v>
      </c>
      <c r="L235" s="48">
        <f t="shared" si="125"/>
        <v>0</v>
      </c>
      <c r="M235" s="136">
        <f>M233/M234*10</f>
        <v>2.3442078530963077</v>
      </c>
      <c r="N235" s="136">
        <f t="shared" si="125"/>
        <v>0</v>
      </c>
      <c r="O235" s="136">
        <f>O233/O234*10</f>
        <v>0</v>
      </c>
      <c r="P235" s="136">
        <f t="shared" si="125"/>
        <v>0.58899467484266577</v>
      </c>
      <c r="Q235" s="136">
        <f t="shared" si="125"/>
        <v>0.567000567000567</v>
      </c>
      <c r="R235" s="136">
        <f t="shared" si="125"/>
        <v>4.165509580672035</v>
      </c>
      <c r="S235" s="136">
        <f t="shared" si="125"/>
        <v>2.8091202771665342</v>
      </c>
      <c r="T235" s="136">
        <f t="shared" si="125"/>
        <v>3.1436889319407006</v>
      </c>
      <c r="U235" s="136">
        <f t="shared" si="125"/>
        <v>0</v>
      </c>
      <c r="V235" s="136">
        <f t="shared" si="125"/>
        <v>0</v>
      </c>
      <c r="W235" s="136">
        <f t="shared" si="125"/>
        <v>0.24718483932985447</v>
      </c>
      <c r="X235" s="136">
        <f t="shared" si="125"/>
        <v>0.6806627753718697</v>
      </c>
      <c r="Y235" s="142">
        <f>Y233/Y234*10</f>
        <v>1.4714811582103147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79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</row>
    <row r="246" spans="1:25" ht="20.25" hidden="1" customHeight="1" x14ac:dyDescent="0.25">
      <c r="A246" s="177"/>
      <c r="B246" s="178"/>
      <c r="C246" s="178"/>
      <c r="D246" s="178"/>
      <c r="E246" s="178"/>
      <c r="F246" s="178"/>
      <c r="G246" s="178"/>
      <c r="H246" s="178"/>
      <c r="I246" s="178"/>
      <c r="J246" s="178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2023-06-09T10:05:35Z</cp:lastPrinted>
  <dcterms:created xsi:type="dcterms:W3CDTF">2017-06-08T05:54:08Z</dcterms:created>
  <dcterms:modified xsi:type="dcterms:W3CDTF">2023-06-09T14:02:12Z</dcterms:modified>
</cp:coreProperties>
</file>