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/>
</workbook>
</file>

<file path=xl/sharedStrings.xml><?xml version="1.0" encoding="utf-8"?>
<sst xmlns="http://schemas.openxmlformats.org/spreadsheetml/2006/main" count="55" uniqueCount="53">
  <si>
    <t>-</t>
  </si>
  <si>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</si>
  <si>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</si>
  <si>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</si>
  <si>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</si>
  <si>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</si>
  <si>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</si>
  <si>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</si>
  <si>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</si>
  <si>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</si>
  <si>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</si>
  <si>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</si>
  <si>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</si>
  <si>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</si>
  <si>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</si>
  <si>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</si>
  <si>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</si>
  <si>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</si>
  <si>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</si>
  <si>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</si>
  <si>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</si>
  <si>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</si>
  <si>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</si>
  <si>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</si>
  <si>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</si>
  <si>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</si>
  <si>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</si>
  <si>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</si>
  <si>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</si>
  <si>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</si>
  <si>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</si>
  <si>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</si>
  <si>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</si>
  <si>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</si>
  <si>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</si>
  <si>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</si>
  <si>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</si>
  <si>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</si>
  <si>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</si>
  <si>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</si>
  <si>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</si>
  <si>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</si>
  <si>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</si>
  <si>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</si>
  <si>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</si>
  <si>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</si>
  <si>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</si>
  <si>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</si>
  <si>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</si>
  <si>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</si>
  <si>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</si>
  <si>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</si>
  <si>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Чувашской Республики за январь - февраль  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</si>
</sst>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0" zoomScaleNormal="75" zoomScaleSheetLayoutView="70" zoomScalePageLayoutView="0" workbookViewId="0" topLeftCell="A1">
      <selection activeCell="G14" sqref="G1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46</v>
      </c>
      <c r="C2" s="45"/>
      <c r="D2" s="45"/>
      <c r="E2" s="45"/>
    </row>
    <row r="3" spans="2:5" ht="30.75" customHeight="1">
      <c r="B3" s="45" t="s">
        <v>47</v>
      </c>
      <c r="C3" s="45"/>
      <c r="D3" s="45"/>
      <c r="E3" s="45"/>
    </row>
    <row r="4" spans="2:5" ht="23.25" customHeight="1">
      <c r="B4" s="45" t="s">
        <v>52</v>
      </c>
      <c r="C4" s="45"/>
      <c r="D4" s="45"/>
      <c r="E4" s="45"/>
    </row>
    <row r="5" spans="2:5" ht="24" customHeight="1">
      <c r="B5" s="49" t="s">
        <v>41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44</v>
      </c>
      <c r="D7" s="46"/>
      <c r="E7" s="46"/>
    </row>
    <row r="8" spans="2:5" s="5" customFormat="1" ht="20.25" customHeight="1">
      <c r="B8" s="48"/>
      <c r="C8" s="25" t="s">
        <v>39</v>
      </c>
      <c r="D8" s="20" t="s">
        <v>2</v>
      </c>
      <c r="E8" s="21" t="s">
        <v>3</v>
      </c>
    </row>
    <row r="9" spans="1:15" s="5" customFormat="1" ht="25.5" customHeight="1">
      <c r="A9" s="9"/>
      <c r="B9" s="29" t="s">
        <v>1</v>
      </c>
      <c r="C9" s="23">
        <f>C30+C31+C32+C33+C34</f>
        <v>899569514.3699999</v>
      </c>
      <c r="D9" s="30">
        <f>D30+D31+D32+D33+D34</f>
        <v>112643037.14</v>
      </c>
      <c r="E9" s="34">
        <f>(D9/C9)*100</f>
        <v>12.521882449394461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4</v>
      </c>
      <c r="C10" s="23">
        <f>C11+C13+C14+C15+C16+C17+C19+C20+C21+C22+C12+C18</f>
        <v>237652800</v>
      </c>
      <c r="D10" s="30">
        <f>D11+D13+D14+D15+D16+D17+D19+D20+D21+D22+D12+D18</f>
        <v>30130710.569999997</v>
      </c>
      <c r="E10" s="34">
        <f>(D10/C10)*100</f>
        <v>12.678458057300396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5</v>
      </c>
      <c r="C11" s="24">
        <v>182631500</v>
      </c>
      <c r="D11" s="31">
        <v>23656210.98</v>
      </c>
      <c r="E11" s="35">
        <f>(D11/C11)*100</f>
        <v>12.952974147395166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34</v>
      </c>
      <c r="C12" s="24">
        <v>15442000</v>
      </c>
      <c r="D12" s="31">
        <v>2683333.68</v>
      </c>
      <c r="E12" s="35">
        <f>D12/C12*100</f>
        <v>17.376853257350085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48</v>
      </c>
      <c r="C13" s="24">
        <v>12330000</v>
      </c>
      <c r="D13" s="31">
        <v>495108.64</v>
      </c>
      <c r="E13" s="35">
        <f>(D13/C13)*100</f>
        <v>4.015479643146796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49</v>
      </c>
      <c r="C14" s="24"/>
      <c r="D14" s="31">
        <v>1624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50</v>
      </c>
      <c r="C15" s="24">
        <v>488000</v>
      </c>
      <c r="D15" s="31">
        <v>-12969</v>
      </c>
      <c r="E15" s="35"/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51</v>
      </c>
      <c r="C16" s="24">
        <v>1854000</v>
      </c>
      <c r="D16" s="31">
        <v>1731859.17</v>
      </c>
      <c r="E16" s="35">
        <f>(D16/C16)*100</f>
        <v>93.41203721682847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7</v>
      </c>
      <c r="C17" s="24">
        <v>5539000</v>
      </c>
      <c r="D17" s="31">
        <v>374224.71</v>
      </c>
      <c r="E17" s="35">
        <f>(D17/C17)*100</f>
        <v>6.756178191009207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35</v>
      </c>
      <c r="C18" s="24">
        <v>2657000</v>
      </c>
      <c r="D18" s="31">
        <v>175402.32</v>
      </c>
      <c r="E18" s="35">
        <f>D18/C18*100</f>
        <v>6.60151750094091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6</v>
      </c>
      <c r="C19" s="24">
        <v>14041000</v>
      </c>
      <c r="D19" s="31">
        <v>442592.31</v>
      </c>
      <c r="E19" s="35" t="s">
        <v>0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8</v>
      </c>
      <c r="C20" s="24">
        <v>314300</v>
      </c>
      <c r="D20" s="31">
        <v>2022.2</v>
      </c>
      <c r="E20" s="35">
        <f>(D20/C20)*100</f>
        <v>0.6433980273623926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9</v>
      </c>
      <c r="C21" s="24">
        <v>2356000</v>
      </c>
      <c r="D21" s="31">
        <v>581301.56</v>
      </c>
      <c r="E21" s="35">
        <f>(D21/C21)*100</f>
        <v>24.67324108658744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38</v>
      </c>
      <c r="C22" s="26"/>
      <c r="D22" s="32"/>
      <c r="E22" s="35" t="s">
        <v>0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12</v>
      </c>
      <c r="C23" s="23">
        <f>C24+C25+C26+C27+C28+C29</f>
        <v>28275113.060000002</v>
      </c>
      <c r="D23" s="30">
        <f>D24+D25+D26+D27+D28+D29</f>
        <v>4780775.44</v>
      </c>
      <c r="E23" s="34">
        <f aca="true" t="shared" si="0" ref="E23:E34">(D23/C23)*100</f>
        <v>16.90806834213239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37</v>
      </c>
      <c r="C24" s="24">
        <v>12570390</v>
      </c>
      <c r="D24" s="31">
        <v>2243672.85</v>
      </c>
      <c r="E24" s="35">
        <f t="shared" si="0"/>
        <v>17.84887223069451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21</v>
      </c>
      <c r="C25" s="24">
        <v>211300</v>
      </c>
      <c r="D25" s="31">
        <v>16597.37</v>
      </c>
      <c r="E25" s="35">
        <f t="shared" si="0"/>
        <v>7.854884051112163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32</v>
      </c>
      <c r="C26" s="24">
        <v>3360738</v>
      </c>
      <c r="D26" s="31">
        <v>30000</v>
      </c>
      <c r="E26" s="35">
        <f t="shared" si="0"/>
        <v>0.8926610762279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36</v>
      </c>
      <c r="C27" s="24">
        <v>1100000</v>
      </c>
      <c r="D27" s="31">
        <v>1808113.96</v>
      </c>
      <c r="E27" s="35">
        <f t="shared" si="0"/>
        <v>164.37399636363637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11</v>
      </c>
      <c r="C28" s="24">
        <v>948800</v>
      </c>
      <c r="D28" s="31">
        <v>146136.48</v>
      </c>
      <c r="E28" s="35">
        <f t="shared" si="0"/>
        <v>15.402242833052277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10</v>
      </c>
      <c r="C29" s="24">
        <v>10083885.06</v>
      </c>
      <c r="D29" s="31">
        <v>536254.78</v>
      </c>
      <c r="E29" s="35">
        <f t="shared" si="0"/>
        <v>5.317938243139793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29</v>
      </c>
      <c r="C30" s="23">
        <f>C10+C23</f>
        <v>265927913.06</v>
      </c>
      <c r="D30" s="30">
        <f>D10+D23</f>
        <v>34911486.01</v>
      </c>
      <c r="E30" s="34">
        <f t="shared" si="0"/>
        <v>13.128176582998677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31</v>
      </c>
      <c r="C31" s="23">
        <v>633641601.31</v>
      </c>
      <c r="D31" s="30">
        <v>88879145.62</v>
      </c>
      <c r="E31" s="34">
        <f t="shared" si="0"/>
        <v>14.02672195705742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25.5" customHeight="1">
      <c r="A32" s="9"/>
      <c r="B32" s="40" t="s">
        <v>33</v>
      </c>
      <c r="C32" s="23"/>
      <c r="D32" s="30"/>
      <c r="E32" s="34" t="e">
        <f t="shared" si="0"/>
        <v>#DIV/0!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40</v>
      </c>
      <c r="C33" s="23">
        <v>0</v>
      </c>
      <c r="D33" s="30">
        <v>10250163.51</v>
      </c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28</v>
      </c>
      <c r="C34" s="23"/>
      <c r="D34" s="30">
        <v>-21397758</v>
      </c>
      <c r="E34" s="34" t="e">
        <f t="shared" si="0"/>
        <v>#DIV/0!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27</v>
      </c>
      <c r="C35" s="23">
        <f>C9-C36</f>
        <v>-21261870.890000105</v>
      </c>
      <c r="D35" s="30">
        <f>D9-D36</f>
        <v>287763.0900000036</v>
      </c>
      <c r="E35" s="34" t="s">
        <v>0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13</v>
      </c>
      <c r="C36" s="23">
        <f>C37+C38+C39+C40+C41+C43+C44+C45+C46+C47+C48+C49+C42</f>
        <v>920831385.26</v>
      </c>
      <c r="D36" s="30">
        <f>D37+D38+D39+D40+D41+D43+D44+D45+D46+D47+D48+D49+D42</f>
        <v>112355274.05</v>
      </c>
      <c r="E36" s="34">
        <f aca="true" t="shared" si="1" ref="E36:E49">(D36/C36)*100</f>
        <v>12.201503537835658</v>
      </c>
      <c r="F36" s="12"/>
      <c r="G36" s="12"/>
    </row>
    <row r="37" spans="1:7" s="5" customFormat="1" ht="21" customHeight="1">
      <c r="A37" s="6"/>
      <c r="B37" s="42" t="s">
        <v>14</v>
      </c>
      <c r="C37" s="27">
        <v>99961012.11</v>
      </c>
      <c r="D37" s="33">
        <v>11020622.5</v>
      </c>
      <c r="E37" s="35">
        <f t="shared" si="1"/>
        <v>11.024920884026852</v>
      </c>
      <c r="F37" s="12"/>
      <c r="G37" s="12"/>
    </row>
    <row r="38" spans="2:7" s="5" customFormat="1" ht="34.5" customHeight="1">
      <c r="B38" s="40" t="s">
        <v>22</v>
      </c>
      <c r="C38" s="27">
        <v>1423700</v>
      </c>
      <c r="D38" s="33">
        <v>130202.88</v>
      </c>
      <c r="E38" s="35">
        <f>(D38/C38)*100</f>
        <v>9.145387370934888</v>
      </c>
      <c r="F38" s="12"/>
      <c r="G38" s="12"/>
    </row>
    <row r="39" spans="2:7" s="5" customFormat="1" ht="36.75" customHeight="1">
      <c r="B39" s="41" t="s">
        <v>23</v>
      </c>
      <c r="C39" s="27">
        <v>8799983.02</v>
      </c>
      <c r="D39" s="33">
        <v>1539878.35</v>
      </c>
      <c r="E39" s="35">
        <f>(D39/C39)*100</f>
        <v>17.498651378079593</v>
      </c>
      <c r="F39" s="12"/>
      <c r="G39" s="12"/>
    </row>
    <row r="40" spans="2:7" s="5" customFormat="1" ht="21" customHeight="1">
      <c r="B40" s="42" t="s">
        <v>15</v>
      </c>
      <c r="C40" s="27">
        <v>122323893.19</v>
      </c>
      <c r="D40" s="33">
        <v>2409043.43</v>
      </c>
      <c r="E40" s="35">
        <f>(D40/C40)*100</f>
        <v>1.9693972838635418</v>
      </c>
      <c r="F40" s="12"/>
      <c r="G40" s="12"/>
    </row>
    <row r="41" spans="2:7" s="5" customFormat="1" ht="21" customHeight="1">
      <c r="B41" s="42" t="s">
        <v>16</v>
      </c>
      <c r="C41" s="27">
        <v>110208057.85</v>
      </c>
      <c r="D41" s="33">
        <v>1352897.23</v>
      </c>
      <c r="E41" s="35">
        <f t="shared" si="1"/>
        <v>1.2275846761054234</v>
      </c>
      <c r="F41" s="12"/>
      <c r="G41" s="12"/>
    </row>
    <row r="42" spans="1:7" ht="21" customHeight="1">
      <c r="A42" s="5"/>
      <c r="B42" s="42" t="s">
        <v>30</v>
      </c>
      <c r="C42" s="27">
        <v>2110000</v>
      </c>
      <c r="D42" s="33">
        <v>26490</v>
      </c>
      <c r="E42" s="35">
        <f t="shared" si="1"/>
        <v>1.2554502369668246</v>
      </c>
      <c r="F42" s="12"/>
      <c r="G42" s="12"/>
    </row>
    <row r="43" spans="1:7" ht="21" customHeight="1">
      <c r="A43" s="5"/>
      <c r="B43" s="42" t="s">
        <v>17</v>
      </c>
      <c r="C43" s="27">
        <v>420385230.73</v>
      </c>
      <c r="D43" s="33">
        <v>79009390.26</v>
      </c>
      <c r="E43" s="35">
        <f t="shared" si="1"/>
        <v>18.794520949939177</v>
      </c>
      <c r="F43" s="12"/>
      <c r="G43" s="12"/>
    </row>
    <row r="44" spans="1:7" ht="21" customHeight="1">
      <c r="A44" s="5"/>
      <c r="B44" s="42" t="s">
        <v>18</v>
      </c>
      <c r="C44" s="27">
        <v>58053798.27</v>
      </c>
      <c r="D44" s="33">
        <v>8363934.88</v>
      </c>
      <c r="E44" s="35">
        <f t="shared" si="1"/>
        <v>14.407213876171413</v>
      </c>
      <c r="F44" s="12"/>
      <c r="G44" s="12"/>
    </row>
    <row r="45" spans="1:7" ht="21" customHeight="1">
      <c r="A45" s="5"/>
      <c r="B45" s="42" t="s">
        <v>19</v>
      </c>
      <c r="C45" s="27">
        <v>51185904.14</v>
      </c>
      <c r="D45" s="33">
        <v>600990.57</v>
      </c>
      <c r="E45" s="35">
        <f t="shared" si="1"/>
        <v>1.1741329573005368</v>
      </c>
      <c r="F45" s="12"/>
      <c r="G45" s="12"/>
    </row>
    <row r="46" spans="1:7" ht="21" customHeight="1">
      <c r="A46" s="5"/>
      <c r="B46" s="42" t="s">
        <v>24</v>
      </c>
      <c r="C46" s="27">
        <v>46379805.95</v>
      </c>
      <c r="D46" s="33">
        <v>7901823.95</v>
      </c>
      <c r="E46" s="35">
        <f t="shared" si="1"/>
        <v>17.037207871284764</v>
      </c>
      <c r="F46" s="19"/>
      <c r="G46" s="12"/>
    </row>
    <row r="47" spans="1:7" ht="21" customHeight="1">
      <c r="A47" s="5"/>
      <c r="B47" s="42" t="s">
        <v>25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26</v>
      </c>
      <c r="C48" s="27"/>
      <c r="D48" s="33"/>
      <c r="E48" s="35"/>
      <c r="F48" s="12"/>
      <c r="G48" s="12"/>
    </row>
    <row r="49" spans="1:7" ht="21" customHeight="1">
      <c r="A49" s="5"/>
      <c r="B49" s="42" t="s">
        <v>20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42</v>
      </c>
      <c r="C51" s="3"/>
      <c r="D51" s="4"/>
      <c r="E51" s="4"/>
    </row>
    <row r="52" spans="1:5" ht="29.25" customHeight="1">
      <c r="A52" s="5"/>
      <c r="B52" s="43" t="s">
        <v>45</v>
      </c>
      <c r="C52" s="3"/>
      <c r="D52" s="44" t="s">
        <v>43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2024-03-05T13:01:58Z</cp:lastPrinted>
  <dcterms:created xsi:type="dcterms:W3CDTF">2008-01-31T10:30:40Z</dcterms:created>
  <dcterms:modified xsi:type="dcterms:W3CDTF">2024-04-03T10:23:17Z</dcterms:modified>
  <cp:category/>
  <cp:version/>
  <cp:contentType/>
  <cp:contentStatus/>
</cp:coreProperties>
</file>