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<sst xmlns="http://schemas.openxmlformats.org/spreadsheetml/2006/main" count="286" uniqueCount="117">
  <si>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</si>
  <si>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</si>
  <si>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</si>
  <si>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</si>
  <si>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</si>
  <si>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</si>
  <si>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</si>
  <si>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</si>
  <si>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</si>
  <si>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</si>
  <si>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</si>
  <si>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</si>
  <si>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</si>
  <si>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</si>
  <si>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</si>
  <si>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</si>
  <si>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</si>
  <si>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</si>
  <si>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</si>
  <si>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</si>
  <si>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</si>
  <si>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</si>
  <si>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</si>
  <si>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</si>
  <si>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</si>
  <si>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</si>
  <si>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</si>
  <si>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</si>
  <si>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</si>
  <si>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</si>
  <si>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</si>
  <si>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</si>
  <si>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</si>
  <si>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</si>
  <si>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</si>
  <si>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</si>
  <si>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</si>
  <si>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</si>
  <si>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</si>
  <si>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</si>
  <si>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</si>
  <si>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</si>
  <si>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</si>
  <si>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</si>
  <si>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</si>
  <si>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</si>
  <si>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</si>
  <si>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</si>
  <si>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</si>
  <si>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</si>
  <si>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</si>
  <si>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</si>
  <si>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</si>
  <si>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</si>
  <si>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</si>
  <si>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</si>
  <si>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</si>
  <si>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</si>
  <si>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</si>
  <si>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</si>
  <si>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</si>
  <si>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</si>
  <si>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</si>
  <si>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</si>
  <si>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</si>
  <si>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</si>
  <si>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</si>
  <si>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</si>
  <si>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</si>
  <si>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</si>
  <si>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</si>
  <si>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</si>
  <si>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</si>
  <si>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</si>
  <si>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</si>
  <si>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</si>
  <si>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</si>
  <si>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</si>
  <si>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</si>
  <si>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</si>
  <si>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</si>
  <si>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</si>
  <si>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</si>
  <si>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</si>
  <si>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</si>
  <si>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</si>
  <si>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</si>
  <si>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</si>
  <si>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</si>
  <si>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</si>
  <si>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</si>
  <si>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</si>
  <si>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</si>
  <si>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</si>
  <si>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</si>
  <si>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</si>
  <si>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</si>
  <si>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</si>
  <si>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</si>
  <si>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</si>
  <si>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</si>
  <si>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</si>
  <si>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</si>
  <si>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 xml:space="preserve">     На 1 января 2023 г в районе числится 13628 постоянных хозяйств, численность населения  составляет 30826 человек.</t>
  </si>
  <si>
    <t>Животноводство за январь-октябрь 2023 года.</t>
  </si>
  <si>
    <t>О ходе уборочных работ аграриями района на 01.11.2023</t>
  </si>
  <si>
    <t>Поголовье скота на 1 ноября 2023 года.</t>
  </si>
  <si>
    <t xml:space="preserve">    Всего трудоспособных – 17101 человек. Количество детей в садиках - 979,  учащихся в школах - 3067,  пенсионеров - 10260 человек, в т.ч. работающих - 1605 человека.</t>
  </si>
  <si>
    <t>Итоги социально-экономического развития 
Моргаушского муниципального округа за январь-ноябрь 2023 года.</t>
  </si>
  <si>
    <t>Демографическая обстановка за январь-ноябрь 2023 года.</t>
  </si>
  <si>
    <t>Отгружено товаров собственного производства, 
выполнено работ и услуг собственными силами за январь-ноябрь 2023 года.</t>
  </si>
  <si>
    <t>Собственные доходы бюджета Моргаушского МО за январь-ноябрь 2023 года.</t>
  </si>
  <si>
    <t>Платные услуги населению за январь-ноябрь 2023 года.</t>
  </si>
  <si>
    <t>Розничный товарооборот за январь-ноябрь 2023 года.</t>
  </si>
  <si>
    <t>Общественное питание за январь-ноябрь 2023 года.</t>
  </si>
  <si>
    <t>Инвестиции за январь-ноябрь 2023 года.</t>
  </si>
  <si>
    <t>Рынок труда за январь-ноябрь 2023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</si>
</sst>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1">
      <selection activeCell="I123" sqref="I123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9" t="s">
        <v>108</v>
      </c>
      <c r="C2" s="79"/>
      <c r="D2" s="79"/>
      <c r="E2" s="79"/>
      <c r="F2" s="79"/>
    </row>
    <row r="3" spans="2:6" ht="153" customHeight="1">
      <c r="B3" s="81" t="s">
        <v>95</v>
      </c>
      <c r="C3" s="81"/>
      <c r="D3" s="81"/>
      <c r="E3" s="81"/>
      <c r="F3" s="81"/>
    </row>
    <row r="4" spans="2:6" ht="87.75" customHeight="1">
      <c r="B4" s="82" t="s">
        <v>96</v>
      </c>
      <c r="C4" s="82"/>
      <c r="D4" s="82"/>
      <c r="E4" s="82"/>
      <c r="F4" s="82"/>
    </row>
    <row r="5" spans="2:6" ht="14.25" customHeight="1">
      <c r="B5" s="82" t="s">
        <v>103</v>
      </c>
      <c r="C5" s="82"/>
      <c r="D5" s="82"/>
      <c r="E5" s="82"/>
      <c r="F5" s="82"/>
    </row>
    <row r="6" spans="2:6" ht="30" customHeight="1">
      <c r="B6" s="83" t="s">
        <v>107</v>
      </c>
      <c r="C6" s="83"/>
      <c r="D6" s="83"/>
      <c r="E6" s="83"/>
      <c r="F6" s="83"/>
    </row>
    <row r="7" spans="2:6" ht="21" customHeight="1">
      <c r="B7" s="77" t="s">
        <v>109</v>
      </c>
      <c r="C7" s="76"/>
      <c r="D7" s="76"/>
      <c r="E7" s="76"/>
      <c r="F7" s="78"/>
    </row>
    <row r="8" spans="2:6" ht="27.75" customHeight="1">
      <c r="B8" s="51"/>
      <c r="C8" s="52" t="s">
        <v>25</v>
      </c>
      <c r="D8" s="53" t="s">
        <v>92</v>
      </c>
      <c r="E8" s="53" t="s">
        <v>97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143</v>
      </c>
      <c r="E9" s="54">
        <v>160</v>
      </c>
      <c r="F9" s="55">
        <f>E9-D9</f>
        <v>17</v>
      </c>
    </row>
    <row r="10" spans="2:6" ht="15.75" customHeight="1">
      <c r="B10" s="34" t="s">
        <v>1</v>
      </c>
      <c r="C10" s="54" t="s">
        <v>2</v>
      </c>
      <c r="D10" s="56">
        <v>450</v>
      </c>
      <c r="E10" s="56">
        <v>401</v>
      </c>
      <c r="F10" s="55">
        <f>E10-D10</f>
        <v>-49</v>
      </c>
    </row>
    <row r="11" spans="2:6" ht="15.75" customHeight="1">
      <c r="B11" s="34" t="s">
        <v>72</v>
      </c>
      <c r="C11" s="54" t="s">
        <v>2</v>
      </c>
      <c r="D11" s="54">
        <v>124</v>
      </c>
      <c r="E11" s="54">
        <v>111</v>
      </c>
      <c r="F11" s="55">
        <f>E11-D11</f>
        <v>-13</v>
      </c>
    </row>
    <row r="12" spans="2:6" ht="15.75" customHeight="1">
      <c r="B12" s="34" t="s">
        <v>73</v>
      </c>
      <c r="C12" s="54" t="s">
        <v>2</v>
      </c>
      <c r="D12" s="54">
        <v>63</v>
      </c>
      <c r="E12" s="54">
        <v>74</v>
      </c>
      <c r="F12" s="55">
        <f>E12-D12</f>
        <v>11</v>
      </c>
    </row>
    <row r="13" spans="2:8" ht="30.75" customHeight="1">
      <c r="B13" s="80" t="s">
        <v>110</v>
      </c>
      <c r="C13" s="80"/>
      <c r="D13" s="80"/>
      <c r="E13" s="80"/>
      <c r="F13" s="80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97</v>
      </c>
      <c r="F14" s="12" t="s">
        <v>102</v>
      </c>
    </row>
    <row r="15" spans="2:6" ht="15.75" customHeight="1">
      <c r="B15" s="6" t="s">
        <v>48</v>
      </c>
      <c r="C15" s="7" t="s">
        <v>3</v>
      </c>
      <c r="D15" s="49">
        <v>4865151</v>
      </c>
      <c r="E15" s="49">
        <f>E17+E24</f>
        <v>5758365.18</v>
      </c>
      <c r="F15" s="24">
        <f>E15/D15*100</f>
        <v>118.3594338592985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1357048</v>
      </c>
      <c r="E17" s="49">
        <f>SUM(E18:E23)</f>
        <v>1522891.23</v>
      </c>
      <c r="F17" s="24">
        <f aca="true" t="shared" si="0" ref="F17:F36">E17/D17*100</f>
        <v>112.22088164899104</v>
      </c>
    </row>
    <row r="18" spans="2:6" ht="16.5" customHeight="1">
      <c r="B18" s="20" t="s">
        <v>85</v>
      </c>
      <c r="C18" s="7" t="s">
        <v>3</v>
      </c>
      <c r="D18" s="73">
        <v>121266</v>
      </c>
      <c r="E18" s="62">
        <v>136725.9</v>
      </c>
      <c r="F18" s="24">
        <f aca="true" t="shared" si="1" ref="F18:F23">E18/D18*100</f>
        <v>112.7487506803226</v>
      </c>
    </row>
    <row r="19" spans="2:6" ht="16.5" customHeight="1">
      <c r="B19" s="20" t="s">
        <v>86</v>
      </c>
      <c r="C19" s="7" t="s">
        <v>3</v>
      </c>
      <c r="D19" s="73">
        <v>37907</v>
      </c>
      <c r="E19" s="62">
        <v>32860.33</v>
      </c>
      <c r="F19" s="24">
        <f t="shared" si="1"/>
        <v>86.68670694067059</v>
      </c>
    </row>
    <row r="20" spans="2:6" ht="15.75" customHeight="1">
      <c r="B20" s="20" t="s">
        <v>87</v>
      </c>
      <c r="C20" s="7" t="s">
        <v>3</v>
      </c>
      <c r="D20" s="73">
        <v>67541</v>
      </c>
      <c r="E20" s="62">
        <v>65007</v>
      </c>
      <c r="F20" s="24">
        <f t="shared" si="1"/>
        <v>96.24820479412504</v>
      </c>
    </row>
    <row r="21" spans="2:6" ht="17.25" customHeight="1">
      <c r="B21" s="20" t="s">
        <v>88</v>
      </c>
      <c r="C21" s="7" t="s">
        <v>3</v>
      </c>
      <c r="D21" s="73">
        <v>161721</v>
      </c>
      <c r="E21" s="62">
        <v>118304</v>
      </c>
      <c r="F21" s="24">
        <f t="shared" si="1"/>
        <v>73.15314646830035</v>
      </c>
    </row>
    <row r="22" spans="2:6" ht="16.5" customHeight="1">
      <c r="B22" s="20" t="s">
        <v>89</v>
      </c>
      <c r="C22" s="7" t="s">
        <v>3</v>
      </c>
      <c r="D22" s="73">
        <v>817217</v>
      </c>
      <c r="E22" s="62">
        <v>1007020</v>
      </c>
      <c r="F22" s="24">
        <f t="shared" si="1"/>
        <v>123.22553250850142</v>
      </c>
    </row>
    <row r="23" spans="2:6" ht="15.75" customHeight="1">
      <c r="B23" s="20" t="s">
        <v>90</v>
      </c>
      <c r="C23" s="7" t="s">
        <v>3</v>
      </c>
      <c r="D23" s="73">
        <v>151396</v>
      </c>
      <c r="E23" s="62">
        <v>162974</v>
      </c>
      <c r="F23" s="24">
        <f t="shared" si="1"/>
        <v>107.64749398927316</v>
      </c>
    </row>
    <row r="24" spans="2:6" ht="19.5" customHeight="1">
      <c r="B24" s="18" t="s">
        <v>32</v>
      </c>
      <c r="C24" s="7" t="s">
        <v>3</v>
      </c>
      <c r="D24" s="48">
        <v>3508103</v>
      </c>
      <c r="E24" s="49">
        <f>SUM(E25:E36)</f>
        <v>4235473.949999999</v>
      </c>
      <c r="F24" s="24">
        <f t="shared" si="0"/>
        <v>120.73402491317955</v>
      </c>
    </row>
    <row r="25" spans="2:6" ht="16.5" customHeight="1">
      <c r="B25" s="20" t="s">
        <v>93</v>
      </c>
      <c r="C25" s="7" t="s">
        <v>3</v>
      </c>
      <c r="D25" s="26">
        <v>157498.1</v>
      </c>
      <c r="E25" s="42">
        <v>154013.9</v>
      </c>
      <c r="F25" s="24">
        <f t="shared" si="0"/>
        <v>97.78778283674534</v>
      </c>
    </row>
    <row r="26" spans="2:6" ht="16.5" customHeight="1">
      <c r="B26" s="20" t="s">
        <v>52</v>
      </c>
      <c r="C26" s="7" t="s">
        <v>3</v>
      </c>
      <c r="D26" s="27">
        <v>2697948</v>
      </c>
      <c r="E26" s="46">
        <v>3256264</v>
      </c>
      <c r="F26" s="24">
        <f t="shared" si="0"/>
        <v>120.6940978847628</v>
      </c>
    </row>
    <row r="27" spans="2:6" ht="15.75">
      <c r="B27" s="39" t="s">
        <v>26</v>
      </c>
      <c r="C27" s="7" t="s">
        <v>3</v>
      </c>
      <c r="D27" s="26">
        <v>57029.7</v>
      </c>
      <c r="E27" s="46">
        <v>56367</v>
      </c>
      <c r="F27" s="24">
        <f t="shared" si="0"/>
        <v>98.83797389781115</v>
      </c>
    </row>
    <row r="28" spans="2:6" ht="15.75">
      <c r="B28" s="39" t="s">
        <v>43</v>
      </c>
      <c r="C28" s="7" t="s">
        <v>3</v>
      </c>
      <c r="D28" s="26">
        <v>22605.4</v>
      </c>
      <c r="E28" s="46">
        <v>26374.21</v>
      </c>
      <c r="F28" s="24">
        <f t="shared" si="0"/>
        <v>116.6721668273952</v>
      </c>
    </row>
    <row r="29" spans="2:6" ht="30" customHeight="1">
      <c r="B29" s="39" t="s">
        <v>57</v>
      </c>
      <c r="C29" s="7" t="s">
        <v>3</v>
      </c>
      <c r="D29" s="26">
        <v>50368.9</v>
      </c>
      <c r="E29" s="46">
        <v>54521.6</v>
      </c>
      <c r="F29" s="24">
        <f>E29/D29*100</f>
        <v>108.24457155109602</v>
      </c>
    </row>
    <row r="30" spans="2:6" ht="15.75" customHeight="1">
      <c r="B30" s="39" t="s">
        <v>31</v>
      </c>
      <c r="C30" s="7" t="s">
        <v>3</v>
      </c>
      <c r="D30" s="26">
        <v>10873.2</v>
      </c>
      <c r="E30" s="46">
        <v>9675.5</v>
      </c>
      <c r="F30" s="24">
        <f>E30/D30*100</f>
        <v>88.98484346834418</v>
      </c>
    </row>
    <row r="31" spans="2:6" ht="15.75">
      <c r="B31" s="39" t="s">
        <v>30</v>
      </c>
      <c r="C31" s="7" t="s">
        <v>3</v>
      </c>
      <c r="D31" s="36">
        <v>64140.8</v>
      </c>
      <c r="E31" s="50">
        <v>59175</v>
      </c>
      <c r="F31" s="24">
        <f t="shared" si="0"/>
        <v>92.25796996607463</v>
      </c>
    </row>
    <row r="32" spans="2:6" ht="17.25" customHeight="1">
      <c r="B32" s="40" t="s">
        <v>68</v>
      </c>
      <c r="C32" s="7" t="s">
        <v>98</v>
      </c>
      <c r="D32" s="27">
        <v>45777</v>
      </c>
      <c r="E32" s="46">
        <v>58263</v>
      </c>
      <c r="F32" s="24">
        <f t="shared" si="0"/>
        <v>127.27570614063832</v>
      </c>
    </row>
    <row r="33" spans="2:6" ht="17.25" customHeight="1">
      <c r="B33" s="40" t="s">
        <v>99</v>
      </c>
      <c r="C33" s="7" t="s">
        <v>98</v>
      </c>
      <c r="D33" s="46">
        <v>25967.9</v>
      </c>
      <c r="E33" s="46">
        <v>26316.44</v>
      </c>
      <c r="F33" s="24">
        <f t="shared" si="0"/>
        <v>101.34219555682206</v>
      </c>
    </row>
    <row r="34" spans="2:6" ht="17.25" customHeight="1">
      <c r="B34" s="40" t="s">
        <v>100</v>
      </c>
      <c r="C34" s="7" t="s">
        <v>98</v>
      </c>
      <c r="D34" s="46">
        <v>126438</v>
      </c>
      <c r="E34" s="46">
        <v>220573.3</v>
      </c>
      <c r="F34" s="24">
        <f>E34/D34*100</f>
        <v>174.4517471013461</v>
      </c>
    </row>
    <row r="35" spans="2:6" ht="17.25" customHeight="1">
      <c r="B35" s="40" t="s">
        <v>101</v>
      </c>
      <c r="C35" s="7" t="s">
        <v>98</v>
      </c>
      <c r="D35" s="46">
        <v>146234</v>
      </c>
      <c r="E35" s="46">
        <v>202033</v>
      </c>
      <c r="F35" s="24">
        <f>E35/D35*100</f>
        <v>138.1573368710423</v>
      </c>
    </row>
    <row r="36" spans="2:6" ht="14.25" customHeight="1">
      <c r="B36" s="39" t="s">
        <v>40</v>
      </c>
      <c r="C36" s="7" t="s">
        <v>3</v>
      </c>
      <c r="D36" s="46">
        <v>103221.5</v>
      </c>
      <c r="E36" s="46">
        <v>111897</v>
      </c>
      <c r="F36" s="24">
        <f t="shared" si="0"/>
        <v>108.40474126029945</v>
      </c>
    </row>
    <row r="37" spans="2:6" ht="20.25" customHeight="1">
      <c r="B37" s="76" t="s">
        <v>111</v>
      </c>
      <c r="C37" s="76"/>
      <c r="D37" s="76"/>
      <c r="E37" s="76"/>
      <c r="F37" s="76"/>
    </row>
    <row r="38" spans="2:6" ht="14.25" customHeight="1">
      <c r="B38" s="53"/>
      <c r="C38" s="57" t="s">
        <v>25</v>
      </c>
      <c r="D38" s="53" t="s">
        <v>92</v>
      </c>
      <c r="E38" s="53" t="s">
        <v>97</v>
      </c>
      <c r="F38" s="58" t="s">
        <v>102</v>
      </c>
    </row>
    <row r="39" spans="2:6" ht="15.75" customHeight="1">
      <c r="B39" s="59" t="s">
        <v>47</v>
      </c>
      <c r="C39" s="57" t="s">
        <v>3</v>
      </c>
      <c r="D39" s="48">
        <v>239421.8</v>
      </c>
      <c r="E39" s="48">
        <v>249765.3</v>
      </c>
      <c r="F39" s="48">
        <f>E39/D39*100</f>
        <v>104.32019974789264</v>
      </c>
    </row>
    <row r="40" spans="2:6" ht="15.75" customHeight="1">
      <c r="B40" s="77" t="s">
        <v>112</v>
      </c>
      <c r="C40" s="76"/>
      <c r="D40" s="76"/>
      <c r="E40" s="76"/>
      <c r="F40" s="78"/>
    </row>
    <row r="41" spans="2:6" ht="13.5" customHeight="1">
      <c r="B41" s="3"/>
      <c r="C41" s="4" t="s">
        <v>25</v>
      </c>
      <c r="D41" s="5" t="s">
        <v>92</v>
      </c>
      <c r="E41" s="5" t="s">
        <v>97</v>
      </c>
      <c r="F41" s="12" t="s">
        <v>102</v>
      </c>
    </row>
    <row r="42" spans="2:6" ht="15.75">
      <c r="B42" s="9" t="s">
        <v>47</v>
      </c>
      <c r="C42" s="7" t="s">
        <v>3</v>
      </c>
      <c r="D42" s="24">
        <v>123505.2</v>
      </c>
      <c r="E42" s="48">
        <f>E43+E44+E45+E46+E47+E48</f>
        <v>123975.3</v>
      </c>
      <c r="F42" s="24">
        <f aca="true" t="shared" si="2" ref="F42:F48">E42/D42*100</f>
        <v>100.38063174667951</v>
      </c>
    </row>
    <row r="43" spans="2:6" ht="18.75" customHeight="1">
      <c r="B43" s="39" t="s">
        <v>50</v>
      </c>
      <c r="C43" s="7" t="s">
        <v>3</v>
      </c>
      <c r="D43" s="26">
        <v>11164</v>
      </c>
      <c r="E43" s="46">
        <v>10722.5</v>
      </c>
      <c r="F43" s="24">
        <f>E43/D43*100</f>
        <v>96.04532425653888</v>
      </c>
    </row>
    <row r="44" spans="2:6" ht="18.75" customHeight="1">
      <c r="B44" s="20" t="s">
        <v>53</v>
      </c>
      <c r="C44" s="7" t="s">
        <v>3</v>
      </c>
      <c r="D44" s="26">
        <v>16716</v>
      </c>
      <c r="E44" s="46">
        <v>18096.8</v>
      </c>
      <c r="F44" s="24">
        <f>E44/D44*100</f>
        <v>108.260349365877</v>
      </c>
    </row>
    <row r="45" spans="2:6" ht="18.75" customHeight="1">
      <c r="B45" s="34" t="s">
        <v>49</v>
      </c>
      <c r="C45" s="7" t="s">
        <v>3</v>
      </c>
      <c r="D45" s="26">
        <v>5497</v>
      </c>
      <c r="E45" s="46">
        <v>6487.5</v>
      </c>
      <c r="F45" s="24">
        <f t="shared" si="2"/>
        <v>118.0189194105876</v>
      </c>
    </row>
    <row r="46" spans="2:6" ht="18.75" customHeight="1">
      <c r="B46" s="34" t="s">
        <v>69</v>
      </c>
      <c r="C46" s="7" t="s">
        <v>3</v>
      </c>
      <c r="D46" s="26">
        <v>2581.2</v>
      </c>
      <c r="E46" s="46">
        <v>2581</v>
      </c>
      <c r="F46" s="24">
        <f t="shared" si="2"/>
        <v>99.99225166589184</v>
      </c>
    </row>
    <row r="47" spans="2:6" ht="31.5" customHeight="1">
      <c r="B47" s="20" t="s">
        <v>57</v>
      </c>
      <c r="C47" s="7" t="s">
        <v>3</v>
      </c>
      <c r="D47" s="26">
        <v>20583</v>
      </c>
      <c r="E47" s="46">
        <v>21493.5</v>
      </c>
      <c r="F47" s="24">
        <f t="shared" si="2"/>
        <v>104.4235534178691</v>
      </c>
    </row>
    <row r="48" spans="2:6" ht="18.75" customHeight="1">
      <c r="B48" s="34" t="s">
        <v>36</v>
      </c>
      <c r="C48" s="7" t="s">
        <v>3</v>
      </c>
      <c r="D48" s="33">
        <v>66964</v>
      </c>
      <c r="E48" s="46">
        <v>64594</v>
      </c>
      <c r="F48" s="24">
        <f t="shared" si="2"/>
        <v>96.46078489934891</v>
      </c>
    </row>
    <row r="49" spans="2:6" ht="15.75" customHeight="1">
      <c r="B49" s="76" t="s">
        <v>113</v>
      </c>
      <c r="C49" s="76"/>
      <c r="D49" s="76"/>
      <c r="E49" s="76"/>
      <c r="F49" s="76"/>
    </row>
    <row r="50" spans="2:6" ht="14.25" customHeight="1">
      <c r="B50" s="3"/>
      <c r="C50" s="4" t="s">
        <v>25</v>
      </c>
      <c r="D50" s="5" t="s">
        <v>92</v>
      </c>
      <c r="E50" s="5" t="s">
        <v>97</v>
      </c>
      <c r="F50" s="12" t="s">
        <v>102</v>
      </c>
    </row>
    <row r="51" spans="2:6" ht="16.5" customHeight="1">
      <c r="B51" s="9" t="s">
        <v>5</v>
      </c>
      <c r="C51" s="7" t="s">
        <v>3</v>
      </c>
      <c r="D51" s="30">
        <v>1211483</v>
      </c>
      <c r="E51" s="49">
        <f>E52+E53+E54</f>
        <v>1256818</v>
      </c>
      <c r="F51" s="24">
        <f>E51/D51*100</f>
        <v>103.74210781331641</v>
      </c>
    </row>
    <row r="52" spans="2:6" ht="16.5" customHeight="1">
      <c r="B52" s="20" t="s">
        <v>66</v>
      </c>
      <c r="C52" s="7" t="s">
        <v>3</v>
      </c>
      <c r="D52" s="26">
        <v>324780</v>
      </c>
      <c r="E52" s="46">
        <v>342032</v>
      </c>
      <c r="F52" s="24">
        <f>E52/D52*100</f>
        <v>105.31190344233019</v>
      </c>
    </row>
    <row r="53" spans="2:6" ht="16.5" customHeight="1">
      <c r="B53" s="8" t="s">
        <v>4</v>
      </c>
      <c r="C53" s="7" t="s">
        <v>3</v>
      </c>
      <c r="D53" s="26">
        <v>828173</v>
      </c>
      <c r="E53" s="46">
        <v>859250</v>
      </c>
      <c r="F53" s="24">
        <f>E53/D53*100</f>
        <v>103.75247683756896</v>
      </c>
    </row>
    <row r="54" spans="2:6" ht="16.5" customHeight="1">
      <c r="B54" s="8" t="s">
        <v>36</v>
      </c>
      <c r="C54" s="7" t="s">
        <v>3</v>
      </c>
      <c r="D54" s="26">
        <v>58529.7</v>
      </c>
      <c r="E54" s="46">
        <v>55536</v>
      </c>
      <c r="F54" s="24">
        <f>E54/D54*100</f>
        <v>94.88516086704699</v>
      </c>
    </row>
    <row r="55" spans="2:6" ht="16.5" customHeight="1">
      <c r="B55" s="76" t="s">
        <v>114</v>
      </c>
      <c r="C55" s="76"/>
      <c r="D55" s="76"/>
      <c r="E55" s="76"/>
      <c r="F55" s="76"/>
    </row>
    <row r="56" spans="2:10" ht="16.5" customHeight="1">
      <c r="B56" s="3"/>
      <c r="C56" s="4" t="s">
        <v>25</v>
      </c>
      <c r="D56" s="5" t="s">
        <v>92</v>
      </c>
      <c r="E56" s="5" t="s">
        <v>97</v>
      </c>
      <c r="F56" s="12" t="s">
        <v>102</v>
      </c>
      <c r="J56" t="s">
        <v>71</v>
      </c>
    </row>
    <row r="57" spans="2:6" ht="15.75">
      <c r="B57" s="9" t="s">
        <v>5</v>
      </c>
      <c r="C57" s="7" t="s">
        <v>3</v>
      </c>
      <c r="D57" s="48">
        <v>122325</v>
      </c>
      <c r="E57" s="48">
        <f>E58+E59+E60</f>
        <v>155277.80000000002</v>
      </c>
      <c r="F57" s="24">
        <f>E57/D57*100</f>
        <v>126.93872879623953</v>
      </c>
    </row>
    <row r="58" spans="2:6" ht="16.5" customHeight="1">
      <c r="B58" s="20" t="s">
        <v>66</v>
      </c>
      <c r="C58" s="7" t="s">
        <v>3</v>
      </c>
      <c r="D58" s="46">
        <v>43484</v>
      </c>
      <c r="E58" s="46">
        <v>54233</v>
      </c>
      <c r="F58" s="24">
        <f>E58/D58*100</f>
        <v>124.71943703431148</v>
      </c>
    </row>
    <row r="59" spans="2:6" ht="18" customHeight="1">
      <c r="B59" s="8" t="s">
        <v>51</v>
      </c>
      <c r="C59" s="7" t="s">
        <v>3</v>
      </c>
      <c r="D59" s="46">
        <v>77922</v>
      </c>
      <c r="E59" s="46">
        <v>99894.1</v>
      </c>
      <c r="F59" s="24">
        <f>E59/D59*100</f>
        <v>128.19755653088987</v>
      </c>
    </row>
    <row r="60" spans="2:6" ht="18" customHeight="1">
      <c r="B60" s="8" t="s">
        <v>36</v>
      </c>
      <c r="C60" s="7" t="s">
        <v>3</v>
      </c>
      <c r="D60" s="46">
        <v>919</v>
      </c>
      <c r="E60" s="46">
        <v>1150.7</v>
      </c>
      <c r="F60" s="24">
        <f>E60/D60*100</f>
        <v>125.21218715995647</v>
      </c>
    </row>
    <row r="61" spans="2:6" ht="21.75" customHeight="1">
      <c r="B61" s="76" t="s">
        <v>104</v>
      </c>
      <c r="C61" s="76"/>
      <c r="D61" s="76"/>
      <c r="E61" s="76"/>
      <c r="F61" s="76"/>
    </row>
    <row r="62" spans="2:6" ht="15" customHeight="1">
      <c r="B62" s="3"/>
      <c r="C62" s="4" t="s">
        <v>25</v>
      </c>
      <c r="D62" s="5" t="s">
        <v>92</v>
      </c>
      <c r="E62" s="5" t="s">
        <v>97</v>
      </c>
      <c r="F62" s="12" t="s">
        <v>102</v>
      </c>
    </row>
    <row r="63" spans="2:6" ht="31.5">
      <c r="B63" s="9" t="s">
        <v>17</v>
      </c>
      <c r="C63" s="10" t="s">
        <v>10</v>
      </c>
      <c r="D63" s="24">
        <v>3059.9</v>
      </c>
      <c r="E63" s="48">
        <v>3071.2</v>
      </c>
      <c r="F63" s="24">
        <f aca="true" t="shared" si="3" ref="F63:F81">E63/D63*100</f>
        <v>100.36929311415406</v>
      </c>
    </row>
    <row r="64" spans="2:6" ht="15.75">
      <c r="B64" s="1" t="s">
        <v>41</v>
      </c>
      <c r="C64" s="26" t="s">
        <v>10</v>
      </c>
      <c r="D64" s="26">
        <v>1175.2</v>
      </c>
      <c r="E64" s="46">
        <v>1398.4</v>
      </c>
      <c r="F64" s="24">
        <f>E64/D64*100</f>
        <v>118.99251191286591</v>
      </c>
    </row>
    <row r="65" spans="2:6" ht="15.75">
      <c r="B65" s="1" t="s">
        <v>38</v>
      </c>
      <c r="C65" s="10" t="s">
        <v>10</v>
      </c>
      <c r="D65" s="26">
        <v>1802</v>
      </c>
      <c r="E65" s="46">
        <v>1625.2</v>
      </c>
      <c r="F65" s="24">
        <f>E65/D65*100</f>
        <v>90.18867924528303</v>
      </c>
    </row>
    <row r="66" spans="2:6" ht="15.75" customHeight="1">
      <c r="B66" s="1" t="s">
        <v>42</v>
      </c>
      <c r="C66" s="10" t="s">
        <v>10</v>
      </c>
      <c r="D66" s="26">
        <v>82.7</v>
      </c>
      <c r="E66" s="46">
        <v>47.7</v>
      </c>
      <c r="F66" s="24">
        <f>E66/D66*100</f>
        <v>57.67835550181378</v>
      </c>
    </row>
    <row r="67" spans="2:6" ht="15.75" customHeight="1">
      <c r="B67" s="9" t="s">
        <v>18</v>
      </c>
      <c r="C67" s="10" t="s">
        <v>10</v>
      </c>
      <c r="D67" s="24">
        <v>31637.1</v>
      </c>
      <c r="E67" s="48">
        <v>31703.2</v>
      </c>
      <c r="F67" s="24">
        <f t="shared" si="3"/>
        <v>100.20893191853868</v>
      </c>
    </row>
    <row r="68" spans="2:6" ht="16.5" customHeight="1">
      <c r="B68" s="20" t="s">
        <v>41</v>
      </c>
      <c r="C68" s="10" t="s">
        <v>10</v>
      </c>
      <c r="D68" s="26">
        <v>10217.8</v>
      </c>
      <c r="E68" s="46">
        <v>11164.2</v>
      </c>
      <c r="F68" s="24">
        <f>E68/D68*100</f>
        <v>109.26226780716006</v>
      </c>
    </row>
    <row r="69" spans="2:6" ht="16.5" customHeight="1">
      <c r="B69" s="20" t="s">
        <v>38</v>
      </c>
      <c r="C69" s="10" t="s">
        <v>10</v>
      </c>
      <c r="D69" s="26">
        <v>20980</v>
      </c>
      <c r="E69" s="46">
        <v>20152</v>
      </c>
      <c r="F69" s="24">
        <f>E69/D69*100</f>
        <v>96.05338417540514</v>
      </c>
    </row>
    <row r="70" spans="2:6" ht="16.5" customHeight="1">
      <c r="B70" s="20" t="s">
        <v>42</v>
      </c>
      <c r="C70" s="10" t="s">
        <v>10</v>
      </c>
      <c r="D70" s="26">
        <v>439.3</v>
      </c>
      <c r="E70" s="46">
        <v>387</v>
      </c>
      <c r="F70" s="24">
        <f>E70/D70*100</f>
        <v>88.09469610744365</v>
      </c>
    </row>
    <row r="71" spans="2:6" ht="31.5">
      <c r="B71" s="9" t="s">
        <v>59</v>
      </c>
      <c r="C71" s="10" t="s">
        <v>19</v>
      </c>
      <c r="D71" s="28">
        <v>4874</v>
      </c>
      <c r="E71" s="75">
        <f>E67/E105*1000</f>
        <v>5217.774851876235</v>
      </c>
      <c r="F71" s="24">
        <f t="shared" si="3"/>
        <v>107.0532386515436</v>
      </c>
    </row>
    <row r="72" spans="2:6" ht="31.5" customHeight="1">
      <c r="B72" s="20" t="s">
        <v>56</v>
      </c>
      <c r="C72" s="10" t="s">
        <v>19</v>
      </c>
      <c r="D72" s="29">
        <v>5708</v>
      </c>
      <c r="E72" s="47">
        <v>6062</v>
      </c>
      <c r="F72" s="24">
        <f>E72/D72*100</f>
        <v>106.20182200420463</v>
      </c>
    </row>
    <row r="73" spans="2:6" ht="15.75">
      <c r="B73" s="9" t="s">
        <v>34</v>
      </c>
      <c r="C73" s="21" t="s">
        <v>20</v>
      </c>
      <c r="D73" s="23">
        <v>178493</v>
      </c>
      <c r="E73" s="48">
        <v>174701.9</v>
      </c>
      <c r="F73" s="24">
        <f t="shared" si="3"/>
        <v>97.8760511616702</v>
      </c>
    </row>
    <row r="74" spans="2:6" ht="16.5" customHeight="1">
      <c r="B74" s="20" t="s">
        <v>41</v>
      </c>
      <c r="C74" s="10" t="s">
        <v>20</v>
      </c>
      <c r="D74" s="26">
        <v>169418.4</v>
      </c>
      <c r="E74" s="46">
        <v>164135.8</v>
      </c>
      <c r="F74" s="24">
        <f t="shared" si="3"/>
        <v>96.88192073588229</v>
      </c>
    </row>
    <row r="75" spans="2:6" ht="16.5" customHeight="1">
      <c r="B75" s="20" t="s">
        <v>38</v>
      </c>
      <c r="C75" s="10" t="s">
        <v>20</v>
      </c>
      <c r="D75" s="26">
        <v>6542.2</v>
      </c>
      <c r="E75" s="46">
        <v>6543.2</v>
      </c>
      <c r="F75" s="24">
        <f t="shared" si="3"/>
        <v>100.01528537800739</v>
      </c>
    </row>
    <row r="76" spans="2:6" ht="16.5" customHeight="1">
      <c r="B76" s="20" t="s">
        <v>42</v>
      </c>
      <c r="C76" s="10" t="s">
        <v>20</v>
      </c>
      <c r="D76" s="26">
        <v>2532.4</v>
      </c>
      <c r="E76" s="46">
        <v>4022.9</v>
      </c>
      <c r="F76" s="24">
        <f>E76/D76*100</f>
        <v>158.85721055125572</v>
      </c>
    </row>
    <row r="77" spans="2:6" ht="15" customHeight="1">
      <c r="B77" s="45" t="s">
        <v>22</v>
      </c>
      <c r="C77" s="19" t="s">
        <v>24</v>
      </c>
      <c r="D77" s="23">
        <v>619</v>
      </c>
      <c r="E77" s="48">
        <v>626</v>
      </c>
      <c r="F77" s="24">
        <f t="shared" si="3"/>
        <v>101.13085621970922</v>
      </c>
    </row>
    <row r="78" spans="2:6" ht="16.5" customHeight="1">
      <c r="B78" s="45" t="s">
        <v>23</v>
      </c>
      <c r="C78" s="19" t="s">
        <v>24</v>
      </c>
      <c r="D78" s="23">
        <v>400</v>
      </c>
      <c r="E78" s="48">
        <v>408</v>
      </c>
      <c r="F78" s="24">
        <f t="shared" si="3"/>
        <v>102</v>
      </c>
    </row>
    <row r="79" spans="2:6" ht="15.75">
      <c r="B79" s="45" t="s">
        <v>6</v>
      </c>
      <c r="C79" s="19" t="s">
        <v>9</v>
      </c>
      <c r="D79" s="28">
        <v>1692</v>
      </c>
      <c r="E79" s="49">
        <v>1781</v>
      </c>
      <c r="F79" s="24">
        <f>E79/D79*100</f>
        <v>105.26004728132388</v>
      </c>
    </row>
    <row r="80" spans="2:6" ht="18.75" customHeight="1">
      <c r="B80" s="45" t="s">
        <v>7</v>
      </c>
      <c r="C80" s="19" t="s">
        <v>9</v>
      </c>
      <c r="D80" s="28">
        <v>1498</v>
      </c>
      <c r="E80" s="49">
        <v>416</v>
      </c>
      <c r="F80" s="24">
        <f>E80/D80*100</f>
        <v>27.770360480640853</v>
      </c>
    </row>
    <row r="81" spans="2:6" ht="18.75" customHeight="1">
      <c r="B81" s="45" t="s">
        <v>39</v>
      </c>
      <c r="C81" s="19" t="s">
        <v>21</v>
      </c>
      <c r="D81" s="28">
        <v>280</v>
      </c>
      <c r="E81" s="49">
        <v>277.6</v>
      </c>
      <c r="F81" s="24">
        <f t="shared" si="3"/>
        <v>99.14285714285715</v>
      </c>
    </row>
    <row r="82" spans="2:6" ht="15.75">
      <c r="B82" s="76" t="s">
        <v>105</v>
      </c>
      <c r="C82" s="76"/>
      <c r="D82" s="76"/>
      <c r="E82" s="76"/>
      <c r="F82" s="76"/>
    </row>
    <row r="83" spans="2:6" ht="18" customHeight="1">
      <c r="B83" s="3"/>
      <c r="C83" s="4" t="s">
        <v>25</v>
      </c>
      <c r="D83" s="63" t="s">
        <v>92</v>
      </c>
      <c r="E83" s="63" t="s">
        <v>97</v>
      </c>
      <c r="F83" s="12" t="s">
        <v>102</v>
      </c>
    </row>
    <row r="84" spans="2:6" ht="15.75">
      <c r="B84" s="61" t="s">
        <v>75</v>
      </c>
      <c r="C84" s="10" t="s">
        <v>76</v>
      </c>
      <c r="D84" s="48">
        <v>13671</v>
      </c>
      <c r="E84" s="48">
        <v>14348</v>
      </c>
      <c r="F84" s="24">
        <f aca="true" t="shared" si="4" ref="F84:F98">E84/D84*100</f>
        <v>104.9520883622266</v>
      </c>
    </row>
    <row r="85" spans="2:6" ht="16.5" customHeight="1">
      <c r="B85" s="20" t="s">
        <v>77</v>
      </c>
      <c r="C85" s="10" t="s">
        <v>76</v>
      </c>
      <c r="D85" s="65">
        <v>6135</v>
      </c>
      <c r="E85" s="65">
        <v>7227</v>
      </c>
      <c r="F85" s="24">
        <f t="shared" si="4"/>
        <v>117.79951100244499</v>
      </c>
    </row>
    <row r="86" spans="2:6" ht="15.75" customHeight="1">
      <c r="B86" s="20" t="s">
        <v>79</v>
      </c>
      <c r="C86" s="10" t="s">
        <v>8</v>
      </c>
      <c r="D86" s="66">
        <v>417840</v>
      </c>
      <c r="E86" s="66">
        <v>424000</v>
      </c>
      <c r="F86" s="24">
        <f t="shared" si="4"/>
        <v>101.47424851617843</v>
      </c>
    </row>
    <row r="87" spans="2:6" ht="17.25" customHeight="1">
      <c r="B87" s="20" t="s">
        <v>78</v>
      </c>
      <c r="C87" s="10" t="s">
        <v>8</v>
      </c>
      <c r="D87" s="67">
        <v>207363</v>
      </c>
      <c r="E87" s="67">
        <v>228610</v>
      </c>
      <c r="F87" s="24">
        <f t="shared" si="4"/>
        <v>110.2462830881112</v>
      </c>
    </row>
    <row r="88" spans="2:6" ht="17.25" customHeight="1">
      <c r="B88" s="20" t="s">
        <v>80</v>
      </c>
      <c r="C88" s="10" t="s">
        <v>81</v>
      </c>
      <c r="D88" s="68">
        <v>30.6</v>
      </c>
      <c r="E88" s="68">
        <v>29.6</v>
      </c>
      <c r="F88" s="24">
        <f t="shared" si="4"/>
        <v>96.73202614379085</v>
      </c>
    </row>
    <row r="89" spans="2:6" ht="17.25" customHeight="1">
      <c r="B89" s="20" t="s">
        <v>78</v>
      </c>
      <c r="C89" s="10" t="s">
        <v>81</v>
      </c>
      <c r="D89" s="67">
        <v>33.8</v>
      </c>
      <c r="E89" s="67">
        <v>31.6</v>
      </c>
      <c r="F89" s="24">
        <f t="shared" si="4"/>
        <v>93.49112426035504</v>
      </c>
    </row>
    <row r="90" spans="2:6" ht="17.25" customHeight="1">
      <c r="B90" s="61" t="s">
        <v>82</v>
      </c>
      <c r="C90" s="10" t="s">
        <v>76</v>
      </c>
      <c r="D90" s="69">
        <v>162</v>
      </c>
      <c r="E90" s="69">
        <v>733</v>
      </c>
      <c r="F90" s="24">
        <f t="shared" si="4"/>
        <v>452.46913580246917</v>
      </c>
    </row>
    <row r="91" spans="2:6" ht="17.25" customHeight="1">
      <c r="B91" s="20" t="s">
        <v>79</v>
      </c>
      <c r="C91" s="10" t="s">
        <v>8</v>
      </c>
      <c r="D91" s="67">
        <v>1620</v>
      </c>
      <c r="E91" s="67">
        <v>6350</v>
      </c>
      <c r="F91" s="24">
        <f t="shared" si="4"/>
        <v>391.9753086419753</v>
      </c>
    </row>
    <row r="92" spans="2:6" ht="17.25" customHeight="1">
      <c r="B92" s="20" t="s">
        <v>80</v>
      </c>
      <c r="C92" s="10" t="s">
        <v>81</v>
      </c>
      <c r="D92" s="67">
        <v>10</v>
      </c>
      <c r="E92" s="67">
        <v>8.7</v>
      </c>
      <c r="F92" s="24">
        <f t="shared" si="4"/>
        <v>86.99999999999999</v>
      </c>
    </row>
    <row r="93" spans="2:6" ht="17.25" customHeight="1">
      <c r="B93" s="61" t="s">
        <v>83</v>
      </c>
      <c r="C93" s="10" t="s">
        <v>76</v>
      </c>
      <c r="D93" s="69">
        <v>70</v>
      </c>
      <c r="E93" s="69">
        <v>275</v>
      </c>
      <c r="F93" s="24">
        <f t="shared" si="4"/>
        <v>392.85714285714283</v>
      </c>
    </row>
    <row r="94" spans="2:6" ht="17.25" customHeight="1">
      <c r="B94" s="20" t="s">
        <v>79</v>
      </c>
      <c r="C94" s="10" t="s">
        <v>8</v>
      </c>
      <c r="D94" s="70">
        <v>15300</v>
      </c>
      <c r="E94" s="70">
        <v>53900</v>
      </c>
      <c r="F94" s="24">
        <f t="shared" si="4"/>
        <v>352.2875816993464</v>
      </c>
    </row>
    <row r="95" spans="2:6" ht="17.25" customHeight="1">
      <c r="B95" s="20" t="s">
        <v>80</v>
      </c>
      <c r="C95" s="10" t="s">
        <v>81</v>
      </c>
      <c r="D95" s="67">
        <v>219</v>
      </c>
      <c r="E95" s="67">
        <v>196</v>
      </c>
      <c r="F95" s="24">
        <f t="shared" si="4"/>
        <v>89.49771689497716</v>
      </c>
    </row>
    <row r="96" spans="2:6" ht="17.25" customHeight="1">
      <c r="B96" s="61" t="s">
        <v>84</v>
      </c>
      <c r="C96" s="10" t="s">
        <v>76</v>
      </c>
      <c r="D96" s="69">
        <v>6</v>
      </c>
      <c r="E96" s="69">
        <v>44</v>
      </c>
      <c r="F96" s="24">
        <f t="shared" si="4"/>
        <v>733.3333333333333</v>
      </c>
    </row>
    <row r="97" spans="2:6" ht="17.25" customHeight="1">
      <c r="B97" s="20" t="s">
        <v>79</v>
      </c>
      <c r="C97" s="10" t="s">
        <v>8</v>
      </c>
      <c r="D97" s="67">
        <v>2000</v>
      </c>
      <c r="E97" s="67">
        <v>14900</v>
      </c>
      <c r="F97" s="24">
        <f t="shared" si="4"/>
        <v>745</v>
      </c>
    </row>
    <row r="98" spans="2:6" ht="17.25" customHeight="1">
      <c r="B98" s="20" t="s">
        <v>80</v>
      </c>
      <c r="C98" s="10" t="s">
        <v>81</v>
      </c>
      <c r="D98" s="67">
        <v>333.3</v>
      </c>
      <c r="E98" s="67">
        <v>338.6</v>
      </c>
      <c r="F98" s="24">
        <f t="shared" si="4"/>
        <v>101.5901590159016</v>
      </c>
    </row>
    <row r="99" spans="2:6" ht="17.25" customHeight="1">
      <c r="B99" s="76" t="s">
        <v>106</v>
      </c>
      <c r="C99" s="76"/>
      <c r="D99" s="76"/>
      <c r="E99" s="76"/>
      <c r="F99" s="76"/>
    </row>
    <row r="100" spans="2:6" ht="16.5" customHeight="1">
      <c r="B100" s="3"/>
      <c r="C100" s="4" t="s">
        <v>25</v>
      </c>
      <c r="D100" s="5" t="s">
        <v>92</v>
      </c>
      <c r="E100" s="5" t="s">
        <v>97</v>
      </c>
      <c r="F100" s="12" t="s">
        <v>102</v>
      </c>
    </row>
    <row r="101" spans="2:6" ht="15" customHeight="1">
      <c r="B101" s="9" t="s">
        <v>14</v>
      </c>
      <c r="C101" s="19" t="s">
        <v>9</v>
      </c>
      <c r="D101" s="19">
        <v>13252</v>
      </c>
      <c r="E101" s="49">
        <v>12794</v>
      </c>
      <c r="F101" s="24">
        <f aca="true" t="shared" si="5" ref="F101:F124">E101/D101*100</f>
        <v>96.54391789918503</v>
      </c>
    </row>
    <row r="102" spans="2:6" ht="16.5" customHeight="1">
      <c r="B102" s="20" t="s">
        <v>41</v>
      </c>
      <c r="C102" s="10" t="s">
        <v>9</v>
      </c>
      <c r="D102" s="41">
        <v>4688</v>
      </c>
      <c r="E102" s="64">
        <v>4979</v>
      </c>
      <c r="F102" s="24">
        <f t="shared" si="5"/>
        <v>106.20733788395904</v>
      </c>
    </row>
    <row r="103" spans="2:6" ht="17.25" customHeight="1">
      <c r="B103" s="20" t="s">
        <v>38</v>
      </c>
      <c r="C103" s="10" t="s">
        <v>9</v>
      </c>
      <c r="D103" s="41">
        <v>8320</v>
      </c>
      <c r="E103" s="64">
        <v>7625</v>
      </c>
      <c r="F103" s="24">
        <f t="shared" si="5"/>
        <v>91.64663461538461</v>
      </c>
    </row>
    <row r="104" spans="2:6" ht="15" customHeight="1">
      <c r="B104" s="20" t="s">
        <v>42</v>
      </c>
      <c r="C104" s="10" t="s">
        <v>9</v>
      </c>
      <c r="D104" s="41">
        <v>244</v>
      </c>
      <c r="E104" s="64">
        <v>190</v>
      </c>
      <c r="F104" s="24">
        <f t="shared" si="5"/>
        <v>77.8688524590164</v>
      </c>
    </row>
    <row r="105" spans="2:6" ht="17.25" customHeight="1">
      <c r="B105" s="9" t="s">
        <v>70</v>
      </c>
      <c r="C105" s="19" t="s">
        <v>9</v>
      </c>
      <c r="D105" s="19">
        <v>6491</v>
      </c>
      <c r="E105" s="53">
        <v>6076</v>
      </c>
      <c r="F105" s="24">
        <f t="shared" si="5"/>
        <v>93.60653212139886</v>
      </c>
    </row>
    <row r="106" spans="2:9" ht="15.75" customHeight="1">
      <c r="B106" s="20" t="s">
        <v>41</v>
      </c>
      <c r="C106" s="10" t="s">
        <v>9</v>
      </c>
      <c r="D106" s="41">
        <v>1869</v>
      </c>
      <c r="E106" s="64">
        <v>1984</v>
      </c>
      <c r="F106" s="24">
        <f t="shared" si="5"/>
        <v>106.15302300695559</v>
      </c>
      <c r="I106" s="17"/>
    </row>
    <row r="107" spans="2:9" ht="15.75" customHeight="1">
      <c r="B107" s="20" t="s">
        <v>38</v>
      </c>
      <c r="C107" s="10" t="s">
        <v>9</v>
      </c>
      <c r="D107" s="41">
        <v>4535</v>
      </c>
      <c r="E107" s="64">
        <v>4018</v>
      </c>
      <c r="F107" s="24">
        <f t="shared" si="5"/>
        <v>88.59977949283352</v>
      </c>
      <c r="I107" s="17"/>
    </row>
    <row r="108" spans="2:9" ht="15.75" customHeight="1">
      <c r="B108" s="20" t="s">
        <v>42</v>
      </c>
      <c r="C108" s="10" t="s">
        <v>9</v>
      </c>
      <c r="D108" s="41">
        <v>87</v>
      </c>
      <c r="E108" s="64">
        <v>74</v>
      </c>
      <c r="F108" s="24">
        <f t="shared" si="5"/>
        <v>85.0574712643678</v>
      </c>
      <c r="I108" s="17"/>
    </row>
    <row r="109" spans="2:9" ht="15.75" customHeight="1">
      <c r="B109" s="9" t="s">
        <v>15</v>
      </c>
      <c r="C109" s="19" t="s">
        <v>9</v>
      </c>
      <c r="D109" s="19">
        <v>1957</v>
      </c>
      <c r="E109" s="53">
        <v>517</v>
      </c>
      <c r="F109" s="24">
        <f t="shared" si="5"/>
        <v>26.41798671435871</v>
      </c>
      <c r="I109" s="17"/>
    </row>
    <row r="110" spans="2:6" ht="15" customHeight="1">
      <c r="B110" s="20" t="s">
        <v>41</v>
      </c>
      <c r="C110" s="10" t="s">
        <v>9</v>
      </c>
      <c r="D110" s="38">
        <v>1576</v>
      </c>
      <c r="E110" s="47">
        <v>159</v>
      </c>
      <c r="F110" s="24">
        <f t="shared" si="5"/>
        <v>10.088832487309645</v>
      </c>
    </row>
    <row r="111" spans="2:6" ht="15" customHeight="1">
      <c r="B111" s="20" t="s">
        <v>38</v>
      </c>
      <c r="C111" s="10" t="s">
        <v>9</v>
      </c>
      <c r="D111" s="38">
        <v>163</v>
      </c>
      <c r="E111" s="47">
        <v>44</v>
      </c>
      <c r="F111" s="24">
        <f t="shared" si="5"/>
        <v>26.993865030674847</v>
      </c>
    </row>
    <row r="112" spans="2:6" ht="15" customHeight="1">
      <c r="B112" s="20" t="s">
        <v>42</v>
      </c>
      <c r="C112" s="10" t="s">
        <v>9</v>
      </c>
      <c r="D112" s="38">
        <v>218</v>
      </c>
      <c r="E112" s="47">
        <v>314</v>
      </c>
      <c r="F112" s="24">
        <f t="shared" si="5"/>
        <v>144.03669724770643</v>
      </c>
    </row>
    <row r="113" spans="2:6" ht="15" customHeight="1">
      <c r="B113" s="9" t="s">
        <v>35</v>
      </c>
      <c r="C113" s="19" t="s">
        <v>60</v>
      </c>
      <c r="D113" s="30">
        <v>949</v>
      </c>
      <c r="E113" s="49">
        <v>914.267</v>
      </c>
      <c r="F113" s="24">
        <f t="shared" si="5"/>
        <v>96.3400421496312</v>
      </c>
    </row>
    <row r="114" spans="2:6" ht="15.75">
      <c r="B114" s="20" t="s">
        <v>41</v>
      </c>
      <c r="C114" s="10" t="s">
        <v>60</v>
      </c>
      <c r="D114" s="26">
        <v>867.4</v>
      </c>
      <c r="E114" s="46">
        <v>839.8</v>
      </c>
      <c r="F114" s="24">
        <f t="shared" si="5"/>
        <v>96.81807701175927</v>
      </c>
    </row>
    <row r="115" spans="2:6" ht="15.75">
      <c r="B115" s="20" t="s">
        <v>38</v>
      </c>
      <c r="C115" s="10" t="s">
        <v>60</v>
      </c>
      <c r="D115" s="26">
        <v>56.7</v>
      </c>
      <c r="E115" s="46">
        <v>54.325</v>
      </c>
      <c r="F115" s="24">
        <f t="shared" si="5"/>
        <v>95.81128747795414</v>
      </c>
    </row>
    <row r="116" spans="2:6" ht="15.75">
      <c r="B116" s="20" t="s">
        <v>42</v>
      </c>
      <c r="C116" s="10" t="s">
        <v>60</v>
      </c>
      <c r="D116" s="26">
        <v>25.1</v>
      </c>
      <c r="E116" s="46">
        <v>20.1</v>
      </c>
      <c r="F116" s="24">
        <f t="shared" si="5"/>
        <v>80.07968127490041</v>
      </c>
    </row>
    <row r="117" spans="2:6" ht="15.75">
      <c r="B117" s="9" t="s">
        <v>16</v>
      </c>
      <c r="C117" s="19" t="s">
        <v>64</v>
      </c>
      <c r="D117" s="30">
        <v>18</v>
      </c>
      <c r="E117" s="49">
        <v>17</v>
      </c>
      <c r="F117" s="24">
        <f t="shared" si="5"/>
        <v>94.44444444444444</v>
      </c>
    </row>
    <row r="118" spans="2:6" ht="15.75">
      <c r="B118" s="20" t="s">
        <v>41</v>
      </c>
      <c r="C118" s="10" t="s">
        <v>9</v>
      </c>
      <c r="D118" s="38">
        <v>2</v>
      </c>
      <c r="E118" s="47">
        <v>1</v>
      </c>
      <c r="F118" s="24">
        <f t="shared" si="5"/>
        <v>50</v>
      </c>
    </row>
    <row r="119" spans="2:6" ht="15.75">
      <c r="B119" s="20" t="s">
        <v>38</v>
      </c>
      <c r="C119" s="10" t="s">
        <v>9</v>
      </c>
      <c r="D119" s="38">
        <v>9</v>
      </c>
      <c r="E119" s="47">
        <v>13</v>
      </c>
      <c r="F119" s="24">
        <f t="shared" si="5"/>
        <v>144.44444444444443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10679</v>
      </c>
      <c r="E121" s="49">
        <v>10738</v>
      </c>
      <c r="F121" s="24">
        <f t="shared" si="5"/>
        <v>100.55248618784532</v>
      </c>
    </row>
    <row r="122" spans="2:6" ht="16.5" customHeight="1">
      <c r="B122" s="20" t="s">
        <v>41</v>
      </c>
      <c r="C122" s="10" t="s">
        <v>9</v>
      </c>
      <c r="D122" s="41">
        <v>27</v>
      </c>
      <c r="E122" s="64">
        <v>43</v>
      </c>
      <c r="F122" s="24">
        <f>E122/D122*100</f>
        <v>159.25925925925927</v>
      </c>
    </row>
    <row r="123" spans="2:6" ht="18" customHeight="1">
      <c r="B123" s="20" t="s">
        <v>38</v>
      </c>
      <c r="C123" s="10" t="s">
        <v>9</v>
      </c>
      <c r="D123" s="41">
        <v>10092</v>
      </c>
      <c r="E123" s="64">
        <v>10125</v>
      </c>
      <c r="F123" s="24">
        <f t="shared" si="5"/>
        <v>100.3269916765755</v>
      </c>
    </row>
    <row r="124" spans="2:6" ht="18" customHeight="1">
      <c r="B124" s="20" t="s">
        <v>42</v>
      </c>
      <c r="C124" s="10" t="s">
        <v>9</v>
      </c>
      <c r="D124" s="41">
        <v>560</v>
      </c>
      <c r="E124" s="64">
        <v>570</v>
      </c>
      <c r="F124" s="24">
        <f t="shared" si="5"/>
        <v>101.78571428571428</v>
      </c>
    </row>
    <row r="125" spans="2:6" ht="18" customHeight="1">
      <c r="B125" s="85" t="s">
        <v>115</v>
      </c>
      <c r="C125" s="86"/>
      <c r="D125" s="86"/>
      <c r="E125" s="86"/>
      <c r="F125" s="87"/>
    </row>
    <row r="126" spans="3:6" ht="18" customHeight="1">
      <c r="C126" s="4" t="s">
        <v>25</v>
      </c>
      <c r="D126" s="5" t="s">
        <v>92</v>
      </c>
      <c r="E126" s="53" t="s">
        <v>97</v>
      </c>
      <c r="F126" s="12" t="s">
        <v>102</v>
      </c>
    </row>
    <row r="127" spans="2:6" ht="33" customHeight="1">
      <c r="B127" s="9" t="s">
        <v>74</v>
      </c>
      <c r="C127" s="10" t="s">
        <v>44</v>
      </c>
      <c r="D127" s="53">
        <v>566494.63</v>
      </c>
      <c r="E127" s="53">
        <v>489588.8</v>
      </c>
      <c r="F127" s="60">
        <f>E127/D127*100</f>
        <v>86.42426142680293</v>
      </c>
    </row>
    <row r="128" spans="2:6" ht="30.75" customHeight="1">
      <c r="B128" s="9" t="s">
        <v>54</v>
      </c>
      <c r="C128" s="10" t="s">
        <v>44</v>
      </c>
      <c r="D128" s="71">
        <v>523.6</v>
      </c>
      <c r="E128" s="74">
        <v>0</v>
      </c>
      <c r="F128" s="44">
        <f>E128/D128*100</f>
        <v>0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523.6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16982</v>
      </c>
      <c r="E135" s="47">
        <v>19037</v>
      </c>
      <c r="F135" s="44">
        <f>E135/D135*100</f>
        <v>112.10104816864916</v>
      </c>
    </row>
    <row r="136" spans="2:6" ht="31.5" customHeight="1">
      <c r="B136" s="1" t="s">
        <v>65</v>
      </c>
      <c r="C136" s="10" t="s">
        <v>46</v>
      </c>
      <c r="D136" s="26">
        <v>16982</v>
      </c>
      <c r="E136" s="47">
        <v>19037</v>
      </c>
      <c r="F136" s="44">
        <f>E136/D136*100</f>
        <v>112.10104816864916</v>
      </c>
    </row>
    <row r="137" spans="2:6" ht="17.25" customHeight="1">
      <c r="B137" s="77" t="s">
        <v>116</v>
      </c>
      <c r="C137" s="76"/>
      <c r="D137" s="76"/>
      <c r="E137" s="76"/>
      <c r="F137" s="78"/>
    </row>
    <row r="138" spans="2:6" ht="16.5" customHeight="1">
      <c r="B138" s="3"/>
      <c r="C138" s="11" t="s">
        <v>25</v>
      </c>
      <c r="D138" s="5" t="s">
        <v>92</v>
      </c>
      <c r="E138" s="53" t="s">
        <v>97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65</v>
      </c>
      <c r="E139" s="50">
        <v>42</v>
      </c>
      <c r="F139" s="31">
        <f>E139-D139</f>
        <v>-23</v>
      </c>
    </row>
    <row r="140" spans="2:6" ht="17.25" customHeight="1">
      <c r="B140" s="1" t="s">
        <v>12</v>
      </c>
      <c r="C140" s="2" t="s">
        <v>13</v>
      </c>
      <c r="D140" s="10">
        <v>0.38</v>
      </c>
      <c r="E140" s="50">
        <v>0.25</v>
      </c>
      <c r="F140" s="32">
        <f>E140-D140</f>
        <v>-0.13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84" t="s">
        <v>94</v>
      </c>
      <c r="C143" s="84"/>
      <c r="D143" s="37"/>
      <c r="E143" s="14"/>
      <c r="F143" s="14" t="s">
        <v>91</v>
      </c>
    </row>
  </sheetData>
  <sheetProtection/>
  <mergeCells count="17">
    <mergeCell ref="B143:C143"/>
    <mergeCell ref="B137:F137"/>
    <mergeCell ref="B49:F49"/>
    <mergeCell ref="B55:F55"/>
    <mergeCell ref="B61:F61"/>
    <mergeCell ref="B82:F82"/>
    <mergeCell ref="B99:F99"/>
    <mergeCell ref="B125:F125"/>
    <mergeCell ref="B37:F37"/>
    <mergeCell ref="B40:F40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2023-12-15T12:33:30Z</cp:lastPrinted>
  <dcterms:created xsi:type="dcterms:W3CDTF">2004-07-02T05:58:09Z</dcterms:created>
  <dcterms:modified xsi:type="dcterms:W3CDTF">2023-12-15T12:42:54Z</dcterms:modified>
  <cp:category/>
  <cp:version/>
  <cp:contentType/>
  <cp:contentStatus/>
</cp:coreProperties>
</file>