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65" windowWidth="14805" windowHeight="7350"/>
  </bookViews>
  <sheets>
    <sheet name="ЛВ" sheetId="1" r:id="rId1"/>
  </sheets>
  <calcPr calcId="145621"/>
</workbook>
</file>

<file path=xl/calcChain.xml><?xml version="1.0" encoding="utf-8"?>
<calcChain xmlns="http://schemas.openxmlformats.org/spreadsheetml/2006/main">
  <c r="F52" i="1" l="1"/>
  <c r="F63" i="1" s="1"/>
  <c r="G52" i="1"/>
  <c r="H52" i="1"/>
  <c r="G122" i="1"/>
  <c r="H122" i="1"/>
  <c r="F44" i="1" l="1"/>
  <c r="G44" i="1"/>
  <c r="H44" i="1"/>
  <c r="E39" i="1"/>
  <c r="E100" i="1" l="1"/>
  <c r="E101" i="1"/>
  <c r="E102" i="1"/>
  <c r="E103" i="1"/>
  <c r="E104" i="1"/>
  <c r="E105" i="1"/>
  <c r="E106" i="1"/>
  <c r="E107" i="1"/>
  <c r="E99" i="1"/>
  <c r="F98" i="1"/>
  <c r="G98" i="1"/>
  <c r="H98" i="1"/>
  <c r="E94" i="1"/>
  <c r="E95" i="1"/>
  <c r="E96" i="1"/>
  <c r="E97" i="1"/>
  <c r="E93" i="1"/>
  <c r="E88" i="1"/>
  <c r="E98" i="1" l="1"/>
  <c r="F81" i="1" l="1"/>
  <c r="G81" i="1"/>
  <c r="H81" i="1"/>
  <c r="E79" i="1"/>
  <c r="F72" i="1" l="1"/>
  <c r="G72" i="1"/>
  <c r="H72" i="1"/>
  <c r="G62" i="1" l="1"/>
  <c r="H62" i="1"/>
  <c r="F62" i="1"/>
  <c r="E58" i="1" l="1"/>
  <c r="E50" i="1"/>
  <c r="E61" i="1"/>
  <c r="E62" i="1" s="1"/>
  <c r="E46" i="1"/>
  <c r="E45" i="1"/>
  <c r="E40" i="1"/>
  <c r="E41" i="1"/>
  <c r="E42" i="1"/>
  <c r="E43" i="1"/>
  <c r="E30" i="1"/>
  <c r="E31" i="1"/>
  <c r="E32" i="1"/>
  <c r="E33" i="1"/>
  <c r="E34" i="1"/>
  <c r="E35" i="1"/>
  <c r="E29" i="1"/>
  <c r="E24" i="1"/>
  <c r="E25" i="1"/>
  <c r="E26" i="1"/>
  <c r="E27" i="1"/>
  <c r="E23" i="1"/>
  <c r="E19" i="1"/>
  <c r="E20" i="1"/>
  <c r="E21" i="1"/>
  <c r="E18" i="1"/>
  <c r="E16" i="1"/>
  <c r="E15" i="1"/>
  <c r="E9" i="1"/>
  <c r="E10" i="1"/>
  <c r="E11" i="1"/>
  <c r="E12" i="1"/>
  <c r="E13" i="1"/>
  <c r="E8" i="1"/>
  <c r="E44" i="1" l="1"/>
  <c r="F22" i="1"/>
  <c r="G22" i="1"/>
  <c r="H22" i="1"/>
  <c r="E22" i="1"/>
  <c r="F115" i="1" l="1"/>
  <c r="F122" i="1" s="1"/>
  <c r="H115" i="1"/>
  <c r="E117" i="1"/>
  <c r="E111" i="1"/>
  <c r="E112" i="1" l="1"/>
  <c r="E113" i="1" l="1"/>
  <c r="F78" i="1" l="1"/>
  <c r="G78" i="1"/>
  <c r="H78" i="1"/>
  <c r="E75" i="1"/>
  <c r="E76" i="1"/>
  <c r="E77" i="1"/>
  <c r="E114" i="1" l="1"/>
  <c r="G115" i="1"/>
  <c r="E71" i="1"/>
  <c r="E65" i="1"/>
  <c r="E66" i="1"/>
  <c r="E67" i="1"/>
  <c r="F55" i="1" l="1"/>
  <c r="G55" i="1"/>
  <c r="H55" i="1"/>
  <c r="E53" i="1"/>
  <c r="F47" i="1" l="1"/>
  <c r="F48" i="1" s="1"/>
  <c r="G47" i="1"/>
  <c r="G48" i="1" s="1"/>
  <c r="H47" i="1"/>
  <c r="H48" i="1" s="1"/>
  <c r="E47" i="1" l="1"/>
  <c r="E120" i="1" l="1"/>
  <c r="E116" i="1"/>
  <c r="E119" i="1"/>
  <c r="E115" i="1"/>
  <c r="E122" i="1" s="1"/>
  <c r="E80" i="1" l="1"/>
  <c r="E81" i="1" s="1"/>
  <c r="E83" i="1"/>
  <c r="E82" i="1"/>
  <c r="E78" i="1"/>
  <c r="E70" i="1" l="1"/>
  <c r="E72" i="1" s="1"/>
  <c r="E57" i="1" l="1"/>
  <c r="E59" i="1"/>
  <c r="E56" i="1"/>
  <c r="E54" i="1"/>
  <c r="E55" i="1" s="1"/>
  <c r="E51" i="1"/>
  <c r="E52" i="1" s="1"/>
  <c r="F14" i="1"/>
  <c r="G14" i="1"/>
  <c r="H14" i="1"/>
  <c r="E14" i="1" l="1"/>
  <c r="F118" i="1" l="1"/>
  <c r="G118" i="1"/>
  <c r="H118" i="1"/>
  <c r="E118" i="1"/>
  <c r="E48" i="1" l="1"/>
  <c r="E89" i="1" l="1"/>
  <c r="E87" i="1"/>
  <c r="F17" i="1" l="1"/>
  <c r="G17" i="1"/>
  <c r="H17" i="1"/>
  <c r="F28" i="1"/>
  <c r="G28" i="1"/>
  <c r="H28" i="1"/>
  <c r="E17" i="1" l="1"/>
  <c r="E28" i="1"/>
  <c r="F121" i="1"/>
  <c r="G121" i="1"/>
  <c r="H121" i="1"/>
  <c r="F68" i="1" l="1"/>
  <c r="F73" i="1" s="1"/>
  <c r="G68" i="1"/>
  <c r="G73" i="1" s="1"/>
  <c r="H68" i="1"/>
  <c r="H73" i="1" s="1"/>
  <c r="E68" i="1" l="1"/>
  <c r="E73" i="1" s="1"/>
  <c r="E121" i="1" l="1"/>
  <c r="F60" i="1" l="1"/>
  <c r="G60" i="1"/>
  <c r="G63" i="1" s="1"/>
  <c r="H60" i="1"/>
  <c r="H63" i="1" s="1"/>
  <c r="E60" i="1"/>
  <c r="E63" i="1" s="1"/>
  <c r="F108" i="1" l="1"/>
  <c r="F109" i="1" s="1"/>
  <c r="G108" i="1"/>
  <c r="G109" i="1" s="1"/>
  <c r="H108" i="1"/>
  <c r="H109" i="1" s="1"/>
  <c r="E108" i="1"/>
  <c r="E109" i="1" s="1"/>
  <c r="F84" i="1" l="1"/>
  <c r="F85" i="1" s="1"/>
  <c r="G84" i="1"/>
  <c r="G85" i="1" s="1"/>
  <c r="H84" i="1"/>
  <c r="H85" i="1" s="1"/>
  <c r="E84" i="1" l="1"/>
  <c r="E85" i="1" s="1"/>
  <c r="F90" i="1" l="1"/>
  <c r="F91" i="1" s="1"/>
  <c r="G90" i="1"/>
  <c r="G91" i="1" s="1"/>
  <c r="H90" i="1"/>
  <c r="H91" i="1" s="1"/>
  <c r="G36" i="1"/>
  <c r="G37" i="1" s="1"/>
  <c r="H36" i="1"/>
  <c r="H37" i="1" s="1"/>
  <c r="H123" i="1" l="1"/>
  <c r="G123" i="1"/>
  <c r="E90" i="1" l="1"/>
  <c r="E91" i="1" s="1"/>
  <c r="F36" i="1" l="1"/>
  <c r="F37" i="1" s="1"/>
  <c r="F123" i="1" s="1"/>
  <c r="E36" i="1"/>
  <c r="E37" i="1" s="1"/>
  <c r="E123" i="1" l="1"/>
</calcChain>
</file>

<file path=xl/sharedStrings.xml><?xml version="1.0" encoding="utf-8"?>
<sst xmlns="http://schemas.openxmlformats.org/spreadsheetml/2006/main" count="143" uniqueCount="60">
  <si>
    <t>№ п/п</t>
  </si>
  <si>
    <t>Местоположение участка</t>
  </si>
  <si>
    <t>наименование участкового лесничества</t>
  </si>
  <si>
    <t>номер квартала</t>
  </si>
  <si>
    <t>номер выдела</t>
  </si>
  <si>
    <t>Площадь лесовос-становления, га</t>
  </si>
  <si>
    <t>Способ производства, га</t>
  </si>
  <si>
    <t>искусственное</t>
  </si>
  <si>
    <t>комбинированное</t>
  </si>
  <si>
    <t>содействие естественному возобновлению</t>
  </si>
  <si>
    <t>Итого по участковому лесничеству</t>
  </si>
  <si>
    <t>Всего по  лесничеству</t>
  </si>
  <si>
    <t xml:space="preserve">Информация о проведенных лесовосстановительных мероприятиях </t>
  </si>
  <si>
    <t>Таблица 1</t>
  </si>
  <si>
    <t>Вурнарское</t>
  </si>
  <si>
    <t>Калининское</t>
  </si>
  <si>
    <t>Алатырское лесничество</t>
  </si>
  <si>
    <t>Пригородное</t>
  </si>
  <si>
    <t>Шумское</t>
  </si>
  <si>
    <t>Вурнарское лесничество</t>
  </si>
  <si>
    <t>Ибресинское лесничество</t>
  </si>
  <si>
    <t>Кошлоушское</t>
  </si>
  <si>
    <t>Березовское</t>
  </si>
  <si>
    <t>Кармалинское</t>
  </si>
  <si>
    <t>Шихранское</t>
  </si>
  <si>
    <t>Тобурдановское</t>
  </si>
  <si>
    <t>Всего по лесничеству</t>
  </si>
  <si>
    <t>Канашское лесничество</t>
  </si>
  <si>
    <t>Кирское</t>
  </si>
  <si>
    <t xml:space="preserve">Атратское </t>
  </si>
  <si>
    <t>Кирское лесничество</t>
  </si>
  <si>
    <t>Северное</t>
  </si>
  <si>
    <t>Чебоксарское лесничество</t>
  </si>
  <si>
    <t>Шемуршинское лесничество</t>
  </si>
  <si>
    <t>Алгашинское</t>
  </si>
  <si>
    <t>Порецкое</t>
  </si>
  <si>
    <t>Шумерлинское лесничество</t>
  </si>
  <si>
    <t>Всего по Чувашской Республике</t>
  </si>
  <si>
    <t>Шемуршинское</t>
  </si>
  <si>
    <t>Чукальское</t>
  </si>
  <si>
    <t>Первомайское</t>
  </si>
  <si>
    <t xml:space="preserve">Гартовское </t>
  </si>
  <si>
    <t>Дубовское</t>
  </si>
  <si>
    <t>Безднинское</t>
  </si>
  <si>
    <t>Соловьёвское</t>
  </si>
  <si>
    <t>10ч</t>
  </si>
  <si>
    <t>6ч</t>
  </si>
  <si>
    <t>1ч</t>
  </si>
  <si>
    <t>на территории Чувашской Республики в 2024 году</t>
  </si>
  <si>
    <t>33ч</t>
  </si>
  <si>
    <t>12ч</t>
  </si>
  <si>
    <t>Нововыслинское</t>
  </si>
  <si>
    <t>Сосновское</t>
  </si>
  <si>
    <t>13</t>
  </si>
  <si>
    <t>9ч</t>
  </si>
  <si>
    <t>25</t>
  </si>
  <si>
    <t>17ч</t>
  </si>
  <si>
    <t>8ч</t>
  </si>
  <si>
    <t>7ч,12ч,13ч</t>
  </si>
  <si>
    <t>13ч,14ч,16ч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</si>
</sst>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"/>
    <numFmt numFmtId="166" formatCode="[$-419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6" fontId="7" fillId="0" borderId="0"/>
    <xf numFmtId="0" fontId="11" fillId="0" borderId="0"/>
    <xf numFmtId="0" fontId="12" fillId="0" borderId="0"/>
  </cellStyleXfs>
  <cellXfs count="105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8" fillId="0" borderId="12" xfId="2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6" fontId="8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0" xfId="0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5" fontId="2" fillId="0" borderId="12" xfId="3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166" fontId="8" fillId="0" borderId="3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/>
    <xf numFmtId="0" fontId="5" fillId="0" borderId="1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/>
    <xf numFmtId="1" fontId="1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2" xfId="3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4" xfId="1" applyFont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</cellXfs>
  <cellStyles count="5">
    <cellStyle name="Excel Built-in Normal" xfId="2"/>
    <cellStyle name="Денежный" xfId="1" builtinId="4"/>
    <cellStyle name="Обычный" xfId="0" builtinId="0"/>
    <cellStyle name="Обычный 2" xfId="3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abSelected="1" view="pageBreakPreview" zoomScaleNormal="100" zoomScaleSheetLayoutView="100" workbookViewId="0">
      <selection activeCell="A6" sqref="A6:A7"/>
    </sheetView>
  </sheetViews>
  <sheetFormatPr defaultRowHeight="15" x14ac:dyDescent="0.25"/>
  <cols>
    <col min="1" max="1" width="6.5703125" customWidth="1"/>
    <col min="2" max="2" width="20.7109375" customWidth="1"/>
    <col min="3" max="3" width="11.140625" customWidth="1"/>
    <col min="4" max="4" width="12.7109375" customWidth="1"/>
    <col min="5" max="5" width="14.7109375" customWidth="1"/>
    <col min="6" max="6" width="15.7109375" customWidth="1"/>
    <col min="7" max="7" width="19.5703125" customWidth="1"/>
    <col min="8" max="8" width="16.85546875" customWidth="1"/>
  </cols>
  <sheetData>
    <row r="1" spans="1:12" x14ac:dyDescent="0.25">
      <c r="H1" s="1" t="s">
        <v>13</v>
      </c>
    </row>
    <row r="2" spans="1:12" ht="16.5" x14ac:dyDescent="0.25">
      <c r="A2" s="88" t="s">
        <v>12</v>
      </c>
      <c r="B2" s="88"/>
      <c r="C2" s="88"/>
      <c r="D2" s="88"/>
      <c r="E2" s="88"/>
      <c r="F2" s="88"/>
      <c r="G2" s="88"/>
      <c r="H2" s="88"/>
    </row>
    <row r="3" spans="1:12" ht="16.5" x14ac:dyDescent="0.25">
      <c r="A3" s="88" t="s">
        <v>48</v>
      </c>
      <c r="B3" s="88"/>
      <c r="C3" s="88"/>
      <c r="D3" s="88"/>
      <c r="E3" s="88"/>
      <c r="F3" s="88"/>
      <c r="G3" s="88"/>
      <c r="H3" s="88"/>
    </row>
    <row r="4" spans="1:12" ht="16.5" x14ac:dyDescent="0.25">
      <c r="A4" s="2"/>
      <c r="B4" s="2"/>
      <c r="C4" s="2"/>
      <c r="D4" s="2"/>
      <c r="E4" s="2"/>
      <c r="F4" s="2"/>
      <c r="G4" s="2"/>
      <c r="H4" s="2"/>
    </row>
    <row r="5" spans="1:12" ht="16.5" customHeight="1" x14ac:dyDescent="0.25">
      <c r="A5" s="91" t="s">
        <v>16</v>
      </c>
      <c r="B5" s="92"/>
      <c r="C5" s="92"/>
      <c r="D5" s="92"/>
      <c r="E5" s="92"/>
      <c r="F5" s="92"/>
      <c r="G5" s="92"/>
      <c r="H5" s="93"/>
    </row>
    <row r="6" spans="1:12" ht="15" customHeight="1" x14ac:dyDescent="0.25">
      <c r="A6" s="89" t="s">
        <v>0</v>
      </c>
      <c r="B6" s="62" t="s">
        <v>1</v>
      </c>
      <c r="C6" s="64"/>
      <c r="D6" s="63"/>
      <c r="E6" s="89" t="s">
        <v>5</v>
      </c>
      <c r="F6" s="62" t="s">
        <v>6</v>
      </c>
      <c r="G6" s="64"/>
      <c r="H6" s="63"/>
    </row>
    <row r="7" spans="1:12" ht="45.75" customHeight="1" x14ac:dyDescent="0.25">
      <c r="A7" s="90"/>
      <c r="B7" s="59" t="s">
        <v>2</v>
      </c>
      <c r="C7" s="59" t="s">
        <v>3</v>
      </c>
      <c r="D7" s="59" t="s">
        <v>4</v>
      </c>
      <c r="E7" s="90"/>
      <c r="F7" s="59" t="s">
        <v>7</v>
      </c>
      <c r="G7" s="59" t="s">
        <v>8</v>
      </c>
      <c r="H7" s="59" t="s">
        <v>9</v>
      </c>
    </row>
    <row r="8" spans="1:12" ht="15.75" customHeight="1" x14ac:dyDescent="0.25">
      <c r="A8" s="27">
        <v>1</v>
      </c>
      <c r="B8" s="20" t="s">
        <v>43</v>
      </c>
      <c r="C8" s="20">
        <v>107</v>
      </c>
      <c r="D8" s="20">
        <v>19</v>
      </c>
      <c r="E8" s="21">
        <f t="shared" ref="E8:E35" si="0">SUM(F8:H8)</f>
        <v>0.5</v>
      </c>
      <c r="F8" s="21">
        <v>0.5</v>
      </c>
      <c r="G8" s="21"/>
      <c r="H8" s="21"/>
    </row>
    <row r="9" spans="1:12" ht="15" customHeight="1" x14ac:dyDescent="0.25">
      <c r="A9" s="27">
        <v>2</v>
      </c>
      <c r="B9" s="20" t="s">
        <v>43</v>
      </c>
      <c r="C9" s="20">
        <v>107</v>
      </c>
      <c r="D9" s="20">
        <v>31</v>
      </c>
      <c r="E9" s="21">
        <f t="shared" si="0"/>
        <v>2.1</v>
      </c>
      <c r="F9" s="21">
        <v>2.1</v>
      </c>
      <c r="G9" s="21"/>
      <c r="H9" s="21"/>
    </row>
    <row r="10" spans="1:12" ht="15.75" customHeight="1" x14ac:dyDescent="0.25">
      <c r="A10" s="27">
        <v>3</v>
      </c>
      <c r="B10" s="20" t="s">
        <v>43</v>
      </c>
      <c r="C10" s="20">
        <v>139</v>
      </c>
      <c r="D10" s="20">
        <v>6</v>
      </c>
      <c r="E10" s="21">
        <f t="shared" si="0"/>
        <v>5.9</v>
      </c>
      <c r="F10" s="21">
        <v>5.9</v>
      </c>
      <c r="G10" s="21"/>
      <c r="H10" s="21"/>
    </row>
    <row r="11" spans="1:12" ht="13.5" customHeight="1" x14ac:dyDescent="0.25">
      <c r="A11" s="27">
        <v>4</v>
      </c>
      <c r="B11" s="20" t="s">
        <v>43</v>
      </c>
      <c r="C11" s="20">
        <v>149</v>
      </c>
      <c r="D11" s="20">
        <v>3</v>
      </c>
      <c r="E11" s="21">
        <f t="shared" si="0"/>
        <v>2.8</v>
      </c>
      <c r="F11" s="21">
        <v>2.8</v>
      </c>
      <c r="G11" s="21"/>
      <c r="H11" s="21"/>
    </row>
    <row r="12" spans="1:12" ht="14.25" customHeight="1" x14ac:dyDescent="0.25">
      <c r="A12" s="27">
        <v>5</v>
      </c>
      <c r="B12" s="20" t="s">
        <v>43</v>
      </c>
      <c r="C12" s="20">
        <v>158</v>
      </c>
      <c r="D12" s="20">
        <v>19</v>
      </c>
      <c r="E12" s="21">
        <f t="shared" si="0"/>
        <v>1.6</v>
      </c>
      <c r="F12" s="21">
        <v>1.6</v>
      </c>
      <c r="G12" s="21"/>
      <c r="H12" s="21"/>
    </row>
    <row r="13" spans="1:12" ht="15.75" customHeight="1" x14ac:dyDescent="0.25">
      <c r="A13" s="27">
        <v>6</v>
      </c>
      <c r="B13" s="20" t="s">
        <v>43</v>
      </c>
      <c r="C13" s="20">
        <v>126</v>
      </c>
      <c r="D13" s="20">
        <v>7</v>
      </c>
      <c r="E13" s="21">
        <f t="shared" si="0"/>
        <v>3.1</v>
      </c>
      <c r="F13" s="21"/>
      <c r="G13" s="21"/>
      <c r="H13" s="21">
        <v>3.1</v>
      </c>
    </row>
    <row r="14" spans="1:12" ht="28.9" customHeight="1" x14ac:dyDescent="0.25">
      <c r="A14" s="68" t="s">
        <v>10</v>
      </c>
      <c r="B14" s="69"/>
      <c r="C14" s="25"/>
      <c r="D14" s="25"/>
      <c r="E14" s="3">
        <f>SUM(E8:E13)</f>
        <v>16</v>
      </c>
      <c r="F14" s="3">
        <f>SUM(F8:F13)</f>
        <v>12.9</v>
      </c>
      <c r="G14" s="47">
        <f>SUM(G8:G13)</f>
        <v>0</v>
      </c>
      <c r="H14" s="3">
        <f>SUM(H8:H13)</f>
        <v>3.1</v>
      </c>
      <c r="J14" s="13"/>
      <c r="K14" s="14"/>
      <c r="L14" s="13"/>
    </row>
    <row r="15" spans="1:12" ht="15" customHeight="1" x14ac:dyDescent="0.25">
      <c r="A15" s="58">
        <v>7</v>
      </c>
      <c r="B15" s="25" t="s">
        <v>40</v>
      </c>
      <c r="C15" s="20">
        <v>3</v>
      </c>
      <c r="D15" s="20">
        <v>14</v>
      </c>
      <c r="E15" s="21">
        <f t="shared" si="0"/>
        <v>1</v>
      </c>
      <c r="F15" s="21">
        <v>1</v>
      </c>
      <c r="G15" s="97"/>
      <c r="H15" s="15"/>
      <c r="J15" s="13"/>
      <c r="K15" s="13"/>
      <c r="L15" s="13"/>
    </row>
    <row r="16" spans="1:12" s="23" customFormat="1" ht="15" customHeight="1" x14ac:dyDescent="0.25">
      <c r="A16" s="58">
        <v>8</v>
      </c>
      <c r="B16" s="25" t="s">
        <v>40</v>
      </c>
      <c r="C16" s="20">
        <v>140</v>
      </c>
      <c r="D16" s="20">
        <v>29</v>
      </c>
      <c r="E16" s="21">
        <f t="shared" si="0"/>
        <v>2.4</v>
      </c>
      <c r="F16" s="21">
        <v>2.4</v>
      </c>
      <c r="G16" s="98"/>
      <c r="H16" s="21"/>
      <c r="J16" s="13"/>
      <c r="K16" s="13"/>
      <c r="L16" s="13"/>
    </row>
    <row r="17" spans="1:8" ht="29.25" customHeight="1" x14ac:dyDescent="0.25">
      <c r="A17" s="68" t="s">
        <v>10</v>
      </c>
      <c r="B17" s="69"/>
      <c r="C17" s="25"/>
      <c r="D17" s="25"/>
      <c r="E17" s="3">
        <f>SUM(E15:E16)</f>
        <v>3.4</v>
      </c>
      <c r="F17" s="3">
        <f>SUM(F15:F16)</f>
        <v>3.4</v>
      </c>
      <c r="G17" s="47">
        <f>SUM(G15:G16)</f>
        <v>0</v>
      </c>
      <c r="H17" s="47">
        <f>SUM(H15:H16)</f>
        <v>0</v>
      </c>
    </row>
    <row r="18" spans="1:8" s="23" customFormat="1" ht="16.5" customHeight="1" x14ac:dyDescent="0.25">
      <c r="A18" s="24">
        <v>9</v>
      </c>
      <c r="B18" s="25" t="s">
        <v>17</v>
      </c>
      <c r="C18" s="20">
        <v>117</v>
      </c>
      <c r="D18" s="20">
        <v>4</v>
      </c>
      <c r="E18" s="21">
        <f t="shared" si="0"/>
        <v>2.5</v>
      </c>
      <c r="F18" s="21">
        <v>2.5</v>
      </c>
      <c r="G18" s="15"/>
      <c r="H18" s="15"/>
    </row>
    <row r="19" spans="1:8" s="23" customFormat="1" ht="17.25" customHeight="1" x14ac:dyDescent="0.25">
      <c r="A19" s="24">
        <v>10</v>
      </c>
      <c r="B19" s="25" t="s">
        <v>17</v>
      </c>
      <c r="C19" s="20">
        <v>119</v>
      </c>
      <c r="D19" s="20">
        <v>11</v>
      </c>
      <c r="E19" s="21">
        <f t="shared" si="0"/>
        <v>1.9</v>
      </c>
      <c r="F19" s="21">
        <v>1.9</v>
      </c>
      <c r="G19" s="15"/>
      <c r="H19" s="15"/>
    </row>
    <row r="20" spans="1:8" s="23" customFormat="1" ht="15.75" customHeight="1" x14ac:dyDescent="0.25">
      <c r="A20" s="24">
        <v>11</v>
      </c>
      <c r="B20" s="25" t="s">
        <v>17</v>
      </c>
      <c r="C20" s="40">
        <v>117</v>
      </c>
      <c r="D20" s="40">
        <v>9</v>
      </c>
      <c r="E20" s="21">
        <f t="shared" si="0"/>
        <v>3.7</v>
      </c>
      <c r="F20" s="94">
        <v>3.7</v>
      </c>
      <c r="G20" s="95"/>
      <c r="H20" s="94"/>
    </row>
    <row r="21" spans="1:8" ht="18" customHeight="1" x14ac:dyDescent="0.25">
      <c r="A21" s="58">
        <v>12</v>
      </c>
      <c r="B21" s="25" t="s">
        <v>17</v>
      </c>
      <c r="C21" s="20">
        <v>117</v>
      </c>
      <c r="D21" s="20">
        <v>9</v>
      </c>
      <c r="E21" s="21">
        <f t="shared" si="0"/>
        <v>3.5</v>
      </c>
      <c r="F21" s="21"/>
      <c r="G21" s="15"/>
      <c r="H21" s="21">
        <v>3.5</v>
      </c>
    </row>
    <row r="22" spans="1:8" ht="27.75" customHeight="1" x14ac:dyDescent="0.25">
      <c r="A22" s="68" t="s">
        <v>10</v>
      </c>
      <c r="B22" s="69"/>
      <c r="C22" s="25"/>
      <c r="D22" s="25"/>
      <c r="E22" s="3">
        <f>SUM(E18:E21)</f>
        <v>11.600000000000001</v>
      </c>
      <c r="F22" s="3">
        <f t="shared" ref="F22:H22" si="1">SUM(F18:F21)</f>
        <v>8.1000000000000014</v>
      </c>
      <c r="G22" s="47">
        <f t="shared" si="1"/>
        <v>0</v>
      </c>
      <c r="H22" s="3">
        <f t="shared" si="1"/>
        <v>3.5</v>
      </c>
    </row>
    <row r="23" spans="1:8" x14ac:dyDescent="0.25">
      <c r="A23" s="25">
        <v>13</v>
      </c>
      <c r="B23" s="25" t="s">
        <v>44</v>
      </c>
      <c r="C23" s="20">
        <v>25</v>
      </c>
      <c r="D23" s="20">
        <v>46</v>
      </c>
      <c r="E23" s="21">
        <f t="shared" si="0"/>
        <v>0.9</v>
      </c>
      <c r="F23" s="21">
        <v>0.9</v>
      </c>
      <c r="G23" s="97"/>
      <c r="H23" s="15"/>
    </row>
    <row r="24" spans="1:8" x14ac:dyDescent="0.25">
      <c r="A24" s="25">
        <v>14</v>
      </c>
      <c r="B24" s="25" t="s">
        <v>44</v>
      </c>
      <c r="C24" s="20">
        <v>30</v>
      </c>
      <c r="D24" s="20">
        <v>26</v>
      </c>
      <c r="E24" s="21">
        <f t="shared" si="0"/>
        <v>2.5</v>
      </c>
      <c r="F24" s="21">
        <v>2.5</v>
      </c>
      <c r="G24" s="97"/>
      <c r="H24" s="15"/>
    </row>
    <row r="25" spans="1:8" x14ac:dyDescent="0.25">
      <c r="A25" s="25">
        <v>15</v>
      </c>
      <c r="B25" s="25" t="s">
        <v>44</v>
      </c>
      <c r="C25" s="20">
        <v>41</v>
      </c>
      <c r="D25" s="20">
        <v>5</v>
      </c>
      <c r="E25" s="21">
        <f t="shared" si="0"/>
        <v>2.8</v>
      </c>
      <c r="F25" s="21">
        <v>2.8</v>
      </c>
      <c r="G25" s="97"/>
      <c r="H25" s="21"/>
    </row>
    <row r="26" spans="1:8" s="23" customFormat="1" x14ac:dyDescent="0.25">
      <c r="A26" s="25">
        <v>16</v>
      </c>
      <c r="B26" s="25" t="s">
        <v>44</v>
      </c>
      <c r="C26" s="20">
        <v>105</v>
      </c>
      <c r="D26" s="20">
        <v>1</v>
      </c>
      <c r="E26" s="21">
        <f t="shared" si="0"/>
        <v>3.2</v>
      </c>
      <c r="F26" s="21">
        <v>3.2</v>
      </c>
      <c r="G26" s="97"/>
      <c r="H26" s="21"/>
    </row>
    <row r="27" spans="1:8" x14ac:dyDescent="0.25">
      <c r="A27" s="25">
        <v>17</v>
      </c>
      <c r="B27" s="25" t="s">
        <v>44</v>
      </c>
      <c r="C27" s="20">
        <v>137</v>
      </c>
      <c r="D27" s="20">
        <v>28</v>
      </c>
      <c r="E27" s="21">
        <f t="shared" si="0"/>
        <v>2.5</v>
      </c>
      <c r="F27" s="21">
        <v>2.5</v>
      </c>
      <c r="G27" s="97"/>
      <c r="H27" s="21"/>
    </row>
    <row r="28" spans="1:8" ht="31.5" customHeight="1" x14ac:dyDescent="0.25">
      <c r="A28" s="68" t="s">
        <v>10</v>
      </c>
      <c r="B28" s="69"/>
      <c r="C28" s="16"/>
      <c r="D28" s="16"/>
      <c r="E28" s="96">
        <f>SUM(E23:E27)</f>
        <v>11.899999999999999</v>
      </c>
      <c r="F28" s="96">
        <f>SUM(F23:F27)</f>
        <v>11.899999999999999</v>
      </c>
      <c r="G28" s="57">
        <f>SUM(G23:G27)</f>
        <v>0</v>
      </c>
      <c r="H28" s="57">
        <f>SUM(H23:H27)</f>
        <v>0</v>
      </c>
    </row>
    <row r="29" spans="1:8" x14ac:dyDescent="0.25">
      <c r="A29" s="25">
        <v>18</v>
      </c>
      <c r="B29" s="25" t="s">
        <v>18</v>
      </c>
      <c r="C29" s="20">
        <v>8</v>
      </c>
      <c r="D29" s="20">
        <v>14</v>
      </c>
      <c r="E29" s="21">
        <f t="shared" si="0"/>
        <v>0.7</v>
      </c>
      <c r="F29" s="21">
        <v>0.7</v>
      </c>
      <c r="G29" s="15"/>
      <c r="H29" s="15"/>
    </row>
    <row r="30" spans="1:8" x14ac:dyDescent="0.25">
      <c r="A30" s="25">
        <v>19</v>
      </c>
      <c r="B30" s="25" t="s">
        <v>18</v>
      </c>
      <c r="C30" s="20">
        <v>15</v>
      </c>
      <c r="D30" s="20">
        <v>9</v>
      </c>
      <c r="E30" s="21">
        <f t="shared" si="0"/>
        <v>2.8</v>
      </c>
      <c r="F30" s="21">
        <v>2.8</v>
      </c>
      <c r="G30" s="15"/>
      <c r="H30" s="15"/>
    </row>
    <row r="31" spans="1:8" x14ac:dyDescent="0.25">
      <c r="A31" s="25">
        <v>20</v>
      </c>
      <c r="B31" s="25" t="s">
        <v>18</v>
      </c>
      <c r="C31" s="20">
        <v>15</v>
      </c>
      <c r="D31" s="20">
        <v>9</v>
      </c>
      <c r="E31" s="21">
        <f t="shared" si="0"/>
        <v>8</v>
      </c>
      <c r="F31" s="21">
        <v>8</v>
      </c>
      <c r="G31" s="15"/>
      <c r="H31" s="15"/>
    </row>
    <row r="32" spans="1:8" x14ac:dyDescent="0.25">
      <c r="A32" s="25">
        <v>21</v>
      </c>
      <c r="B32" s="25" t="s">
        <v>18</v>
      </c>
      <c r="C32" s="20">
        <v>29</v>
      </c>
      <c r="D32" s="20">
        <v>26</v>
      </c>
      <c r="E32" s="21">
        <f t="shared" si="0"/>
        <v>1.3</v>
      </c>
      <c r="F32" s="21">
        <v>1.3</v>
      </c>
      <c r="G32" s="15"/>
      <c r="H32" s="15"/>
    </row>
    <row r="33" spans="1:8" x14ac:dyDescent="0.25">
      <c r="A33" s="25">
        <v>22</v>
      </c>
      <c r="B33" s="25" t="s">
        <v>18</v>
      </c>
      <c r="C33" s="20">
        <v>36</v>
      </c>
      <c r="D33" s="20">
        <v>9</v>
      </c>
      <c r="E33" s="21">
        <f t="shared" si="0"/>
        <v>1.3</v>
      </c>
      <c r="F33" s="21">
        <v>1.3</v>
      </c>
      <c r="G33" s="15"/>
      <c r="H33" s="21"/>
    </row>
    <row r="34" spans="1:8" s="23" customFormat="1" x14ac:dyDescent="0.25">
      <c r="A34" s="25">
        <v>23</v>
      </c>
      <c r="B34" s="25" t="s">
        <v>18</v>
      </c>
      <c r="C34" s="20">
        <v>1</v>
      </c>
      <c r="D34" s="20">
        <v>6</v>
      </c>
      <c r="E34" s="21">
        <f t="shared" si="0"/>
        <v>6.7</v>
      </c>
      <c r="F34" s="15"/>
      <c r="G34" s="15"/>
      <c r="H34" s="21">
        <v>6.7</v>
      </c>
    </row>
    <row r="35" spans="1:8" x14ac:dyDescent="0.25">
      <c r="A35" s="25">
        <v>24</v>
      </c>
      <c r="B35" s="25" t="s">
        <v>18</v>
      </c>
      <c r="C35" s="20">
        <v>31</v>
      </c>
      <c r="D35" s="20">
        <v>11</v>
      </c>
      <c r="E35" s="21">
        <f t="shared" si="0"/>
        <v>1.5</v>
      </c>
      <c r="F35" s="15"/>
      <c r="G35" s="15"/>
      <c r="H35" s="21">
        <v>1.5</v>
      </c>
    </row>
    <row r="36" spans="1:8" ht="32.25" customHeight="1" x14ac:dyDescent="0.25">
      <c r="A36" s="86" t="s">
        <v>10</v>
      </c>
      <c r="B36" s="87"/>
      <c r="C36" s="16"/>
      <c r="D36" s="16"/>
      <c r="E36" s="96">
        <f>SUM(E29:E35)</f>
        <v>22.3</v>
      </c>
      <c r="F36" s="96">
        <f>SUM(F29:F35)</f>
        <v>14.100000000000001</v>
      </c>
      <c r="G36" s="96">
        <f>SUM(G29:G35)</f>
        <v>0</v>
      </c>
      <c r="H36" s="96">
        <f>SUM(H29:H35)</f>
        <v>8.1999999999999993</v>
      </c>
    </row>
    <row r="37" spans="1:8" x14ac:dyDescent="0.25">
      <c r="A37" s="62" t="s">
        <v>11</v>
      </c>
      <c r="B37" s="63"/>
      <c r="C37" s="25"/>
      <c r="D37" s="25"/>
      <c r="E37" s="3">
        <f>SUM(E14+E17+E22+E28+E36)</f>
        <v>65.2</v>
      </c>
      <c r="F37" s="3">
        <f t="shared" ref="F37:H37" si="2">SUM(F14+F17+F22+F28+F36)</f>
        <v>50.4</v>
      </c>
      <c r="G37" s="3">
        <f t="shared" si="2"/>
        <v>0</v>
      </c>
      <c r="H37" s="3">
        <f t="shared" si="2"/>
        <v>14.799999999999999</v>
      </c>
    </row>
    <row r="38" spans="1:8" ht="21" customHeight="1" x14ac:dyDescent="0.25">
      <c r="A38" s="77" t="s">
        <v>19</v>
      </c>
      <c r="B38" s="78"/>
      <c r="C38" s="78"/>
      <c r="D38" s="78"/>
      <c r="E38" s="78"/>
      <c r="F38" s="78"/>
      <c r="G38" s="78"/>
      <c r="H38" s="79"/>
    </row>
    <row r="39" spans="1:8" s="23" customFormat="1" ht="16.5" customHeight="1" x14ac:dyDescent="0.25">
      <c r="A39" s="10">
        <v>1</v>
      </c>
      <c r="B39" s="25" t="s">
        <v>14</v>
      </c>
      <c r="C39" s="10">
        <v>32</v>
      </c>
      <c r="D39" s="10" t="s">
        <v>57</v>
      </c>
      <c r="E39" s="21">
        <f t="shared" ref="E39:E46" si="3">SUM(F39:H39)</f>
        <v>1.4</v>
      </c>
      <c r="F39" s="10">
        <v>1.4</v>
      </c>
      <c r="G39" s="10"/>
      <c r="H39" s="10"/>
    </row>
    <row r="40" spans="1:8" s="23" customFormat="1" x14ac:dyDescent="0.25">
      <c r="A40" s="25">
        <v>2</v>
      </c>
      <c r="B40" s="25" t="s">
        <v>14</v>
      </c>
      <c r="C40" s="20">
        <v>34</v>
      </c>
      <c r="D40" s="20" t="s">
        <v>49</v>
      </c>
      <c r="E40" s="21">
        <f t="shared" si="3"/>
        <v>4</v>
      </c>
      <c r="F40" s="21">
        <v>4</v>
      </c>
      <c r="G40" s="29"/>
      <c r="H40" s="29"/>
    </row>
    <row r="41" spans="1:8" s="23" customFormat="1" x14ac:dyDescent="0.25">
      <c r="A41" s="25">
        <v>3</v>
      </c>
      <c r="B41" s="25" t="s">
        <v>14</v>
      </c>
      <c r="C41" s="20">
        <v>39</v>
      </c>
      <c r="D41" s="20" t="s">
        <v>50</v>
      </c>
      <c r="E41" s="21">
        <f t="shared" si="3"/>
        <v>1</v>
      </c>
      <c r="F41" s="21">
        <v>1</v>
      </c>
      <c r="G41" s="29"/>
      <c r="H41" s="29"/>
    </row>
    <row r="42" spans="1:8" s="23" customFormat="1" x14ac:dyDescent="0.25">
      <c r="A42" s="25">
        <v>4</v>
      </c>
      <c r="B42" s="25" t="s">
        <v>14</v>
      </c>
      <c r="C42" s="20">
        <v>39</v>
      </c>
      <c r="D42" s="20" t="s">
        <v>50</v>
      </c>
      <c r="E42" s="21">
        <f t="shared" si="3"/>
        <v>3</v>
      </c>
      <c r="F42" s="21">
        <v>3</v>
      </c>
      <c r="G42" s="29"/>
      <c r="H42" s="29"/>
    </row>
    <row r="43" spans="1:8" x14ac:dyDescent="0.25">
      <c r="A43" s="25">
        <v>5</v>
      </c>
      <c r="B43" s="25" t="s">
        <v>14</v>
      </c>
      <c r="C43" s="20">
        <v>131</v>
      </c>
      <c r="D43" s="20" t="s">
        <v>45</v>
      </c>
      <c r="E43" s="21">
        <f t="shared" si="3"/>
        <v>5</v>
      </c>
      <c r="F43" s="21">
        <v>5</v>
      </c>
      <c r="G43" s="46"/>
      <c r="H43" s="46"/>
    </row>
    <row r="44" spans="1:8" ht="30.75" customHeight="1" x14ac:dyDescent="0.25">
      <c r="A44" s="68" t="s">
        <v>10</v>
      </c>
      <c r="B44" s="69"/>
      <c r="C44" s="25"/>
      <c r="D44" s="25"/>
      <c r="E44" s="3">
        <f>SUM(E39:E43)</f>
        <v>14.4</v>
      </c>
      <c r="F44" s="3">
        <f t="shared" ref="F44:H44" si="4">SUM(F39:F43)</f>
        <v>14.4</v>
      </c>
      <c r="G44" s="3">
        <f t="shared" si="4"/>
        <v>0</v>
      </c>
      <c r="H44" s="3">
        <f t="shared" si="4"/>
        <v>0</v>
      </c>
    </row>
    <row r="45" spans="1:8" s="23" customFormat="1" ht="16.5" customHeight="1" x14ac:dyDescent="0.25">
      <c r="A45" s="24">
        <v>6</v>
      </c>
      <c r="B45" s="24" t="s">
        <v>15</v>
      </c>
      <c r="C45" s="20">
        <v>112</v>
      </c>
      <c r="D45" s="20" t="s">
        <v>46</v>
      </c>
      <c r="E45" s="21">
        <f t="shared" si="3"/>
        <v>2.5</v>
      </c>
      <c r="F45" s="21">
        <v>2.5</v>
      </c>
      <c r="G45" s="45"/>
      <c r="H45" s="45"/>
    </row>
    <row r="46" spans="1:8" s="23" customFormat="1" ht="15.75" customHeight="1" x14ac:dyDescent="0.25">
      <c r="A46" s="24">
        <v>7</v>
      </c>
      <c r="B46" s="24" t="s">
        <v>15</v>
      </c>
      <c r="C46" s="20">
        <v>134</v>
      </c>
      <c r="D46" s="20" t="s">
        <v>50</v>
      </c>
      <c r="E46" s="21">
        <f t="shared" si="3"/>
        <v>0.5</v>
      </c>
      <c r="F46" s="21">
        <v>0.5</v>
      </c>
      <c r="G46" s="45"/>
      <c r="H46" s="45"/>
    </row>
    <row r="47" spans="1:8" ht="27.75" customHeight="1" x14ac:dyDescent="0.25">
      <c r="A47" s="68" t="s">
        <v>10</v>
      </c>
      <c r="B47" s="69"/>
      <c r="C47" s="25"/>
      <c r="D47" s="25"/>
      <c r="E47" s="3">
        <f>SUM(E45:E46)</f>
        <v>3</v>
      </c>
      <c r="F47" s="3">
        <f>SUM(F45:F46)</f>
        <v>3</v>
      </c>
      <c r="G47" s="47">
        <f>SUM(G45:G46)</f>
        <v>0</v>
      </c>
      <c r="H47" s="47">
        <f>SUM(H45:H46)</f>
        <v>0</v>
      </c>
    </row>
    <row r="48" spans="1:8" x14ac:dyDescent="0.25">
      <c r="A48" s="62" t="s">
        <v>11</v>
      </c>
      <c r="B48" s="63"/>
      <c r="C48" s="25"/>
      <c r="D48" s="25"/>
      <c r="E48" s="3">
        <f>SUM(E44+E47)</f>
        <v>17.399999999999999</v>
      </c>
      <c r="F48" s="3">
        <f t="shared" ref="F48:H48" si="5">SUM(F44+F47)</f>
        <v>17.399999999999999</v>
      </c>
      <c r="G48" s="47">
        <f t="shared" si="5"/>
        <v>0</v>
      </c>
      <c r="H48" s="47">
        <f t="shared" si="5"/>
        <v>0</v>
      </c>
    </row>
    <row r="49" spans="1:8" x14ac:dyDescent="0.25">
      <c r="A49" s="62" t="s">
        <v>20</v>
      </c>
      <c r="B49" s="64"/>
      <c r="C49" s="64"/>
      <c r="D49" s="64"/>
      <c r="E49" s="64"/>
      <c r="F49" s="64"/>
      <c r="G49" s="64"/>
      <c r="H49" s="63"/>
    </row>
    <row r="50" spans="1:8" s="23" customFormat="1" x14ac:dyDescent="0.25">
      <c r="A50" s="25">
        <v>1</v>
      </c>
      <c r="B50" s="8" t="s">
        <v>22</v>
      </c>
      <c r="C50" s="18">
        <v>33</v>
      </c>
      <c r="D50" s="18">
        <v>11</v>
      </c>
      <c r="E50" s="21">
        <f t="shared" ref="E50:E51" si="6">SUM(F50:H50)</f>
        <v>0.9</v>
      </c>
      <c r="F50" s="19">
        <v>0.9</v>
      </c>
      <c r="G50" s="25"/>
      <c r="H50" s="25"/>
    </row>
    <row r="51" spans="1:8" x14ac:dyDescent="0.25">
      <c r="A51" s="11">
        <v>2</v>
      </c>
      <c r="B51" s="8" t="s">
        <v>22</v>
      </c>
      <c r="C51" s="18">
        <v>39</v>
      </c>
      <c r="D51" s="18">
        <v>18</v>
      </c>
      <c r="E51" s="21">
        <f t="shared" si="6"/>
        <v>6.1</v>
      </c>
      <c r="F51" s="19">
        <v>6.1</v>
      </c>
      <c r="G51" s="19"/>
      <c r="H51" s="19"/>
    </row>
    <row r="52" spans="1:8" ht="27.75" customHeight="1" x14ac:dyDescent="0.25">
      <c r="A52" s="65" t="s">
        <v>10</v>
      </c>
      <c r="B52" s="65"/>
      <c r="C52" s="30"/>
      <c r="D52" s="34"/>
      <c r="E52" s="99">
        <f>SUM(E50:E51)</f>
        <v>7</v>
      </c>
      <c r="F52" s="99">
        <f t="shared" ref="F52:H52" si="7">SUM(F50:F51)</f>
        <v>7</v>
      </c>
      <c r="G52" s="99">
        <f t="shared" si="7"/>
        <v>0</v>
      </c>
      <c r="H52" s="99">
        <f t="shared" si="7"/>
        <v>0</v>
      </c>
    </row>
    <row r="53" spans="1:8" s="23" customFormat="1" ht="17.25" customHeight="1" x14ac:dyDescent="0.25">
      <c r="A53" s="32">
        <v>3</v>
      </c>
      <c r="B53" s="11" t="s">
        <v>23</v>
      </c>
      <c r="C53" s="18">
        <v>18</v>
      </c>
      <c r="D53" s="18">
        <v>8</v>
      </c>
      <c r="E53" s="100">
        <f t="shared" ref="E53:E59" si="8">SUM(F53:H53)</f>
        <v>0.7</v>
      </c>
      <c r="F53" s="19">
        <v>0.7</v>
      </c>
      <c r="G53" s="19"/>
      <c r="H53" s="19"/>
    </row>
    <row r="54" spans="1:8" ht="16.149999999999999" customHeight="1" x14ac:dyDescent="0.25">
      <c r="A54" s="5">
        <v>4</v>
      </c>
      <c r="B54" s="31" t="s">
        <v>23</v>
      </c>
      <c r="C54" s="18">
        <v>18</v>
      </c>
      <c r="D54" s="18">
        <v>8</v>
      </c>
      <c r="E54" s="100">
        <f t="shared" si="8"/>
        <v>0.2</v>
      </c>
      <c r="F54" s="19">
        <v>0.2</v>
      </c>
      <c r="G54" s="19"/>
      <c r="H54" s="19"/>
    </row>
    <row r="55" spans="1:8" ht="27" customHeight="1" x14ac:dyDescent="0.25">
      <c r="A55" s="61" t="s">
        <v>10</v>
      </c>
      <c r="B55" s="61"/>
      <c r="C55" s="7"/>
      <c r="D55" s="7"/>
      <c r="E55" s="101">
        <f>SUM(E53:E54)</f>
        <v>0.89999999999999991</v>
      </c>
      <c r="F55" s="101">
        <f t="shared" ref="F55:H55" si="9">SUM(F53:F54)</f>
        <v>0.89999999999999991</v>
      </c>
      <c r="G55" s="48">
        <f t="shared" si="9"/>
        <v>0</v>
      </c>
      <c r="H55" s="48">
        <f t="shared" si="9"/>
        <v>0</v>
      </c>
    </row>
    <row r="56" spans="1:8" ht="16.5" customHeight="1" x14ac:dyDescent="0.25">
      <c r="A56" s="6">
        <v>5</v>
      </c>
      <c r="B56" s="6" t="s">
        <v>21</v>
      </c>
      <c r="C56" s="18">
        <v>75</v>
      </c>
      <c r="D56" s="18">
        <v>13</v>
      </c>
      <c r="E56" s="21">
        <f t="shared" si="8"/>
        <v>4.5</v>
      </c>
      <c r="F56" s="19">
        <v>4.5</v>
      </c>
      <c r="G56" s="19"/>
      <c r="H56" s="19"/>
    </row>
    <row r="57" spans="1:8" s="17" customFormat="1" ht="16.5" customHeight="1" x14ac:dyDescent="0.25">
      <c r="A57" s="6">
        <v>6</v>
      </c>
      <c r="B57" s="6" t="s">
        <v>21</v>
      </c>
      <c r="C57" s="18">
        <v>11</v>
      </c>
      <c r="D57" s="18">
        <v>13</v>
      </c>
      <c r="E57" s="21">
        <f t="shared" si="8"/>
        <v>3</v>
      </c>
      <c r="F57" s="19">
        <v>3</v>
      </c>
      <c r="G57" s="19"/>
      <c r="H57" s="19"/>
    </row>
    <row r="58" spans="1:8" s="23" customFormat="1" ht="16.5" customHeight="1" x14ac:dyDescent="0.25">
      <c r="A58" s="6">
        <v>7</v>
      </c>
      <c r="B58" s="6" t="s">
        <v>21</v>
      </c>
      <c r="C58" s="18">
        <v>101</v>
      </c>
      <c r="D58" s="18" t="s">
        <v>58</v>
      </c>
      <c r="E58" s="29">
        <f t="shared" si="8"/>
        <v>4.7300000000000004</v>
      </c>
      <c r="F58" s="41">
        <v>4.7300000000000004</v>
      </c>
      <c r="G58" s="19"/>
      <c r="H58" s="19"/>
    </row>
    <row r="59" spans="1:8" x14ac:dyDescent="0.25">
      <c r="A59" s="6">
        <v>8</v>
      </c>
      <c r="B59" s="6" t="s">
        <v>21</v>
      </c>
      <c r="C59" s="18">
        <v>101</v>
      </c>
      <c r="D59" s="18" t="s">
        <v>59</v>
      </c>
      <c r="E59" s="29">
        <f t="shared" si="8"/>
        <v>17.86</v>
      </c>
      <c r="F59" s="41">
        <v>17.86</v>
      </c>
      <c r="G59" s="33"/>
      <c r="H59" s="33"/>
    </row>
    <row r="60" spans="1:8" ht="30" customHeight="1" x14ac:dyDescent="0.25">
      <c r="A60" s="61" t="s">
        <v>10</v>
      </c>
      <c r="B60" s="61"/>
      <c r="C60" s="7"/>
      <c r="D60" s="7"/>
      <c r="E60" s="50">
        <f>SUM(E56:E59)</f>
        <v>30.09</v>
      </c>
      <c r="F60" s="50">
        <f>SUM(F56:F59)</f>
        <v>30.09</v>
      </c>
      <c r="G60" s="48">
        <f>SUM(G56:G59)</f>
        <v>0</v>
      </c>
      <c r="H60" s="48">
        <f>SUM(H56:H59)</f>
        <v>0</v>
      </c>
    </row>
    <row r="61" spans="1:8" s="23" customFormat="1" ht="18" customHeight="1" x14ac:dyDescent="0.25">
      <c r="A61" s="5">
        <v>9</v>
      </c>
      <c r="B61" s="31" t="s">
        <v>51</v>
      </c>
      <c r="C61" s="18">
        <v>232</v>
      </c>
      <c r="D61" s="18">
        <v>10</v>
      </c>
      <c r="E61" s="100">
        <f t="shared" ref="E61" si="10">SUM(F61:H61)</f>
        <v>5</v>
      </c>
      <c r="F61" s="51"/>
      <c r="G61" s="33"/>
      <c r="H61" s="19">
        <v>5</v>
      </c>
    </row>
    <row r="62" spans="1:8" s="23" customFormat="1" ht="30" customHeight="1" x14ac:dyDescent="0.25">
      <c r="A62" s="61" t="s">
        <v>10</v>
      </c>
      <c r="B62" s="61"/>
      <c r="C62" s="7"/>
      <c r="D62" s="7"/>
      <c r="E62" s="101">
        <f>SUM(E61)</f>
        <v>5</v>
      </c>
      <c r="F62" s="48">
        <f>SUM(F61)</f>
        <v>0</v>
      </c>
      <c r="G62" s="48">
        <f t="shared" ref="G62:H62" si="11">SUM(G61)</f>
        <v>0</v>
      </c>
      <c r="H62" s="101">
        <f t="shared" si="11"/>
        <v>5</v>
      </c>
    </row>
    <row r="63" spans="1:8" x14ac:dyDescent="0.25">
      <c r="A63" s="70" t="s">
        <v>11</v>
      </c>
      <c r="B63" s="70"/>
      <c r="C63" s="8"/>
      <c r="D63" s="8"/>
      <c r="E63" s="42">
        <f>SUM(E52+E55+E60+E62)</f>
        <v>42.99</v>
      </c>
      <c r="F63" s="42">
        <f>SUM(F52+F55+F60+F62)</f>
        <v>37.99</v>
      </c>
      <c r="G63" s="49">
        <f t="shared" ref="F63:H63" si="12">SUM(G52+G55+G60+G62)</f>
        <v>0</v>
      </c>
      <c r="H63" s="99">
        <f t="shared" si="12"/>
        <v>5</v>
      </c>
    </row>
    <row r="64" spans="1:8" x14ac:dyDescent="0.25">
      <c r="A64" s="77" t="s">
        <v>27</v>
      </c>
      <c r="B64" s="78"/>
      <c r="C64" s="78"/>
      <c r="D64" s="78"/>
      <c r="E64" s="78"/>
      <c r="F64" s="78"/>
      <c r="G64" s="78"/>
      <c r="H64" s="79"/>
    </row>
    <row r="65" spans="1:8" s="23" customFormat="1" x14ac:dyDescent="0.25">
      <c r="A65" s="25">
        <v>1</v>
      </c>
      <c r="B65" s="25" t="s">
        <v>25</v>
      </c>
      <c r="C65" s="20">
        <v>33</v>
      </c>
      <c r="D65" s="20">
        <v>6</v>
      </c>
      <c r="E65" s="21">
        <f t="shared" ref="E65:E67" si="13">SUM(F65:H65)</f>
        <v>2</v>
      </c>
      <c r="F65" s="21">
        <v>2</v>
      </c>
      <c r="G65" s="21"/>
      <c r="H65" s="21"/>
    </row>
    <row r="66" spans="1:8" s="23" customFormat="1" x14ac:dyDescent="0.25">
      <c r="A66" s="25">
        <v>2</v>
      </c>
      <c r="B66" s="25" t="s">
        <v>25</v>
      </c>
      <c r="C66" s="20">
        <v>52</v>
      </c>
      <c r="D66" s="20">
        <v>3</v>
      </c>
      <c r="E66" s="21">
        <f t="shared" si="13"/>
        <v>2</v>
      </c>
      <c r="F66" s="21">
        <v>2</v>
      </c>
      <c r="G66" s="21"/>
      <c r="H66" s="21"/>
    </row>
    <row r="67" spans="1:8" s="23" customFormat="1" x14ac:dyDescent="0.25">
      <c r="A67" s="25">
        <v>3</v>
      </c>
      <c r="B67" s="25" t="s">
        <v>25</v>
      </c>
      <c r="C67" s="20">
        <v>60</v>
      </c>
      <c r="D67" s="20">
        <v>6</v>
      </c>
      <c r="E67" s="21">
        <f t="shared" si="13"/>
        <v>1</v>
      </c>
      <c r="F67" s="21">
        <v>1</v>
      </c>
      <c r="G67" s="21"/>
      <c r="H67" s="21"/>
    </row>
    <row r="68" spans="1:8" x14ac:dyDescent="0.25">
      <c r="A68" s="80" t="s">
        <v>10</v>
      </c>
      <c r="B68" s="81"/>
      <c r="C68" s="84"/>
      <c r="D68" s="84"/>
      <c r="E68" s="103">
        <f>SUM(E65:E67)</f>
        <v>5</v>
      </c>
      <c r="F68" s="103">
        <f>SUM(F65:F67)</f>
        <v>5</v>
      </c>
      <c r="G68" s="75">
        <f>SUM(G65:G67)</f>
        <v>0</v>
      </c>
      <c r="H68" s="75">
        <f>SUM(H65:H67)</f>
        <v>0</v>
      </c>
    </row>
    <row r="69" spans="1:8" ht="12.75" customHeight="1" x14ac:dyDescent="0.25">
      <c r="A69" s="82"/>
      <c r="B69" s="83"/>
      <c r="C69" s="85"/>
      <c r="D69" s="85"/>
      <c r="E69" s="104"/>
      <c r="F69" s="104"/>
      <c r="G69" s="76"/>
      <c r="H69" s="76"/>
    </row>
    <row r="70" spans="1:8" x14ac:dyDescent="0.25">
      <c r="A70" s="25">
        <v>4</v>
      </c>
      <c r="B70" s="25" t="s">
        <v>24</v>
      </c>
      <c r="C70" s="20">
        <v>78</v>
      </c>
      <c r="D70" s="20">
        <v>16</v>
      </c>
      <c r="E70" s="21">
        <f t="shared" ref="E70:E71" si="14">SUM(F70:H70)</f>
        <v>1.5</v>
      </c>
      <c r="F70" s="21">
        <v>1.5</v>
      </c>
      <c r="G70" s="15"/>
      <c r="H70" s="15"/>
    </row>
    <row r="71" spans="1:8" s="23" customFormat="1" x14ac:dyDescent="0.25">
      <c r="A71" s="25">
        <v>5</v>
      </c>
      <c r="B71" s="25" t="s">
        <v>24</v>
      </c>
      <c r="C71" s="20">
        <v>78</v>
      </c>
      <c r="D71" s="20">
        <v>16</v>
      </c>
      <c r="E71" s="21">
        <f t="shared" si="14"/>
        <v>3.5</v>
      </c>
      <c r="F71" s="21">
        <v>3.5</v>
      </c>
      <c r="G71" s="15"/>
      <c r="H71" s="15"/>
    </row>
    <row r="72" spans="1:8" s="23" customFormat="1" ht="30.75" customHeight="1" x14ac:dyDescent="0.25">
      <c r="A72" s="68" t="s">
        <v>10</v>
      </c>
      <c r="B72" s="69"/>
      <c r="C72" s="25"/>
      <c r="D72" s="25"/>
      <c r="E72" s="3">
        <f>SUM(E70:E71)</f>
        <v>5</v>
      </c>
      <c r="F72" s="3">
        <f t="shared" ref="F72:H72" si="15">SUM(F70:F71)</f>
        <v>5</v>
      </c>
      <c r="G72" s="47">
        <f t="shared" si="15"/>
        <v>0</v>
      </c>
      <c r="H72" s="47">
        <f t="shared" si="15"/>
        <v>0</v>
      </c>
    </row>
    <row r="73" spans="1:8" x14ac:dyDescent="0.25">
      <c r="A73" s="66" t="s">
        <v>26</v>
      </c>
      <c r="B73" s="67"/>
      <c r="C73" s="25"/>
      <c r="D73" s="25"/>
      <c r="E73" s="3">
        <f>SUM(E68+E72)</f>
        <v>10</v>
      </c>
      <c r="F73" s="3">
        <f t="shared" ref="F73:H73" si="16">SUM(F68+F72)</f>
        <v>10</v>
      </c>
      <c r="G73" s="47">
        <f t="shared" si="16"/>
        <v>0</v>
      </c>
      <c r="H73" s="47">
        <f t="shared" si="16"/>
        <v>0</v>
      </c>
    </row>
    <row r="74" spans="1:8" x14ac:dyDescent="0.25">
      <c r="A74" s="62" t="s">
        <v>30</v>
      </c>
      <c r="B74" s="64"/>
      <c r="C74" s="64"/>
      <c r="D74" s="64"/>
      <c r="E74" s="64"/>
      <c r="F74" s="64"/>
      <c r="G74" s="64"/>
      <c r="H74" s="63"/>
    </row>
    <row r="75" spans="1:8" s="23" customFormat="1" x14ac:dyDescent="0.25">
      <c r="A75" s="39">
        <v>1</v>
      </c>
      <c r="B75" s="24" t="s">
        <v>29</v>
      </c>
      <c r="C75" s="20">
        <v>8</v>
      </c>
      <c r="D75" s="20">
        <v>24</v>
      </c>
      <c r="E75" s="21">
        <f t="shared" ref="E75:E77" si="17">SUM(F75:H75)</f>
        <v>1.4</v>
      </c>
      <c r="F75" s="21">
        <v>1.4</v>
      </c>
      <c r="G75" s="4"/>
      <c r="H75" s="4"/>
    </row>
    <row r="76" spans="1:8" s="23" customFormat="1" x14ac:dyDescent="0.25">
      <c r="A76" s="39">
        <v>2</v>
      </c>
      <c r="B76" s="24" t="s">
        <v>29</v>
      </c>
      <c r="C76" s="20">
        <v>8</v>
      </c>
      <c r="D76" s="20">
        <v>27</v>
      </c>
      <c r="E76" s="21">
        <f t="shared" si="17"/>
        <v>3.3</v>
      </c>
      <c r="F76" s="21">
        <v>3.3</v>
      </c>
      <c r="G76" s="4"/>
      <c r="H76" s="4"/>
    </row>
    <row r="77" spans="1:8" s="23" customFormat="1" x14ac:dyDescent="0.25">
      <c r="A77" s="39">
        <v>3</v>
      </c>
      <c r="B77" s="24" t="s">
        <v>29</v>
      </c>
      <c r="C77" s="20">
        <v>54</v>
      </c>
      <c r="D77" s="20">
        <v>2</v>
      </c>
      <c r="E77" s="21">
        <f t="shared" si="17"/>
        <v>2</v>
      </c>
      <c r="F77" s="21">
        <v>2</v>
      </c>
      <c r="G77" s="4"/>
      <c r="H77" s="4"/>
    </row>
    <row r="78" spans="1:8" ht="29.25" customHeight="1" x14ac:dyDescent="0.25">
      <c r="A78" s="68" t="s">
        <v>10</v>
      </c>
      <c r="B78" s="69"/>
      <c r="C78" s="25"/>
      <c r="D78" s="25"/>
      <c r="E78" s="3">
        <f>SUM(E75:E77)</f>
        <v>6.6999999999999993</v>
      </c>
      <c r="F78" s="3">
        <f>SUM(F75:F77)</f>
        <v>6.6999999999999993</v>
      </c>
      <c r="G78" s="47">
        <f>SUM(G75:G77)</f>
        <v>0</v>
      </c>
      <c r="H78" s="47">
        <f>SUM(H75:H77)</f>
        <v>0</v>
      </c>
    </row>
    <row r="79" spans="1:8" s="23" customFormat="1" ht="16.5" customHeight="1" x14ac:dyDescent="0.25">
      <c r="A79" s="58">
        <v>4</v>
      </c>
      <c r="B79" s="24" t="s">
        <v>41</v>
      </c>
      <c r="C79" s="20">
        <v>30</v>
      </c>
      <c r="D79" s="20">
        <v>18.190000000000001</v>
      </c>
      <c r="E79" s="21">
        <f t="shared" ref="E79:E80" si="18">SUM(F79:H79)</f>
        <v>2.8</v>
      </c>
      <c r="F79" s="21">
        <v>2.8</v>
      </c>
      <c r="G79" s="47"/>
      <c r="H79" s="47"/>
    </row>
    <row r="80" spans="1:8" ht="14.45" customHeight="1" x14ac:dyDescent="0.25">
      <c r="A80" s="58">
        <v>5</v>
      </c>
      <c r="B80" s="24" t="s">
        <v>41</v>
      </c>
      <c r="C80" s="20">
        <v>45</v>
      </c>
      <c r="D80" s="20">
        <v>2</v>
      </c>
      <c r="E80" s="21">
        <f t="shared" si="18"/>
        <v>4.2</v>
      </c>
      <c r="F80" s="21">
        <v>4.2</v>
      </c>
      <c r="G80" s="52"/>
      <c r="H80" s="52"/>
    </row>
    <row r="81" spans="1:8" ht="30.75" customHeight="1" x14ac:dyDescent="0.25">
      <c r="A81" s="68" t="s">
        <v>10</v>
      </c>
      <c r="B81" s="69"/>
      <c r="C81" s="25"/>
      <c r="D81" s="25"/>
      <c r="E81" s="3">
        <f>SUM(E79:E80)</f>
        <v>7</v>
      </c>
      <c r="F81" s="3">
        <f t="shared" ref="F81:H81" si="19">SUM(F79:F80)</f>
        <v>7</v>
      </c>
      <c r="G81" s="47">
        <f t="shared" si="19"/>
        <v>0</v>
      </c>
      <c r="H81" s="47">
        <f t="shared" si="19"/>
        <v>0</v>
      </c>
    </row>
    <row r="82" spans="1:8" ht="15" customHeight="1" x14ac:dyDescent="0.25">
      <c r="A82" s="27">
        <v>6</v>
      </c>
      <c r="B82" s="24" t="s">
        <v>28</v>
      </c>
      <c r="C82" s="20">
        <v>69</v>
      </c>
      <c r="D82" s="20">
        <v>12</v>
      </c>
      <c r="E82" s="21">
        <f t="shared" ref="E82:E83" si="20">SUM(F82:H82)</f>
        <v>6.2</v>
      </c>
      <c r="F82" s="21">
        <v>6.2</v>
      </c>
      <c r="G82" s="47"/>
      <c r="H82" s="52"/>
    </row>
    <row r="83" spans="1:8" ht="16.5" customHeight="1" x14ac:dyDescent="0.25">
      <c r="A83" s="27">
        <v>7</v>
      </c>
      <c r="B83" s="24" t="s">
        <v>28</v>
      </c>
      <c r="C83" s="20">
        <v>70</v>
      </c>
      <c r="D83" s="20">
        <v>14</v>
      </c>
      <c r="E83" s="21">
        <f t="shared" si="20"/>
        <v>1.1000000000000001</v>
      </c>
      <c r="F83" s="21">
        <v>1.1000000000000001</v>
      </c>
      <c r="G83" s="47"/>
      <c r="H83" s="47"/>
    </row>
    <row r="84" spans="1:8" ht="27.75" customHeight="1" x14ac:dyDescent="0.25">
      <c r="A84" s="68" t="s">
        <v>10</v>
      </c>
      <c r="B84" s="69"/>
      <c r="C84" s="25"/>
      <c r="D84" s="25"/>
      <c r="E84" s="3">
        <f>SUM(E82:E83)</f>
        <v>7.3000000000000007</v>
      </c>
      <c r="F84" s="3">
        <f>SUM(F82:F83)</f>
        <v>7.3000000000000007</v>
      </c>
      <c r="G84" s="47">
        <f>SUM(G82:G83)</f>
        <v>0</v>
      </c>
      <c r="H84" s="47">
        <f>SUM(H82:H83)</f>
        <v>0</v>
      </c>
    </row>
    <row r="85" spans="1:8" ht="18" customHeight="1" x14ac:dyDescent="0.25">
      <c r="A85" s="66" t="s">
        <v>26</v>
      </c>
      <c r="B85" s="67"/>
      <c r="C85" s="25"/>
      <c r="D85" s="25"/>
      <c r="E85" s="3">
        <f>SUM(E78+E81+E84)</f>
        <v>21</v>
      </c>
      <c r="F85" s="3">
        <f>SUM(F78+F81+F84)</f>
        <v>21</v>
      </c>
      <c r="G85" s="47">
        <f>SUM(G78+G81+G84)</f>
        <v>0</v>
      </c>
      <c r="H85" s="47">
        <f>SUM(H78+H81+H84)</f>
        <v>0</v>
      </c>
    </row>
    <row r="86" spans="1:8" x14ac:dyDescent="0.25">
      <c r="A86" s="62" t="s">
        <v>32</v>
      </c>
      <c r="B86" s="64"/>
      <c r="C86" s="64"/>
      <c r="D86" s="64"/>
      <c r="E86" s="64"/>
      <c r="F86" s="64"/>
      <c r="G86" s="64"/>
      <c r="H86" s="63"/>
    </row>
    <row r="87" spans="1:8" x14ac:dyDescent="0.25">
      <c r="A87" s="25">
        <v>1</v>
      </c>
      <c r="B87" s="25" t="s">
        <v>52</v>
      </c>
      <c r="C87" s="20">
        <v>21</v>
      </c>
      <c r="D87" s="20">
        <v>4</v>
      </c>
      <c r="E87" s="26">
        <f t="shared" ref="E87:E89" si="21">SUM(F87:H87)</f>
        <v>1</v>
      </c>
      <c r="F87" s="21"/>
      <c r="G87" s="21"/>
      <c r="H87" s="21">
        <v>1</v>
      </c>
    </row>
    <row r="88" spans="1:8" s="23" customFormat="1" x14ac:dyDescent="0.25">
      <c r="A88" s="25">
        <v>2</v>
      </c>
      <c r="B88" s="25" t="s">
        <v>31</v>
      </c>
      <c r="C88" s="20">
        <v>39</v>
      </c>
      <c r="D88" s="20">
        <v>3</v>
      </c>
      <c r="E88" s="26">
        <f t="shared" si="21"/>
        <v>0.4</v>
      </c>
      <c r="F88" s="21">
        <v>0.4</v>
      </c>
      <c r="G88" s="21"/>
      <c r="H88" s="21"/>
    </row>
    <row r="89" spans="1:8" x14ac:dyDescent="0.25">
      <c r="A89" s="25">
        <v>3</v>
      </c>
      <c r="B89" s="25" t="s">
        <v>31</v>
      </c>
      <c r="C89" s="20">
        <v>39</v>
      </c>
      <c r="D89" s="20">
        <v>3</v>
      </c>
      <c r="E89" s="26">
        <f t="shared" si="21"/>
        <v>0.6</v>
      </c>
      <c r="F89" s="21">
        <v>0.6</v>
      </c>
      <c r="G89" s="21"/>
      <c r="H89" s="21"/>
    </row>
    <row r="90" spans="1:8" ht="30.75" customHeight="1" x14ac:dyDescent="0.25">
      <c r="A90" s="68" t="s">
        <v>10</v>
      </c>
      <c r="B90" s="69"/>
      <c r="C90" s="20"/>
      <c r="D90" s="20"/>
      <c r="E90" s="96">
        <f>SUM(E87:E89)</f>
        <v>2</v>
      </c>
      <c r="F90" s="96">
        <f>SUM(F87:F89)</f>
        <v>1</v>
      </c>
      <c r="G90" s="57">
        <f>SUM(G87:G89)</f>
        <v>0</v>
      </c>
      <c r="H90" s="96">
        <f>SUM(H87:H89)</f>
        <v>1</v>
      </c>
    </row>
    <row r="91" spans="1:8" ht="19.5" customHeight="1" x14ac:dyDescent="0.25">
      <c r="A91" s="62" t="s">
        <v>11</v>
      </c>
      <c r="B91" s="63"/>
      <c r="C91" s="25"/>
      <c r="D91" s="25"/>
      <c r="E91" s="3">
        <f>SUM(E90)</f>
        <v>2</v>
      </c>
      <c r="F91" s="3">
        <f t="shared" ref="F91:H91" si="22">SUM(F90)</f>
        <v>1</v>
      </c>
      <c r="G91" s="47">
        <f t="shared" si="22"/>
        <v>0</v>
      </c>
      <c r="H91" s="3">
        <f t="shared" si="22"/>
        <v>1</v>
      </c>
    </row>
    <row r="92" spans="1:8" ht="15" customHeight="1" x14ac:dyDescent="0.25">
      <c r="A92" s="62" t="s">
        <v>33</v>
      </c>
      <c r="B92" s="64"/>
      <c r="C92" s="64"/>
      <c r="D92" s="64"/>
      <c r="E92" s="64"/>
      <c r="F92" s="64"/>
      <c r="G92" s="64"/>
      <c r="H92" s="63"/>
    </row>
    <row r="93" spans="1:8" s="17" customFormat="1" ht="15.75" customHeight="1" x14ac:dyDescent="0.25">
      <c r="A93" s="27">
        <v>1</v>
      </c>
      <c r="B93" s="12" t="s">
        <v>38</v>
      </c>
      <c r="C93" s="35">
        <v>22</v>
      </c>
      <c r="D93" s="36" t="s">
        <v>53</v>
      </c>
      <c r="E93" s="26">
        <f t="shared" ref="E93:E107" si="23">SUM(F93:H93)</f>
        <v>3.3</v>
      </c>
      <c r="F93" s="22">
        <v>3.3</v>
      </c>
      <c r="G93" s="26"/>
      <c r="H93" s="26"/>
    </row>
    <row r="94" spans="1:8" s="23" customFormat="1" ht="15.75" customHeight="1" x14ac:dyDescent="0.25">
      <c r="A94" s="27">
        <v>2</v>
      </c>
      <c r="B94" s="12" t="s">
        <v>38</v>
      </c>
      <c r="C94" s="53">
        <v>23</v>
      </c>
      <c r="D94" s="54" t="s">
        <v>54</v>
      </c>
      <c r="E94" s="26">
        <f t="shared" si="23"/>
        <v>0.5</v>
      </c>
      <c r="F94" s="55">
        <v>0.5</v>
      </c>
      <c r="G94" s="26"/>
      <c r="H94" s="26"/>
    </row>
    <row r="95" spans="1:8" s="23" customFormat="1" ht="15.75" customHeight="1" x14ac:dyDescent="0.25">
      <c r="A95" s="27">
        <v>3</v>
      </c>
      <c r="B95" s="12" t="s">
        <v>38</v>
      </c>
      <c r="C95" s="35">
        <v>60</v>
      </c>
      <c r="D95" s="36" t="s">
        <v>55</v>
      </c>
      <c r="E95" s="26">
        <f t="shared" si="23"/>
        <v>1.4</v>
      </c>
      <c r="F95" s="55">
        <v>1.4</v>
      </c>
      <c r="G95" s="26"/>
      <c r="H95" s="26"/>
    </row>
    <row r="96" spans="1:8" s="17" customFormat="1" ht="15.75" customHeight="1" x14ac:dyDescent="0.25">
      <c r="A96" s="27">
        <v>4</v>
      </c>
      <c r="B96" s="12" t="s">
        <v>38</v>
      </c>
      <c r="C96" s="53">
        <v>75</v>
      </c>
      <c r="D96" s="54" t="s">
        <v>47</v>
      </c>
      <c r="E96" s="26">
        <f t="shared" si="23"/>
        <v>2.5</v>
      </c>
      <c r="F96" s="55">
        <v>2.5</v>
      </c>
      <c r="G96" s="26"/>
      <c r="H96" s="26"/>
    </row>
    <row r="97" spans="1:8" ht="15.75" customHeight="1" x14ac:dyDescent="0.25">
      <c r="A97" s="27">
        <v>5</v>
      </c>
      <c r="B97" s="12" t="s">
        <v>38</v>
      </c>
      <c r="C97" s="53">
        <v>96</v>
      </c>
      <c r="D97" s="54" t="s">
        <v>56</v>
      </c>
      <c r="E97" s="26">
        <f t="shared" si="23"/>
        <v>2.8</v>
      </c>
      <c r="F97" s="55">
        <v>2.8</v>
      </c>
      <c r="G97" s="26"/>
      <c r="H97" s="26"/>
    </row>
    <row r="98" spans="1:8" ht="30.75" customHeight="1" x14ac:dyDescent="0.25">
      <c r="A98" s="68" t="s">
        <v>10</v>
      </c>
      <c r="B98" s="69"/>
      <c r="C98" s="25"/>
      <c r="D98" s="25"/>
      <c r="E98" s="3">
        <f>SUM(E93:E97)</f>
        <v>10.5</v>
      </c>
      <c r="F98" s="3">
        <f t="shared" ref="F98:H98" si="24">SUM(F93:F97)</f>
        <v>10.5</v>
      </c>
      <c r="G98" s="47">
        <f t="shared" si="24"/>
        <v>0</v>
      </c>
      <c r="H98" s="47">
        <f t="shared" si="24"/>
        <v>0</v>
      </c>
    </row>
    <row r="99" spans="1:8" ht="16.5" customHeight="1" x14ac:dyDescent="0.25">
      <c r="A99" s="24">
        <v>6</v>
      </c>
      <c r="B99" s="12" t="s">
        <v>39</v>
      </c>
      <c r="C99" s="56">
        <v>35</v>
      </c>
      <c r="D99" s="56">
        <v>2</v>
      </c>
      <c r="E99" s="26">
        <f t="shared" si="23"/>
        <v>1.7</v>
      </c>
      <c r="F99" s="55">
        <v>1.7</v>
      </c>
      <c r="G99" s="26"/>
      <c r="H99" s="52"/>
    </row>
    <row r="100" spans="1:8" ht="16.5" customHeight="1" x14ac:dyDescent="0.25">
      <c r="A100" s="24">
        <v>7</v>
      </c>
      <c r="B100" s="12" t="s">
        <v>39</v>
      </c>
      <c r="C100" s="56">
        <v>35</v>
      </c>
      <c r="D100" s="56">
        <v>9</v>
      </c>
      <c r="E100" s="26">
        <f t="shared" si="23"/>
        <v>3</v>
      </c>
      <c r="F100" s="55">
        <v>3</v>
      </c>
      <c r="G100" s="26"/>
      <c r="H100" s="52"/>
    </row>
    <row r="101" spans="1:8" ht="16.5" customHeight="1" x14ac:dyDescent="0.25">
      <c r="A101" s="24">
        <v>8</v>
      </c>
      <c r="B101" s="12" t="s">
        <v>39</v>
      </c>
      <c r="C101" s="37">
        <v>50</v>
      </c>
      <c r="D101" s="37">
        <v>27</v>
      </c>
      <c r="E101" s="26">
        <f t="shared" si="23"/>
        <v>1.6</v>
      </c>
      <c r="F101" s="38">
        <v>1.6</v>
      </c>
      <c r="G101" s="26"/>
      <c r="H101" s="52"/>
    </row>
    <row r="102" spans="1:8" ht="16.5" customHeight="1" x14ac:dyDescent="0.25">
      <c r="A102" s="24">
        <v>9</v>
      </c>
      <c r="B102" s="12" t="s">
        <v>39</v>
      </c>
      <c r="C102" s="37">
        <v>50</v>
      </c>
      <c r="D102" s="37">
        <v>31</v>
      </c>
      <c r="E102" s="26">
        <f t="shared" si="23"/>
        <v>0.8</v>
      </c>
      <c r="F102" s="38">
        <v>0.8</v>
      </c>
      <c r="G102" s="26"/>
      <c r="H102" s="52"/>
    </row>
    <row r="103" spans="1:8" ht="16.5" customHeight="1" x14ac:dyDescent="0.25">
      <c r="A103" s="24">
        <v>10</v>
      </c>
      <c r="B103" s="12" t="s">
        <v>39</v>
      </c>
      <c r="C103" s="37">
        <v>51</v>
      </c>
      <c r="D103" s="37">
        <v>2</v>
      </c>
      <c r="E103" s="26">
        <f t="shared" si="23"/>
        <v>0.9</v>
      </c>
      <c r="F103" s="38">
        <v>0.9</v>
      </c>
      <c r="G103" s="26"/>
      <c r="H103" s="52"/>
    </row>
    <row r="104" spans="1:8" ht="16.5" customHeight="1" x14ac:dyDescent="0.25">
      <c r="A104" s="24">
        <v>11</v>
      </c>
      <c r="B104" s="12" t="s">
        <v>39</v>
      </c>
      <c r="C104" s="37">
        <v>51</v>
      </c>
      <c r="D104" s="37">
        <v>5</v>
      </c>
      <c r="E104" s="26">
        <f t="shared" si="23"/>
        <v>1.1000000000000001</v>
      </c>
      <c r="F104" s="38">
        <v>1.1000000000000001</v>
      </c>
      <c r="G104" s="26"/>
      <c r="H104" s="52"/>
    </row>
    <row r="105" spans="1:8" ht="16.5" customHeight="1" x14ac:dyDescent="0.25">
      <c r="A105" s="24">
        <v>12</v>
      </c>
      <c r="B105" s="12" t="s">
        <v>39</v>
      </c>
      <c r="C105" s="37">
        <v>51</v>
      </c>
      <c r="D105" s="37">
        <v>15</v>
      </c>
      <c r="E105" s="26">
        <f t="shared" si="23"/>
        <v>3.5</v>
      </c>
      <c r="F105" s="38">
        <v>3.5</v>
      </c>
      <c r="G105" s="26"/>
      <c r="H105" s="52"/>
    </row>
    <row r="106" spans="1:8" ht="16.5" customHeight="1" x14ac:dyDescent="0.25">
      <c r="A106" s="24">
        <v>13</v>
      </c>
      <c r="B106" s="12" t="s">
        <v>39</v>
      </c>
      <c r="C106" s="37">
        <v>95</v>
      </c>
      <c r="D106" s="37">
        <v>14</v>
      </c>
      <c r="E106" s="26">
        <f t="shared" si="23"/>
        <v>0.9</v>
      </c>
      <c r="F106" s="38">
        <v>0.9</v>
      </c>
      <c r="G106" s="26"/>
      <c r="H106" s="52"/>
    </row>
    <row r="107" spans="1:8" s="17" customFormat="1" ht="16.5" customHeight="1" x14ac:dyDescent="0.25">
      <c r="A107" s="24">
        <v>14</v>
      </c>
      <c r="B107" s="12" t="s">
        <v>39</v>
      </c>
      <c r="C107" s="37">
        <v>95</v>
      </c>
      <c r="D107" s="37">
        <v>24</v>
      </c>
      <c r="E107" s="26">
        <f t="shared" si="23"/>
        <v>3.3</v>
      </c>
      <c r="F107" s="38">
        <v>3.3</v>
      </c>
      <c r="G107" s="26"/>
      <c r="H107" s="52"/>
    </row>
    <row r="108" spans="1:8" ht="27.75" customHeight="1" x14ac:dyDescent="0.25">
      <c r="A108" s="68" t="s">
        <v>10</v>
      </c>
      <c r="B108" s="69"/>
      <c r="C108" s="25"/>
      <c r="D108" s="25"/>
      <c r="E108" s="3">
        <f>SUM(E99:E107)</f>
        <v>16.8</v>
      </c>
      <c r="F108" s="3">
        <f>SUM(F99:F107)</f>
        <v>16.8</v>
      </c>
      <c r="G108" s="47">
        <f>SUM(G99:G107)</f>
        <v>0</v>
      </c>
      <c r="H108" s="47">
        <f>SUM(H99:H107)</f>
        <v>0</v>
      </c>
    </row>
    <row r="109" spans="1:8" ht="19.5" customHeight="1" x14ac:dyDescent="0.25">
      <c r="A109" s="62" t="s">
        <v>11</v>
      </c>
      <c r="B109" s="63"/>
      <c r="C109" s="25"/>
      <c r="D109" s="25"/>
      <c r="E109" s="3">
        <f>SUM(E98+E108)</f>
        <v>27.3</v>
      </c>
      <c r="F109" s="3">
        <f t="shared" ref="F109:H109" si="25">SUM(F98+F108)</f>
        <v>27.3</v>
      </c>
      <c r="G109" s="47">
        <f t="shared" si="25"/>
        <v>0</v>
      </c>
      <c r="H109" s="47">
        <f t="shared" si="25"/>
        <v>0</v>
      </c>
    </row>
    <row r="110" spans="1:8" ht="19.5" customHeight="1" x14ac:dyDescent="0.25">
      <c r="A110" s="62" t="s">
        <v>36</v>
      </c>
      <c r="B110" s="72"/>
      <c r="C110" s="72"/>
      <c r="D110" s="72"/>
      <c r="E110" s="72"/>
      <c r="F110" s="72"/>
      <c r="G110" s="72"/>
      <c r="H110" s="73"/>
    </row>
    <row r="111" spans="1:8" s="23" customFormat="1" ht="19.5" customHeight="1" x14ac:dyDescent="0.25">
      <c r="A111" s="25">
        <v>1</v>
      </c>
      <c r="B111" s="27" t="s">
        <v>34</v>
      </c>
      <c r="C111" s="24">
        <v>33</v>
      </c>
      <c r="D111" s="24">
        <v>26</v>
      </c>
      <c r="E111" s="102">
        <f t="shared" ref="E111:E114" si="26">SUM(F111:H111)</f>
        <v>2.4</v>
      </c>
      <c r="F111" s="4">
        <v>2.4</v>
      </c>
      <c r="G111" s="24"/>
      <c r="H111" s="24"/>
    </row>
    <row r="112" spans="1:8" s="23" customFormat="1" ht="19.5" customHeight="1" x14ac:dyDescent="0.25">
      <c r="A112" s="25">
        <v>2</v>
      </c>
      <c r="B112" s="27" t="s">
        <v>34</v>
      </c>
      <c r="C112" s="24">
        <v>57</v>
      </c>
      <c r="D112" s="24">
        <v>10</v>
      </c>
      <c r="E112" s="102">
        <f t="shared" si="26"/>
        <v>2.2999999999999998</v>
      </c>
      <c r="F112" s="4">
        <v>2.2999999999999998</v>
      </c>
      <c r="G112" s="24"/>
      <c r="H112" s="24"/>
    </row>
    <row r="113" spans="1:9" s="23" customFormat="1" ht="19.5" customHeight="1" x14ac:dyDescent="0.25">
      <c r="A113" s="25">
        <v>3</v>
      </c>
      <c r="B113" s="27" t="s">
        <v>34</v>
      </c>
      <c r="C113" s="20">
        <v>138</v>
      </c>
      <c r="D113" s="20">
        <v>11</v>
      </c>
      <c r="E113" s="102">
        <f t="shared" si="26"/>
        <v>2</v>
      </c>
      <c r="F113" s="21">
        <v>2</v>
      </c>
      <c r="G113" s="21"/>
      <c r="H113" s="21"/>
    </row>
    <row r="114" spans="1:9" s="23" customFormat="1" ht="19.5" customHeight="1" x14ac:dyDescent="0.25">
      <c r="A114" s="25">
        <v>4</v>
      </c>
      <c r="B114" s="27" t="s">
        <v>34</v>
      </c>
      <c r="C114" s="20">
        <v>138</v>
      </c>
      <c r="D114" s="20">
        <v>11</v>
      </c>
      <c r="E114" s="102">
        <f t="shared" si="26"/>
        <v>10</v>
      </c>
      <c r="F114" s="21"/>
      <c r="G114" s="21"/>
      <c r="H114" s="21">
        <v>10</v>
      </c>
    </row>
    <row r="115" spans="1:9" ht="25.9" customHeight="1" x14ac:dyDescent="0.25">
      <c r="A115" s="68" t="s">
        <v>10</v>
      </c>
      <c r="B115" s="69"/>
      <c r="C115" s="25"/>
      <c r="D115" s="25"/>
      <c r="E115" s="3">
        <f>SUM(E111:E114)</f>
        <v>16.7</v>
      </c>
      <c r="F115" s="3">
        <f>SUM(F111:F114)</f>
        <v>6.6999999999999993</v>
      </c>
      <c r="G115" s="47">
        <f>SUM(G111:G114)</f>
        <v>0</v>
      </c>
      <c r="H115" s="3">
        <f>SUM(H111:H114)</f>
        <v>10</v>
      </c>
    </row>
    <row r="116" spans="1:9" ht="16.5" customHeight="1" x14ac:dyDescent="0.25">
      <c r="A116" s="25">
        <v>5</v>
      </c>
      <c r="B116" s="25" t="s">
        <v>42</v>
      </c>
      <c r="C116" s="25">
        <v>63</v>
      </c>
      <c r="D116" s="25">
        <v>14</v>
      </c>
      <c r="E116" s="26">
        <f t="shared" ref="E116:E117" si="27">SUM(F116:H116)</f>
        <v>2</v>
      </c>
      <c r="F116" s="26">
        <v>2</v>
      </c>
      <c r="G116" s="60"/>
      <c r="H116" s="28"/>
    </row>
    <row r="117" spans="1:9" s="23" customFormat="1" ht="16.5" customHeight="1" x14ac:dyDescent="0.25">
      <c r="A117" s="25">
        <v>6</v>
      </c>
      <c r="B117" s="25" t="s">
        <v>42</v>
      </c>
      <c r="C117" s="25">
        <v>76</v>
      </c>
      <c r="D117" s="25">
        <v>5</v>
      </c>
      <c r="E117" s="26">
        <f t="shared" si="27"/>
        <v>3</v>
      </c>
      <c r="F117" s="26">
        <v>3</v>
      </c>
      <c r="G117" s="60"/>
      <c r="H117" s="28"/>
    </row>
    <row r="118" spans="1:9" ht="29.25" customHeight="1" x14ac:dyDescent="0.25">
      <c r="A118" s="68" t="s">
        <v>10</v>
      </c>
      <c r="B118" s="69"/>
      <c r="C118" s="25"/>
      <c r="D118" s="25"/>
      <c r="E118" s="3">
        <f>SUM(E116:E117)</f>
        <v>5</v>
      </c>
      <c r="F118" s="3">
        <f>SUM(F116:F117)</f>
        <v>5</v>
      </c>
      <c r="G118" s="47">
        <f>SUM(G116:G117)</f>
        <v>0</v>
      </c>
      <c r="H118" s="47">
        <f>SUM(H116:H117)</f>
        <v>0</v>
      </c>
    </row>
    <row r="119" spans="1:9" ht="15" customHeight="1" x14ac:dyDescent="0.25">
      <c r="A119" s="58">
        <v>7</v>
      </c>
      <c r="B119" s="25" t="s">
        <v>35</v>
      </c>
      <c r="C119" s="25">
        <v>228</v>
      </c>
      <c r="D119" s="25">
        <v>28</v>
      </c>
      <c r="E119" s="26">
        <f t="shared" ref="E119:E120" si="28">SUM(F119:H119)</f>
        <v>4</v>
      </c>
      <c r="F119" s="26">
        <v>4</v>
      </c>
      <c r="G119" s="47"/>
      <c r="H119" s="47"/>
    </row>
    <row r="120" spans="1:9" s="23" customFormat="1" ht="15" customHeight="1" x14ac:dyDescent="0.25">
      <c r="A120" s="58">
        <v>8</v>
      </c>
      <c r="B120" s="25" t="s">
        <v>35</v>
      </c>
      <c r="C120" s="25">
        <v>246</v>
      </c>
      <c r="D120" s="25">
        <v>6</v>
      </c>
      <c r="E120" s="26">
        <f t="shared" si="28"/>
        <v>7.1</v>
      </c>
      <c r="F120" s="26">
        <v>7.1</v>
      </c>
      <c r="G120" s="47"/>
      <c r="H120" s="47"/>
    </row>
    <row r="121" spans="1:9" ht="30.75" customHeight="1" x14ac:dyDescent="0.25">
      <c r="A121" s="68" t="s">
        <v>10</v>
      </c>
      <c r="B121" s="69"/>
      <c r="C121" s="25"/>
      <c r="D121" s="25"/>
      <c r="E121" s="3">
        <f>SUM(E119:E120)</f>
        <v>11.1</v>
      </c>
      <c r="F121" s="3">
        <f>SUM(F119:F120)</f>
        <v>11.1</v>
      </c>
      <c r="G121" s="47">
        <f>SUM(G119:G120)</f>
        <v>0</v>
      </c>
      <c r="H121" s="47">
        <f>SUM(H119:H120)</f>
        <v>0</v>
      </c>
    </row>
    <row r="122" spans="1:9" x14ac:dyDescent="0.25">
      <c r="A122" s="62" t="s">
        <v>11</v>
      </c>
      <c r="B122" s="63"/>
      <c r="C122" s="25"/>
      <c r="D122" s="25"/>
      <c r="E122" s="3">
        <f>SUM(E115+E118+E121)</f>
        <v>32.799999999999997</v>
      </c>
      <c r="F122" s="3">
        <f t="shared" ref="F122:H122" si="29">SUM(F115+F118+F121)</f>
        <v>22.799999999999997</v>
      </c>
      <c r="G122" s="47">
        <f t="shared" si="29"/>
        <v>0</v>
      </c>
      <c r="H122" s="3">
        <f t="shared" si="29"/>
        <v>10</v>
      </c>
    </row>
    <row r="123" spans="1:9" ht="32.25" customHeight="1" x14ac:dyDescent="0.25">
      <c r="A123" s="74" t="s">
        <v>37</v>
      </c>
      <c r="B123" s="74"/>
      <c r="C123" s="9"/>
      <c r="D123" s="9"/>
      <c r="E123" s="44">
        <f>SUM(E37+E48+E63+E73+E85+E91+E109+E122)</f>
        <v>218.69</v>
      </c>
      <c r="F123" s="44">
        <f>SUM(F37+F48+F63+F73+F85+F91+F109+F122)</f>
        <v>187.89</v>
      </c>
      <c r="G123" s="47">
        <f>SUM(G37+G48+G63+G73+G85+G91+G109+G122)</f>
        <v>0</v>
      </c>
      <c r="H123" s="3">
        <f>SUM(H37+H48+H63+H73+H85+H91+H109+H122)</f>
        <v>30.799999999999997</v>
      </c>
    </row>
    <row r="124" spans="1:9" x14ac:dyDescent="0.25">
      <c r="A124" s="43"/>
      <c r="B124" s="43"/>
      <c r="C124" s="43"/>
      <c r="D124" s="43"/>
      <c r="E124" s="43"/>
      <c r="F124" s="43"/>
      <c r="G124" s="43"/>
      <c r="H124" s="43"/>
    </row>
    <row r="125" spans="1:9" x14ac:dyDescent="0.25">
      <c r="A125" s="43"/>
      <c r="B125" s="43"/>
      <c r="C125" s="43"/>
      <c r="D125" s="43"/>
      <c r="E125" s="43"/>
      <c r="F125" s="43"/>
      <c r="G125" s="43"/>
      <c r="H125" s="43"/>
    </row>
    <row r="126" spans="1:9" ht="20.25" x14ac:dyDescent="0.3">
      <c r="A126" s="71"/>
      <c r="B126" s="71"/>
      <c r="C126" s="71"/>
      <c r="D126" s="71"/>
      <c r="E126" s="71"/>
      <c r="F126" s="71"/>
      <c r="G126" s="71"/>
      <c r="H126" s="71"/>
      <c r="I126" s="71"/>
    </row>
  </sheetData>
  <mergeCells count="52">
    <mergeCell ref="A72:B72"/>
    <mergeCell ref="E68:E69"/>
    <mergeCell ref="F68:F69"/>
    <mergeCell ref="A73:B73"/>
    <mergeCell ref="A108:B108"/>
    <mergeCell ref="A81:B81"/>
    <mergeCell ref="A86:H86"/>
    <mergeCell ref="A92:H92"/>
    <mergeCell ref="A98:B98"/>
    <mergeCell ref="A91:B91"/>
    <mergeCell ref="A90:B90"/>
    <mergeCell ref="A109:B109"/>
    <mergeCell ref="A2:H2"/>
    <mergeCell ref="B6:D6"/>
    <mergeCell ref="A6:A7"/>
    <mergeCell ref="E6:E7"/>
    <mergeCell ref="A3:H3"/>
    <mergeCell ref="A5:H5"/>
    <mergeCell ref="F6:H6"/>
    <mergeCell ref="A17:B17"/>
    <mergeCell ref="A14:B14"/>
    <mergeCell ref="A44:B44"/>
    <mergeCell ref="A47:B47"/>
    <mergeCell ref="A22:B22"/>
    <mergeCell ref="A37:B37"/>
    <mergeCell ref="A38:H38"/>
    <mergeCell ref="A28:B28"/>
    <mergeCell ref="A36:B36"/>
    <mergeCell ref="D68:D69"/>
    <mergeCell ref="A62:B62"/>
    <mergeCell ref="A126:I126"/>
    <mergeCell ref="A122:B122"/>
    <mergeCell ref="A110:H110"/>
    <mergeCell ref="A123:B123"/>
    <mergeCell ref="A118:B118"/>
    <mergeCell ref="A121:B121"/>
    <mergeCell ref="A115:B115"/>
    <mergeCell ref="A60:B60"/>
    <mergeCell ref="A48:B48"/>
    <mergeCell ref="A49:H49"/>
    <mergeCell ref="A52:B52"/>
    <mergeCell ref="A85:B85"/>
    <mergeCell ref="A84:B84"/>
    <mergeCell ref="A63:B63"/>
    <mergeCell ref="A55:B55"/>
    <mergeCell ref="A78:B78"/>
    <mergeCell ref="A74:H74"/>
    <mergeCell ref="G68:G69"/>
    <mergeCell ref="H68:H69"/>
    <mergeCell ref="A64:H64"/>
    <mergeCell ref="A68:B69"/>
    <mergeCell ref="C68:C69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2" manualBreakCount="2">
    <brk id="63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2025-02-21T11:15:10Z</dcterms:modified>
</cp:coreProperties>
</file>