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 activeTab="2"/>
  </bookViews>
  <sheets>
    <sheet name="1 кв." sheetId="5" r:id="rId1"/>
    <sheet name="1 полугодие" sheetId="3" r:id="rId2"/>
    <sheet name="9 мес." sheetId="4" r:id="rId3"/>
    <sheet name="2023" sheetId="13" r:id="rId4"/>
    <sheet name="2022" sheetId="12" r:id="rId5"/>
    <sheet name="2021" sheetId="11" r:id="rId6"/>
    <sheet name="2020" sheetId="9" r:id="rId7"/>
    <sheet name="2019" sheetId="10" r:id="rId8"/>
    <sheet name="2018" sheetId="8" r:id="rId9"/>
    <sheet name="2017 " sheetId="7" r:id="rId10"/>
  </sheets>
  <definedNames>
    <definedName name="_xlnm.Print_Area" localSheetId="1">'1 полугодие'!$A$1:$L$57</definedName>
  </definedNames>
  <calcPr calcId="152511" refMode="R1C1"/>
</workbook>
</file>

<file path=xl/calcChain.xml><?xml version="1.0" encoding="utf-8"?>
<calcChain xmlns="http://schemas.openxmlformats.org/spreadsheetml/2006/main">
  <c r="M15" i="4" l="1"/>
  <c r="M15" i="3" l="1"/>
  <c r="L15" i="3"/>
  <c r="M23" i="12" l="1"/>
  <c r="M24" i="12"/>
  <c r="M25" i="12"/>
  <c r="M22" i="12"/>
  <c r="M45" i="12" l="1"/>
  <c r="M46" i="12"/>
  <c r="M47" i="12"/>
  <c r="M48" i="12"/>
  <c r="M49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9" i="4" l="1"/>
  <c r="M42" i="4"/>
  <c r="L28" i="5" l="1"/>
  <c r="M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28" i="3"/>
  <c r="L27" i="3"/>
  <c r="L26" i="3"/>
  <c r="M28" i="12" l="1"/>
  <c r="M27" i="12"/>
  <c r="M26" i="12"/>
  <c r="M19" i="12"/>
  <c r="M18" i="12"/>
  <c r="M17" i="12"/>
  <c r="M16" i="12"/>
  <c r="M15" i="12"/>
  <c r="M12" i="12"/>
  <c r="M11" i="12"/>
  <c r="M10" i="12"/>
  <c r="M9" i="12"/>
  <c r="M26" i="11" l="1"/>
  <c r="M49" i="11" l="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19" i="11"/>
  <c r="M18" i="11"/>
  <c r="M17" i="11"/>
  <c r="M16" i="11"/>
  <c r="M15" i="11"/>
  <c r="M28" i="11"/>
  <c r="M27" i="11"/>
  <c r="M25" i="11"/>
  <c r="M24" i="11"/>
  <c r="M23" i="11"/>
  <c r="M22" i="11"/>
  <c r="M12" i="11"/>
  <c r="M11" i="11"/>
  <c r="M10" i="11"/>
  <c r="M9" i="11"/>
  <c r="M51" i="4" l="1"/>
  <c r="M50" i="4"/>
  <c r="M49" i="4"/>
  <c r="M48" i="4"/>
  <c r="M47" i="4"/>
  <c r="M46" i="4"/>
  <c r="M45" i="4"/>
  <c r="M44" i="4"/>
  <c r="M43" i="4"/>
  <c r="M41" i="4"/>
  <c r="M40" i="4"/>
  <c r="M38" i="4"/>
  <c r="M37" i="4"/>
  <c r="M36" i="4"/>
  <c r="M35" i="4"/>
  <c r="M34" i="4"/>
  <c r="M33" i="4"/>
  <c r="M24" i="4"/>
  <c r="M30" i="4"/>
  <c r="M29" i="4"/>
  <c r="M28" i="4"/>
  <c r="M27" i="4"/>
  <c r="M26" i="4"/>
  <c r="M25" i="4"/>
  <c r="M18" i="4"/>
  <c r="M19" i="4"/>
  <c r="M20" i="4"/>
  <c r="M21" i="4"/>
  <c r="M17" i="4"/>
  <c r="L52" i="3" l="1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M34" i="3"/>
  <c r="L34" i="3"/>
  <c r="L29" i="3"/>
  <c r="M25" i="3"/>
  <c r="L25" i="3"/>
  <c r="L22" i="3"/>
  <c r="L21" i="3"/>
  <c r="L20" i="3"/>
  <c r="L19" i="3"/>
  <c r="M18" i="3"/>
  <c r="L18" i="3"/>
  <c r="L12" i="3"/>
  <c r="L11" i="3"/>
  <c r="L10" i="3"/>
  <c r="M9" i="3"/>
  <c r="L9" i="3"/>
  <c r="O42" i="9" l="1"/>
  <c r="O21" i="9" l="1"/>
  <c r="O20" i="9"/>
  <c r="N45" i="9" l="1"/>
  <c r="O45" i="9"/>
  <c r="Q45" i="9"/>
  <c r="O46" i="9"/>
  <c r="O47" i="9"/>
  <c r="O48" i="9"/>
  <c r="O49" i="9"/>
  <c r="P42" i="9"/>
  <c r="P41" i="9"/>
  <c r="P40" i="9"/>
  <c r="P39" i="9"/>
  <c r="P38" i="9"/>
  <c r="P37" i="9"/>
  <c r="P36" i="9"/>
  <c r="P35" i="9"/>
  <c r="P33" i="9"/>
  <c r="P32" i="9"/>
  <c r="P31" i="9"/>
  <c r="P30" i="9"/>
  <c r="P29" i="9"/>
  <c r="P28" i="9"/>
  <c r="P27" i="9"/>
  <c r="P26" i="9"/>
  <c r="P25" i="9"/>
  <c r="O41" i="9"/>
  <c r="N24" i="4" l="1"/>
  <c r="N17" i="4"/>
  <c r="M12" i="4"/>
  <c r="M11" i="4"/>
  <c r="M10" i="4"/>
  <c r="N9" i="4"/>
  <c r="M9" i="4"/>
  <c r="L16" i="5" l="1"/>
  <c r="L15" i="5"/>
  <c r="O56" i="10" l="1"/>
  <c r="O55" i="10"/>
  <c r="O54" i="10"/>
  <c r="O53" i="10"/>
  <c r="Q52" i="10"/>
  <c r="O52" i="10"/>
  <c r="N52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Q32" i="10"/>
  <c r="O32" i="10"/>
  <c r="N32" i="10"/>
  <c r="O29" i="10"/>
  <c r="O28" i="10"/>
  <c r="O27" i="10"/>
  <c r="O26" i="10"/>
  <c r="O25" i="10"/>
  <c r="Q24" i="10"/>
  <c r="O24" i="10"/>
  <c r="N24" i="10"/>
  <c r="Q22" i="10"/>
  <c r="P21" i="10"/>
  <c r="O21" i="10"/>
  <c r="P20" i="10"/>
  <c r="O20" i="10"/>
  <c r="P19" i="10"/>
  <c r="O19" i="10"/>
  <c r="P18" i="10"/>
  <c r="O18" i="10"/>
  <c r="P17" i="10"/>
  <c r="O17" i="10"/>
  <c r="P16" i="10"/>
  <c r="O16" i="10"/>
  <c r="P15" i="10"/>
  <c r="O15" i="10"/>
  <c r="P12" i="10"/>
  <c r="O12" i="10"/>
  <c r="P11" i="10"/>
  <c r="O11" i="10"/>
  <c r="P10" i="10"/>
  <c r="O10" i="10"/>
  <c r="Q9" i="10"/>
  <c r="O9" i="10"/>
  <c r="N9" i="10"/>
  <c r="O40" i="9" l="1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2" i="9"/>
  <c r="O19" i="9"/>
  <c r="O18" i="9"/>
  <c r="O15" i="9"/>
  <c r="O14" i="9"/>
  <c r="O13" i="9"/>
  <c r="O12" i="9"/>
  <c r="O11" i="9"/>
  <c r="O10" i="9"/>
  <c r="O9" i="9"/>
  <c r="N25" i="9"/>
  <c r="N18" i="9"/>
  <c r="Q25" i="9" l="1"/>
  <c r="Q18" i="9"/>
  <c r="Q16" i="9"/>
  <c r="P15" i="9"/>
  <c r="P14" i="9"/>
  <c r="P13" i="9"/>
  <c r="P12" i="9"/>
  <c r="P11" i="9"/>
  <c r="P10" i="9"/>
  <c r="P9" i="9"/>
  <c r="N24" i="8" l="1"/>
  <c r="O24" i="8"/>
  <c r="N25" i="8"/>
  <c r="N26" i="8"/>
  <c r="N27" i="8"/>
  <c r="N28" i="8"/>
  <c r="N31" i="8"/>
  <c r="O31" i="8"/>
  <c r="N42" i="8" l="1"/>
  <c r="N37" i="8"/>
  <c r="N34" i="8"/>
  <c r="N47" i="8"/>
  <c r="N46" i="8"/>
  <c r="N45" i="8"/>
  <c r="N44" i="8"/>
  <c r="N43" i="8"/>
  <c r="N41" i="8"/>
  <c r="N40" i="8"/>
  <c r="N39" i="8"/>
  <c r="N38" i="8"/>
  <c r="N36" i="8"/>
  <c r="N35" i="8"/>
  <c r="N33" i="8"/>
  <c r="N32" i="8"/>
  <c r="N9" i="8" l="1"/>
  <c r="N55" i="8" l="1"/>
  <c r="N54" i="8"/>
  <c r="N53" i="8"/>
  <c r="N52" i="8"/>
  <c r="O51" i="8"/>
  <c r="N51" i="8"/>
  <c r="O22" i="8"/>
  <c r="N21" i="8"/>
  <c r="N20" i="8"/>
  <c r="N19" i="8"/>
  <c r="N18" i="8"/>
  <c r="N17" i="8"/>
  <c r="N16" i="8"/>
  <c r="N15" i="8"/>
  <c r="N12" i="8"/>
  <c r="N11" i="8"/>
  <c r="N10" i="8"/>
  <c r="O9" i="8"/>
  <c r="N50" i="7" l="1"/>
  <c r="N52" i="7"/>
  <c r="N53" i="7"/>
  <c r="N34" i="7" l="1"/>
  <c r="N33" i="7"/>
  <c r="N42" i="7"/>
  <c r="N37" i="7"/>
  <c r="N47" i="7"/>
  <c r="N46" i="7"/>
  <c r="N45" i="7"/>
  <c r="N44" i="7"/>
  <c r="N43" i="7"/>
  <c r="N41" i="7"/>
  <c r="N40" i="7"/>
  <c r="N39" i="7"/>
  <c r="N38" i="7"/>
  <c r="N36" i="7"/>
  <c r="N35" i="7"/>
  <c r="N32" i="7"/>
  <c r="N31" i="7"/>
  <c r="N25" i="7"/>
  <c r="N26" i="7"/>
  <c r="N27" i="7"/>
  <c r="N28" i="7"/>
  <c r="N24" i="7"/>
  <c r="N9" i="7"/>
  <c r="O24" i="7"/>
  <c r="O31" i="7"/>
  <c r="O50" i="7" l="1"/>
  <c r="O22" i="7"/>
  <c r="N21" i="7"/>
  <c r="N20" i="7"/>
  <c r="N19" i="7"/>
  <c r="N18" i="7"/>
  <c r="N17" i="7"/>
  <c r="N16" i="7"/>
  <c r="N15" i="7"/>
  <c r="N12" i="7"/>
  <c r="N11" i="7"/>
  <c r="N10" i="7"/>
  <c r="O9" i="7"/>
  <c r="L23" i="5" l="1"/>
  <c r="L14" i="5" l="1"/>
  <c r="L13" i="5"/>
  <c r="L12" i="5"/>
  <c r="L9" i="5"/>
  <c r="M12" i="5"/>
  <c r="M9" i="5"/>
</calcChain>
</file>

<file path=xl/sharedStrings.xml><?xml version="1.0" encoding="utf-8"?>
<sst xmlns="http://schemas.openxmlformats.org/spreadsheetml/2006/main" count="1174" uniqueCount="174">
  <si>
    <t>№ п/п</t>
  </si>
  <si>
    <t>Критерии оценки выполнения муниципального задания</t>
  </si>
  <si>
    <t>Допустимое (возможное) отклонение</t>
  </si>
  <si>
    <t>Отклонение, превышающее допустимое отклонение</t>
  </si>
  <si>
    <t>% выполнения</t>
  </si>
  <si>
    <t>АУ "МФЦ" г. Чебоксары</t>
  </si>
  <si>
    <t>МБУ "Городская реклама"</t>
  </si>
  <si>
    <t>МБУ "Чебоксары-телеком"</t>
  </si>
  <si>
    <t>АУ "Городская газета "Чебоксарские новости"</t>
  </si>
  <si>
    <r>
      <t>ОЦ</t>
    </r>
    <r>
      <rPr>
        <vertAlign val="subscript"/>
        <sz val="12"/>
        <color indexed="8"/>
        <rFont val="Times New Roman"/>
        <family val="1"/>
        <charset val="204"/>
      </rPr>
      <t>итоговая</t>
    </r>
  </si>
  <si>
    <t>Наименование муниципальной услуги (работы)</t>
  </si>
  <si>
    <t>не более 15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</si>
  <si>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</si>
  <si>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Осуществление издательской деятельности</t>
  </si>
  <si>
    <t>не более 5</t>
  </si>
  <si>
    <t>все публикации номера</t>
  </si>
  <si>
    <t>все номера прошедшего месяца не позднее 15 числа</t>
  </si>
  <si>
    <t>Согласование размещения средств информационного оформления</t>
  </si>
  <si>
    <t>Согласование паспорта цветового решения фасада жилого и нежилого объекта</t>
  </si>
  <si>
    <t>Освещение и обеспечение проведения мероприятий в сфере деятельности СМИ</t>
  </si>
  <si>
    <t>Муниципальное задание выполняется</t>
  </si>
  <si>
    <t>не более 25</t>
  </si>
  <si>
    <t>не более 10</t>
  </si>
  <si>
    <t>Cоздание и развитие  информационных систем и  компонентов информационно-телекоммуникационной инфраструктуры (центр обработки данных)</t>
  </si>
  <si>
    <t xml:space="preserve">Cоздание и развитие  информационных систем и  компонентов информационно-телекоммуникационной инфраструктуры (ИС обеспечение типовой деятельности) 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</si>
  <si>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(ИС обеспечение типовой деятельности)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</si>
  <si>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(центр обработки данных)</t>
  </si>
  <si>
    <t>Предоставление программного обеспечения инженерной, вычислительной и информационно-телекоммуникационной инфраструктуры, в том числе на основе "облачных технологий" (виды ТО: телекоммуникационное оборудование)</t>
  </si>
  <si>
    <t>Предоставление программного обеспечения инженерной, вычислительной и информационно-телекоммуникационной инфраструктуры, в том числе на основе "облачных технологий" (виды ТО: автоматические компьютерные телефонные станции, средства IP-телефонии)</t>
  </si>
  <si>
    <t>не более 30</t>
  </si>
  <si>
    <t>Предоставление программного обеспечения инженерной, вычислительной и информационно-телекоммуникационной инфраструктуры, в том числе на основе "облачных технологий" (виды ПО: прикладное)</t>
  </si>
  <si>
    <t>не более 20</t>
  </si>
  <si>
    <t>Ведение информационных баз данных</t>
  </si>
  <si>
    <t>Организация перевозок пассажиров на маршрутах наземного городского (или) пригородного и (или) междугородного и (или) межмуниципального пассажирского транспорта общего пользования (сбор, хранение, обработка телематических данных, поступающих с бортовых навигационно-связных терминалов, установленных на транспортных средствах)</t>
  </si>
  <si>
    <t>Начальник отдела муниципальных услуг</t>
  </si>
  <si>
    <t>Н.А. Романова</t>
  </si>
  <si>
    <t>Муниципальное задание выполнено</t>
  </si>
  <si>
    <t>Скорректированный план</t>
  </si>
  <si>
    <t>Утверждено в муниципальном задании на начало года</t>
  </si>
  <si>
    <t xml:space="preserve">12%   
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</si>
  <si>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(типовые компоненты ИТКИ)</t>
  </si>
  <si>
    <t>Cоздание и развитие  информационных систем и  компонентов информационно-телекоммуникационной инфраструктуры (типовые компоненты ИТКИ)</t>
  </si>
  <si>
    <t>количество номеров, шт</t>
  </si>
  <si>
    <t>количество полос формата А2, ед.в год</t>
  </si>
  <si>
    <t>количество печатных страниц, шт</t>
  </si>
  <si>
    <t>оперативное и своевременное освещение событий, сутки</t>
  </si>
  <si>
    <t>представление материалов в сети "Интернет", шт</t>
  </si>
  <si>
    <t>ведение архива газеты в формате pdf</t>
  </si>
  <si>
    <t>прием и рассмотрение заявлений, сутки</t>
  </si>
  <si>
    <t>формирование и направление межведомственных запросов, сутки</t>
  </si>
  <si>
    <t>выдача распоряжения, сутки</t>
  </si>
  <si>
    <t>количество обращений, шт</t>
  </si>
  <si>
    <t>подготовка и согласование паспорта, сутки</t>
  </si>
  <si>
    <t>подготовка баннеров, шт</t>
  </si>
  <si>
    <t>монтаж-демонтаж изображений</t>
  </si>
  <si>
    <t>количество проведенных мероприятий, ед</t>
  </si>
  <si>
    <t>внедрение и модернизация ИС в срок, %</t>
  </si>
  <si>
    <t>количество ИС, ед.</t>
  </si>
  <si>
    <t>количество ЦОД, ед.</t>
  </si>
  <si>
    <t>модернизация в установленный срок, %</t>
  </si>
  <si>
    <t>создание и модернизация ЦОД в срок, %</t>
  </si>
  <si>
    <t>количество типовых компонентов ИТКИ, ед.</t>
  </si>
  <si>
    <t>доступность, %</t>
  </si>
  <si>
    <t>надежность, %</t>
  </si>
  <si>
    <t>количество жалоб, ед.</t>
  </si>
  <si>
    <t>количество телекоммуникационного оборудования, ед.</t>
  </si>
  <si>
    <t>количество автоматических компьютерных телефонных станций IP-телефонии, ед.</t>
  </si>
  <si>
    <t>количество прикладного ПО</t>
  </si>
  <si>
    <t>количество информационных ресурсов, ед.</t>
  </si>
  <si>
    <t>количество маршрутов, ед.</t>
  </si>
  <si>
    <t>не устанавливается</t>
  </si>
  <si>
    <t>количество доставленных пакетов документов с нарушением срока,  ед.</t>
  </si>
  <si>
    <t>количество обоснованных жалоб, ед.</t>
  </si>
  <si>
    <t>уровень удовлетворенности граждан, %</t>
  </si>
  <si>
    <t>среднее время ожидания в очереди на получение услуги</t>
  </si>
  <si>
    <t>количество услуг, ед.</t>
  </si>
  <si>
    <t>объём тиража, шт</t>
  </si>
  <si>
    <t>объём тиража, лист печатный</t>
  </si>
  <si>
    <t>Обеспечение эксплуатационно-технического обслуживания объектов и помещений, оборудования и прилегающей территории в надлежащем состоянии</t>
  </si>
  <si>
    <t>бесперебойное тпло-, водо-, энергообеспечение, %</t>
  </si>
  <si>
    <t>содержание объектов в надлежащем санитарном состоянии, %</t>
  </si>
  <si>
    <t>безаварийная работа инженерных систем и оборудования, %</t>
  </si>
  <si>
    <t xml:space="preserve">10%   
</t>
  </si>
  <si>
    <t>эксплуатируемая площадь зданий, тыс.кв.м</t>
  </si>
  <si>
    <t>количество объектов, шт.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</si>
  <si>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</si>
  <si>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выполнение плана, %</t>
  </si>
  <si>
    <t>машино-часы работы автомобилей, ед.</t>
  </si>
  <si>
    <t>Анализ выполнения показателей, характеризующих качество   
муниципальной услуги (работы)</t>
  </si>
  <si>
    <t>Анализ выполнения показателей, характеризующих объем  
муниципальной услуги (работы)</t>
  </si>
  <si>
    <t>МБУ "УТХО"</t>
  </si>
  <si>
    <t>Муниципальное задание не выполняется по объемным показателям по причине снижения спроса на размещение рекламных конструкций</t>
  </si>
  <si>
    <t>Согласно постановлению администрации города Чебоксары от 10.03.2017 № 619 "О внесении изменений в устав МБУ "Городская реклама" функции и полномочия Учредителя возложены на Управление архитектуры и градостроительства администрации города Чебоксары. Формирование и утверждение муниципального задания учреждения (на 2017 год), а также контроль за его выполнением осуществляет Управление архитектуры и градостроительства администрации города Чебоксары.</t>
  </si>
  <si>
    <t>Оценка выполнения 
муниципальными учреждениями, подведомственными администрации города Чебоксары,  
муниципальных заданий за 2017 год</t>
  </si>
  <si>
    <t>Исполнено на 30.12.2017</t>
  </si>
  <si>
    <t xml:space="preserve">Оценка выполнения муниципальных заданий производилась на основании представленных учреждениями отчетов за 2017 год </t>
  </si>
  <si>
    <t>Муниципальное задание выполнено
(невыполнение планового показателя по количеству маршрутов связано  с расторжением в одностороннем порядке перевозчиками договоров с админгистрацией г. Чебоксары)</t>
  </si>
  <si>
    <t>Авиационное обеспечение оперативной деятельности в целях реагирования на чрезвычайные ситуации, их предупреждения</t>
  </si>
  <si>
    <t>Степень реагирования на чрезвычайные ситуации, %</t>
  </si>
  <si>
    <t>Муниципальное задание выполняется. Некоторые виды работ будут выполнены в течение года (выполнения в отчетном квартале не запланировано)</t>
  </si>
  <si>
    <t>эксплуатируемая площадь административных зданий, тыс.кв.м</t>
  </si>
  <si>
    <t xml:space="preserve">не устанавливается </t>
  </si>
  <si>
    <t>обеспечение должного транспортного обслуживания, включая организацию эксплуатации и содержания автотранспортных средств и принятие своевременных мер, направленных на безаварийную эксплуатацию автотранспортных средств, %</t>
  </si>
  <si>
    <t>выполнение планового объема работы автомобилей, %</t>
  </si>
  <si>
    <t>наличие случаев невосполнимых потерь, муниципального имущества на объектах транспортного хозяйства, %</t>
  </si>
  <si>
    <t>бесперебойное тепло-, водо-, энергообеспечение, %</t>
  </si>
  <si>
    <t>содержание объектов недвижимого имущества в надлежащем санитарном состоянии, %</t>
  </si>
  <si>
    <t>Эффективность использования объектов недвижимого имущества</t>
  </si>
  <si>
    <t>эксплуатируемая площадь всего, в т.ч. зданий прилегающей территории, тыс.кв.м</t>
  </si>
  <si>
    <t>количество отчетов, усл.ед</t>
  </si>
  <si>
    <t>-</t>
  </si>
  <si>
    <t>Оценка выполнения 
муниципальными учреждениями, подведомственными администрации города Чебоксары,  
муниципальных заданий за 2018 год</t>
  </si>
  <si>
    <t>Исполнено на 31.12.2018</t>
  </si>
  <si>
    <t xml:space="preserve">Оценка выполнения муниципальных заданий производилась на основании представленных учреждениями отчетов за 2018 год </t>
  </si>
  <si>
    <t>Осуществление диспетчерского контроля с использованием аппаратуры спутниковой навигации ГЛОНАСС или ГЛОНАСС/GPS за движением пассажирского транспорта общего пользования в границах муниципального образования города Чебоксары в целях централизованного контроля и управления за движением пассажирских транспортных средств (за исключением такси)</t>
  </si>
  <si>
    <t>количество жалоб на своевременность и достоверность отчетов, ед.</t>
  </si>
  <si>
    <t>Доля потребителей, удовлетворенных качеством работ</t>
  </si>
  <si>
    <t>машино-часы работы автомобилей, тыс. автомобиле-часов</t>
  </si>
  <si>
    <t>Организация и осуществление транспортного обслуживания должностных лиц в случаях, установленных нормативными правовыми актами Чувашской Республики, органов местного самоуправления</t>
  </si>
  <si>
    <t>Доля потребителей, удовлетворенных качеством работ, %</t>
  </si>
  <si>
    <t>машино-часы работы автомобилей, тыс. ав/час</t>
  </si>
  <si>
    <t>не более 170</t>
  </si>
  <si>
    <t>не менее 5 в неделю</t>
  </si>
  <si>
    <t>0</t>
  </si>
  <si>
    <t>размещение информации по темам (ч. 3 муниципального задания) в социальных сетях, в том числе видеоматериалов, шт.</t>
  </si>
  <si>
    <t>Оценка выполнения 
муниципальными учреждениями, подведомственными администрации города Чебоксары,  
муниципальных заданий за 2019 год</t>
  </si>
  <si>
    <t>Исполнено на 31.12.2019</t>
  </si>
  <si>
    <t>Скоррективоанный план</t>
  </si>
  <si>
    <t>не более 13</t>
  </si>
  <si>
    <t xml:space="preserve">Оценка выполнения муниципальных заданий производилась на основании представленных учреждениями отчетов за 2019 год </t>
  </si>
  <si>
    <t>Содержание (эксплуатация) имущества, находящегося в государственной (муниципальной) собственности</t>
  </si>
  <si>
    <t>Оценка выполнения 
муниципальными учреждениями, подведомственными администрации города Чебоксары,  
муниципальных заданий за 2020 год</t>
  </si>
  <si>
    <t>не менее 8  внеделю</t>
  </si>
  <si>
    <t>не менее 8 в неделю</t>
  </si>
  <si>
    <t>размещение информации по темам в социальных сетях, в т.ч. видеоматериалов</t>
  </si>
  <si>
    <t>Осуществления диспетчерского контроля с использованием аппаратуры спутниковой навигации ГЛОНАСС или ГЛОНАСС/GPS за движением пассажирского транспорта общего пользования в границах муниципального образования город Чебоксары в целях централизованного контроля и управления за движением пассажирских транспортных средств (за исключением такси) (Сбор, хранение, обработка телематических данных и/или системы ГЛОНАСС, поступающих с бортовых навигационно-связных терминалов, установленных на транспортных средствах)</t>
  </si>
  <si>
    <t>Организация и осуществление транспортного обслуживания должностных лиц в случаях, установленных нормативными правовыми актами Чувашской Республики, органов местного самоуправления (автотранспортное обслуживание должностных лиц ОМСУ)</t>
  </si>
  <si>
    <t>Содержание (эксплуатация) имущества, находящегося в государственной (муниципальной) собственности ( административные здания и другие виды имущества)</t>
  </si>
  <si>
    <t>Исполнено на 31.12.2020</t>
  </si>
  <si>
    <t>наличие обоснованных жалоб, шт.</t>
  </si>
  <si>
    <t>количество отчетов, ед.</t>
  </si>
  <si>
    <t>Количество выполненных работ, шт.</t>
  </si>
  <si>
    <t>количество жалоб на некачествееное предоставление работы, шт.</t>
  </si>
  <si>
    <t>Авиационное обеспечение оперативной деятельности в целях реагирования на чрезвычайные ситуации, их предупреждения (Работы аэродромно-технического обслуживания и авиационного обеспечения: авиационное обеспечение повседневной оперативной деятельности, авиационно-техническое обслуживание)</t>
  </si>
  <si>
    <t>Эффективность использования объектов недвижимого имущества, %</t>
  </si>
  <si>
    <t xml:space="preserve">Оценка выполнения муниципальных заданий проводилась на основании представленных учреждениями отчетов за 2020 год </t>
  </si>
  <si>
    <t>не более 60</t>
  </si>
  <si>
    <t>не более 190</t>
  </si>
  <si>
    <t>количество жалоб на некачественное выполнение раболты, шт.</t>
  </si>
  <si>
    <t>не более 40</t>
  </si>
  <si>
    <t>Количество выполненных работ, ед.</t>
  </si>
  <si>
    <t>оперативность и своевременность освещения событий, сутки</t>
  </si>
  <si>
    <t>Оценка выполнения 
муниципальными учреждениями, подведомственными администрации города Чебоксары,  
муниципальных заданий за 2021 год</t>
  </si>
  <si>
    <t>Исполнено на 31.12.2021</t>
  </si>
  <si>
    <t>Содержание (эксплуатация) имущества, находящегося в государственной (муниципальной) собственности (административные здания и другие виды имущества)</t>
  </si>
  <si>
    <t>Муниципальное задание выполнено.</t>
  </si>
  <si>
    <t xml:space="preserve">Оценка выполнения муниципальных заданий проводилась на основании представленных учреждениями отчетов за 2021 год </t>
  </si>
  <si>
    <t>Оценка выполнения 
муниципальными учреждениями, подведомственными администрации города Чебоксары,  
муниципальных заданий за 9 месяцев 2022 года</t>
  </si>
  <si>
    <t>Оценка выполнения 
муниципальными учреждениями, подведомственными администрации города Чебоксары,  
муниципальных заданий за 2022 год</t>
  </si>
  <si>
    <t>Исполнено на 31.12.2022</t>
  </si>
  <si>
    <t xml:space="preserve">Оценка выполнения муниципальных заданий проводилась на основании представленных учреждениями отчетов за 2022 год </t>
  </si>
  <si>
    <t>Оценка выполнения 
муниципальными учреждениями, подведомственными администрации города Чебоксары,  
муниципальных заданий за 1 квартал 2023 года</t>
  </si>
  <si>
    <t>Исполнено на 31.03.2023</t>
  </si>
  <si>
    <t xml:space="preserve">Оценка выполнения муниципальных заданий проводилась на основании представленных учреждениями отчетов за 1 квартал 2023 года </t>
  </si>
  <si>
    <t>АУ "Облик" г. Чебоксары</t>
  </si>
  <si>
    <t xml:space="preserve">Организация массовых мероприятий. Оказание услуги сельхозтоваропроизводителям и иным производителям (Предоставление торговых мест производителям сельхозпродукции; Организация ярмарок по реализации сельхозпродукции) </t>
  </si>
  <si>
    <t>количество жалоб,  ед.</t>
  </si>
  <si>
    <t>количество участников меропритяий,  чел.</t>
  </si>
  <si>
    <t>Исполнение в течение года</t>
  </si>
  <si>
    <t>Оценка выполнения 
муниципальными учреждениями, подведомственными администрации города Чебоксары,  
муниципальных заданий за 1 полугодие 2023 года</t>
  </si>
  <si>
    <t>Исполнено на 30.06.2023</t>
  </si>
  <si>
    <t xml:space="preserve">Оценка выполнения муниципальных заданий проводилась на основании представленных учреждениями отчетов за 1-ое полугодие 2023 года </t>
  </si>
  <si>
    <t>Исполнено на 30.09.2023</t>
  </si>
  <si>
    <t xml:space="preserve">Оценка выполнения муниципальных заданий проводилась на основании представленных учреждениями отчетов за 9 месяцев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</si>
</sst>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vertAlign val="subscript"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778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9" fontId="4" fillId="2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9" fontId="4" fillId="0" borderId="36" xfId="0" applyNumberFormat="1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9" fontId="4" fillId="2" borderId="18" xfId="0" applyNumberFormat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9" fontId="4" fillId="0" borderId="34" xfId="0" applyNumberFormat="1" applyFont="1" applyBorder="1" applyAlignment="1">
      <alignment horizontal="center" vertical="center" wrapText="1"/>
    </xf>
    <xf numFmtId="9" fontId="4" fillId="0" borderId="19" xfId="0" applyNumberFormat="1" applyFont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9" fontId="4" fillId="0" borderId="36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9" fontId="4" fillId="0" borderId="1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9" fontId="4" fillId="2" borderId="36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64" fontId="7" fillId="2" borderId="27" xfId="0" applyNumberFormat="1" applyFont="1" applyFill="1" applyBorder="1" applyAlignment="1">
      <alignment horizontal="center" vertical="center" wrapText="1"/>
    </xf>
    <xf numFmtId="164" fontId="7" fillId="2" borderId="22" xfId="0" applyNumberFormat="1" applyFont="1" applyFill="1" applyBorder="1" applyAlignment="1">
      <alignment horizontal="center"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" fontId="10" fillId="0" borderId="36" xfId="0" applyNumberFormat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164" fontId="4" fillId="0" borderId="55" xfId="0" applyNumberFormat="1" applyFont="1" applyBorder="1" applyAlignment="1">
      <alignment horizontal="center" vertical="center" wrapText="1"/>
    </xf>
    <xf numFmtId="164" fontId="4" fillId="0" borderId="55" xfId="0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1" fontId="10" fillId="0" borderId="11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1" fontId="4" fillId="5" borderId="12" xfId="0" applyNumberFormat="1" applyFont="1" applyFill="1" applyBorder="1" applyAlignment="1">
      <alignment horizontal="center" vertical="center" wrapText="1"/>
    </xf>
    <xf numFmtId="1" fontId="4" fillId="5" borderId="6" xfId="0" applyNumberFormat="1" applyFont="1" applyFill="1" applyBorder="1" applyAlignment="1">
      <alignment horizontal="center" vertical="center" wrapText="1"/>
    </xf>
    <xf numFmtId="1" fontId="4" fillId="5" borderId="11" xfId="0" applyNumberFormat="1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5" xfId="0" applyFont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5" fontId="10" fillId="3" borderId="43" xfId="0" applyNumberFormat="1" applyFont="1" applyFill="1" applyBorder="1" applyAlignment="1">
      <alignment horizontal="center" vertical="center" wrapText="1"/>
    </xf>
    <xf numFmtId="165" fontId="10" fillId="3" borderId="15" xfId="0" applyNumberFormat="1" applyFont="1" applyFill="1" applyBorder="1" applyAlignment="1">
      <alignment horizontal="center" vertical="center" wrapText="1"/>
    </xf>
    <xf numFmtId="165" fontId="10" fillId="3" borderId="16" xfId="0" applyNumberFormat="1" applyFont="1" applyFill="1" applyBorder="1" applyAlignment="1">
      <alignment horizontal="center" vertical="center" wrapText="1"/>
    </xf>
    <xf numFmtId="165" fontId="4" fillId="3" borderId="43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horizontal="center" vertical="center" wrapText="1"/>
    </xf>
    <xf numFmtId="165" fontId="4" fillId="0" borderId="55" xfId="0" applyNumberFormat="1" applyFont="1" applyFill="1" applyBorder="1" applyAlignment="1">
      <alignment horizontal="center" vertical="center" wrapText="1"/>
    </xf>
    <xf numFmtId="165" fontId="4" fillId="0" borderId="55" xfId="0" applyNumberFormat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  <xf numFmtId="9" fontId="4" fillId="2" borderId="15" xfId="0" applyNumberFormat="1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9" fontId="4" fillId="0" borderId="35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9" fontId="4" fillId="0" borderId="13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4" fillId="3" borderId="20" xfId="0" applyNumberFormat="1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9" fontId="4" fillId="0" borderId="15" xfId="0" applyNumberFormat="1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center" vertical="center" wrapText="1"/>
    </xf>
    <xf numFmtId="165" fontId="4" fillId="3" borderId="55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5" fontId="4" fillId="0" borderId="18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35" xfId="0" applyNumberFormat="1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164" fontId="4" fillId="0" borderId="4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left" vertical="center" wrapText="1"/>
    </xf>
    <xf numFmtId="165" fontId="4" fillId="0" borderId="36" xfId="0" applyNumberFormat="1" applyFont="1" applyFill="1" applyBorder="1" applyAlignment="1">
      <alignment horizontal="center" vertical="center" wrapText="1"/>
    </xf>
    <xf numFmtId="164" fontId="4" fillId="0" borderId="43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9" fontId="4" fillId="0" borderId="3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6" fillId="5" borderId="3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  <xf numFmtId="1" fontId="7" fillId="5" borderId="12" xfId="0" applyNumberFormat="1" applyFont="1" applyFill="1" applyBorder="1" applyAlignment="1">
      <alignment horizontal="center" vertical="center" wrapText="1"/>
    </xf>
    <xf numFmtId="1" fontId="7" fillId="5" borderId="6" xfId="0" applyNumberFormat="1" applyFont="1" applyFill="1" applyBorder="1" applyAlignment="1">
      <alignment horizontal="center" vertical="center" wrapText="1"/>
    </xf>
    <xf numFmtId="1" fontId="7" fillId="5" borderId="11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9" fontId="4" fillId="0" borderId="34" xfId="0" applyNumberFormat="1" applyFont="1" applyFill="1" applyBorder="1" applyAlignment="1">
      <alignment horizontal="center" vertical="center" wrapText="1"/>
    </xf>
    <xf numFmtId="9" fontId="4" fillId="0" borderId="55" xfId="0" applyNumberFormat="1" applyFont="1" applyFill="1" applyBorder="1" applyAlignment="1">
      <alignment horizontal="center" vertical="center" wrapText="1"/>
    </xf>
    <xf numFmtId="0" fontId="4" fillId="8" borderId="5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9" fontId="4" fillId="0" borderId="35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5" fontId="4" fillId="0" borderId="35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4" fontId="7" fillId="5" borderId="13" xfId="0" applyNumberFormat="1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165" fontId="4" fillId="0" borderId="24" xfId="0" applyNumberFormat="1" applyFont="1" applyFill="1" applyBorder="1" applyAlignment="1">
      <alignment horizontal="center" vertical="center" wrapText="1"/>
    </xf>
    <xf numFmtId="165" fontId="4" fillId="0" borderId="30" xfId="0" applyNumberFormat="1" applyFont="1" applyBorder="1" applyAlignment="1">
      <alignment horizontal="center" vertical="center" wrapText="1"/>
    </xf>
    <xf numFmtId="165" fontId="4" fillId="0" borderId="30" xfId="0" applyNumberFormat="1" applyFont="1" applyFill="1" applyBorder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165" fontId="4" fillId="0" borderId="34" xfId="0" applyNumberFormat="1" applyFont="1" applyBorder="1" applyAlignment="1">
      <alignment horizontal="center" vertical="center" wrapText="1"/>
    </xf>
    <xf numFmtId="165" fontId="4" fillId="0" borderId="34" xfId="0" applyNumberFormat="1" applyFont="1" applyFill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66" xfId="0" applyNumberFormat="1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9" fontId="4" fillId="0" borderId="3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165" fontId="4" fillId="0" borderId="3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 wrapText="1"/>
    </xf>
    <xf numFmtId="165" fontId="4" fillId="0" borderId="64" xfId="0" applyNumberFormat="1" applyFont="1" applyFill="1" applyBorder="1" applyAlignment="1">
      <alignment horizontal="center" vertical="center" wrapText="1"/>
    </xf>
    <xf numFmtId="165" fontId="4" fillId="0" borderId="50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9" fontId="4" fillId="0" borderId="12" xfId="0" applyNumberFormat="1" applyFont="1" applyFill="1" applyBorder="1" applyAlignment="1">
      <alignment horizontal="center" vertical="center" wrapText="1"/>
    </xf>
    <xf numFmtId="9" fontId="4" fillId="0" borderId="35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1" fontId="4" fillId="0" borderId="34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1" fontId="4" fillId="0" borderId="34" xfId="0" applyNumberFormat="1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4" fillId="0" borderId="30" xfId="0" applyNumberFormat="1" applyFont="1" applyBorder="1" applyAlignment="1">
      <alignment horizontal="center" vertical="center" wrapText="1"/>
    </xf>
    <xf numFmtId="1" fontId="4" fillId="0" borderId="30" xfId="0" applyNumberFormat="1" applyFont="1" applyFill="1" applyBorder="1" applyAlignment="1">
      <alignment horizontal="center" vertical="center" wrapText="1"/>
    </xf>
    <xf numFmtId="1" fontId="4" fillId="0" borderId="22" xfId="0" applyNumberFormat="1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 wrapText="1"/>
    </xf>
    <xf numFmtId="1" fontId="4" fillId="0" borderId="36" xfId="0" applyNumberFormat="1" applyFont="1" applyFill="1" applyBorder="1" applyAlignment="1">
      <alignment horizontal="center" vertical="center" wrapText="1"/>
    </xf>
    <xf numFmtId="1" fontId="4" fillId="0" borderId="64" xfId="0" applyNumberFormat="1" applyFont="1" applyFill="1" applyBorder="1" applyAlignment="1">
      <alignment horizontal="center" vertical="center" wrapText="1"/>
    </xf>
    <xf numFmtId="1" fontId="4" fillId="0" borderId="50" xfId="0" applyNumberFormat="1" applyFont="1" applyFill="1" applyBorder="1" applyAlignment="1">
      <alignment horizontal="center" vertical="center" wrapText="1"/>
    </xf>
    <xf numFmtId="2" fontId="7" fillId="5" borderId="13" xfId="0" applyNumberFormat="1" applyFont="1" applyFill="1" applyBorder="1" applyAlignment="1">
      <alignment horizontal="center" vertical="center" wrapText="1"/>
    </xf>
    <xf numFmtId="166" fontId="4" fillId="0" borderId="36" xfId="0" applyNumberFormat="1" applyFont="1" applyFill="1" applyBorder="1" applyAlignment="1">
      <alignment horizontal="center" vertical="center" wrapText="1"/>
    </xf>
    <xf numFmtId="166" fontId="4" fillId="0" borderId="12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Fill="1" applyBorder="1" applyAlignment="1">
      <alignment horizontal="center" vertical="center" wrapText="1"/>
    </xf>
    <xf numFmtId="166" fontId="4" fillId="0" borderId="18" xfId="0" applyNumberFormat="1" applyFont="1" applyFill="1" applyBorder="1" applyAlignment="1">
      <alignment horizontal="center" vertical="center" wrapText="1"/>
    </xf>
    <xf numFmtId="1" fontId="20" fillId="0" borderId="6" xfId="0" applyNumberFormat="1" applyFont="1" applyBorder="1" applyAlignment="1">
      <alignment horizontal="center" vertical="center" wrapText="1"/>
    </xf>
    <xf numFmtId="1" fontId="20" fillId="0" borderId="19" xfId="0" applyNumberFormat="1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vertical="center" wrapText="1"/>
    </xf>
    <xf numFmtId="9" fontId="4" fillId="0" borderId="35" xfId="0" applyNumberFormat="1" applyFont="1" applyBorder="1" applyAlignment="1">
      <alignment horizontal="center" vertical="center" wrapText="1"/>
    </xf>
    <xf numFmtId="164" fontId="4" fillId="0" borderId="48" xfId="0" applyNumberFormat="1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4" fillId="0" borderId="48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164" fontId="4" fillId="0" borderId="43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 wrapText="1"/>
    </xf>
    <xf numFmtId="0" fontId="4" fillId="5" borderId="35" xfId="0" applyFont="1" applyFill="1" applyBorder="1" applyAlignment="1">
      <alignment horizontal="center" vertical="center" wrapText="1"/>
    </xf>
    <xf numFmtId="9" fontId="4" fillId="0" borderId="35" xfId="0" applyNumberFormat="1" applyFont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left" vertical="center" wrapText="1"/>
    </xf>
    <xf numFmtId="165" fontId="4" fillId="0" borderId="48" xfId="0" applyNumberFormat="1" applyFont="1" applyFill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165" fontId="7" fillId="0" borderId="27" xfId="0" applyNumberFormat="1" applyFont="1" applyBorder="1" applyAlignment="1">
      <alignment horizontal="center" vertical="center" wrapText="1"/>
    </xf>
    <xf numFmtId="165" fontId="7" fillId="0" borderId="22" xfId="0" applyNumberFormat="1" applyFont="1" applyBorder="1" applyAlignment="1">
      <alignment horizontal="center" vertical="center" wrapText="1"/>
    </xf>
    <xf numFmtId="165" fontId="7" fillId="0" borderId="63" xfId="0" applyNumberFormat="1" applyFont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1" fontId="4" fillId="0" borderId="36" xfId="0" applyNumberFormat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9" fontId="4" fillId="0" borderId="35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31" xfId="0" applyFont="1" applyFill="1" applyBorder="1" applyAlignment="1">
      <alignment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5" fontId="4" fillId="0" borderId="48" xfId="0" applyNumberFormat="1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7" fillId="0" borderId="50" xfId="0" applyNumberFormat="1" applyFont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/>
    </xf>
    <xf numFmtId="165" fontId="7" fillId="0" borderId="51" xfId="0" applyNumberFormat="1" applyFont="1" applyBorder="1" applyAlignment="1">
      <alignment horizontal="center" vertical="center" wrapText="1"/>
    </xf>
    <xf numFmtId="165" fontId="7" fillId="0" borderId="2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0" fontId="4" fillId="0" borderId="31" xfId="0" applyFont="1" applyFill="1" applyBorder="1" applyAlignment="1">
      <alignment vertical="center" wrapText="1"/>
    </xf>
    <xf numFmtId="0" fontId="4" fillId="5" borderId="35" xfId="0" applyFont="1" applyFill="1" applyBorder="1" applyAlignment="1">
      <alignment horizontal="center" vertical="center" wrapText="1"/>
    </xf>
    <xf numFmtId="9" fontId="4" fillId="0" borderId="35" xfId="0" applyNumberFormat="1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165" fontId="7" fillId="0" borderId="50" xfId="0" applyNumberFormat="1" applyFont="1" applyBorder="1" applyAlignment="1">
      <alignment horizontal="center" vertical="center" wrapText="1"/>
    </xf>
    <xf numFmtId="9" fontId="4" fillId="0" borderId="19" xfId="0" applyNumberFormat="1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164" fontId="4" fillId="0" borderId="48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165" fontId="7" fillId="0" borderId="50" xfId="0" applyNumberFormat="1" applyFont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65" fontId="4" fillId="0" borderId="43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left" vertical="center" wrapText="1"/>
    </xf>
    <xf numFmtId="164" fontId="4" fillId="0" borderId="48" xfId="0" applyNumberFormat="1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2" borderId="35" xfId="0" applyNumberFormat="1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164" fontId="4" fillId="0" borderId="48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1" fontId="4" fillId="2" borderId="36" xfId="0" applyNumberFormat="1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left" vertical="center" wrapText="1"/>
    </xf>
    <xf numFmtId="1" fontId="4" fillId="0" borderId="48" xfId="0" applyNumberFormat="1" applyFont="1" applyFill="1" applyBorder="1" applyAlignment="1">
      <alignment horizontal="center" vertical="center" wrapText="1"/>
    </xf>
    <xf numFmtId="165" fontId="4" fillId="2" borderId="27" xfId="1" applyNumberFormat="1" applyFont="1" applyFill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justify"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4" fillId="0" borderId="4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" fontId="4" fillId="0" borderId="35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164" fontId="4" fillId="0" borderId="48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9" fontId="4" fillId="0" borderId="35" xfId="0" applyNumberFormat="1" applyFont="1" applyBorder="1" applyAlignment="1">
      <alignment horizontal="center" vertical="center" wrapText="1"/>
    </xf>
    <xf numFmtId="0" fontId="11" fillId="2" borderId="29" xfId="0" applyFont="1" applyFill="1" applyBorder="1" applyAlignment="1">
      <alignment vertical="center" wrapText="1"/>
    </xf>
    <xf numFmtId="0" fontId="11" fillId="2" borderId="30" xfId="0" applyFont="1" applyFill="1" applyBorder="1" applyAlignment="1">
      <alignment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0" fillId="0" borderId="41" xfId="0" applyFill="1" applyBorder="1" applyAlignment="1">
      <alignment vertical="center" wrapText="1"/>
    </xf>
    <xf numFmtId="0" fontId="0" fillId="0" borderId="32" xfId="0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64" fontId="4" fillId="0" borderId="48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9" fontId="4" fillId="2" borderId="35" xfId="0" applyNumberFormat="1" applyFont="1" applyFill="1" applyBorder="1" applyAlignment="1">
      <alignment horizontal="center" vertical="center" wrapText="1"/>
    </xf>
    <xf numFmtId="165" fontId="4" fillId="0" borderId="41" xfId="0" applyNumberFormat="1" applyFont="1" applyFill="1" applyBorder="1" applyAlignment="1">
      <alignment horizontal="center" vertical="center" wrapText="1"/>
    </xf>
    <xf numFmtId="165" fontId="0" fillId="0" borderId="41" xfId="0" applyNumberFormat="1" applyBorder="1" applyAlignment="1">
      <alignment horizontal="center" vertical="center" wrapText="1"/>
    </xf>
    <xf numFmtId="165" fontId="0" fillId="0" borderId="20" xfId="0" applyNumberFormat="1" applyBorder="1" applyAlignment="1">
      <alignment horizontal="center" vertical="center" wrapText="1"/>
    </xf>
    <xf numFmtId="0" fontId="3" fillId="6" borderId="44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1" fillId="0" borderId="68" xfId="0" applyFont="1" applyBorder="1" applyAlignment="1">
      <alignment horizontal="left" wrapText="1"/>
    </xf>
    <xf numFmtId="0" fontId="2" fillId="2" borderId="29" xfId="0" applyFont="1" applyFill="1" applyBorder="1" applyAlignment="1">
      <alignment horizontal="justify" vertical="center" wrapText="1"/>
    </xf>
    <xf numFmtId="0" fontId="2" fillId="2" borderId="23" xfId="0" applyFont="1" applyFill="1" applyBorder="1" applyAlignment="1">
      <alignment horizontal="justify" vertical="center" wrapText="1"/>
    </xf>
    <xf numFmtId="0" fontId="2" fillId="2" borderId="30" xfId="0" applyFont="1" applyFill="1" applyBorder="1" applyAlignment="1">
      <alignment horizontal="justify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165" fontId="7" fillId="0" borderId="63" xfId="0" applyNumberFormat="1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0" fillId="0" borderId="13" xfId="1" applyFont="1" applyBorder="1" applyAlignment="1">
      <alignment horizontal="center" vertical="center" wrapText="1"/>
    </xf>
    <xf numFmtId="9" fontId="0" fillId="0" borderId="19" xfId="1" applyFont="1" applyBorder="1" applyAlignment="1">
      <alignment horizontal="center" vertical="center" wrapText="1"/>
    </xf>
    <xf numFmtId="165" fontId="7" fillId="0" borderId="64" xfId="0" applyNumberFormat="1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165" fontId="7" fillId="0" borderId="50" xfId="0" applyNumberFormat="1" applyFont="1" applyBorder="1" applyAlignment="1">
      <alignment horizontal="center" vertical="center" wrapText="1"/>
    </xf>
    <xf numFmtId="9" fontId="4" fillId="0" borderId="19" xfId="0" applyNumberFormat="1" applyFont="1" applyBorder="1" applyAlignment="1">
      <alignment horizontal="center" vertical="center" wrapText="1"/>
    </xf>
    <xf numFmtId="165" fontId="4" fillId="0" borderId="3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9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" fontId="4" fillId="0" borderId="64" xfId="0" applyNumberFormat="1" applyFont="1" applyBorder="1" applyAlignment="1">
      <alignment horizontal="center" vertical="center" wrapText="1"/>
    </xf>
    <xf numFmtId="1" fontId="4" fillId="0" borderId="50" xfId="0" applyNumberFormat="1" applyFont="1" applyBorder="1" applyAlignment="1">
      <alignment horizontal="center" vertical="center" wrapText="1"/>
    </xf>
    <xf numFmtId="1" fontId="4" fillId="0" borderId="53" xfId="0" applyNumberFormat="1" applyFont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justify" vertical="center" wrapText="1"/>
    </xf>
    <xf numFmtId="0" fontId="13" fillId="3" borderId="29" xfId="0" applyFont="1" applyFill="1" applyBorder="1" applyAlignment="1">
      <alignment vertical="center" wrapText="1"/>
    </xf>
    <xf numFmtId="0" fontId="13" fillId="3" borderId="37" xfId="0" applyFont="1" applyFill="1" applyBorder="1" applyAlignment="1">
      <alignment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165" fontId="4" fillId="0" borderId="48" xfId="0" applyNumberFormat="1" applyFont="1" applyFill="1" applyBorder="1" applyAlignment="1">
      <alignment horizontal="center" vertical="center" wrapText="1"/>
    </xf>
    <xf numFmtId="165" fontId="4" fillId="0" borderId="20" xfId="0" applyNumberFormat="1" applyFont="1" applyFill="1" applyBorder="1" applyAlignment="1">
      <alignment horizontal="center" vertical="center" wrapText="1"/>
    </xf>
    <xf numFmtId="9" fontId="4" fillId="0" borderId="35" xfId="0" applyNumberFormat="1" applyFont="1" applyFill="1" applyBorder="1" applyAlignment="1">
      <alignment horizontal="center" vertical="center" wrapText="1"/>
    </xf>
    <xf numFmtId="165" fontId="4" fillId="0" borderId="50" xfId="0" applyNumberFormat="1" applyFont="1" applyBorder="1" applyAlignment="1">
      <alignment horizontal="center" vertical="center" wrapText="1"/>
    </xf>
    <xf numFmtId="165" fontId="4" fillId="0" borderId="27" xfId="0" applyNumberFormat="1" applyFont="1" applyBorder="1" applyAlignment="1">
      <alignment horizontal="center" vertical="center" wrapText="1"/>
    </xf>
    <xf numFmtId="165" fontId="4" fillId="0" borderId="64" xfId="0" applyNumberFormat="1" applyFont="1" applyBorder="1" applyAlignment="1">
      <alignment horizontal="center" vertical="center" wrapText="1"/>
    </xf>
    <xf numFmtId="165" fontId="4" fillId="0" borderId="53" xfId="0" applyNumberFormat="1" applyFont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165" fontId="4" fillId="0" borderId="35" xfId="0" applyNumberFormat="1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165" fontId="4" fillId="0" borderId="63" xfId="0" applyNumberFormat="1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 wrapText="1"/>
    </xf>
    <xf numFmtId="165" fontId="4" fillId="0" borderId="64" xfId="0" applyNumberFormat="1" applyFont="1" applyFill="1" applyBorder="1" applyAlignment="1">
      <alignment horizontal="center" vertical="center" wrapText="1"/>
    </xf>
    <xf numFmtId="165" fontId="4" fillId="0" borderId="50" xfId="0" applyNumberFormat="1" applyFont="1" applyFill="1" applyBorder="1" applyAlignment="1">
      <alignment horizontal="center" vertical="center" wrapText="1"/>
    </xf>
    <xf numFmtId="165" fontId="4" fillId="0" borderId="53" xfId="0" applyNumberFormat="1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justify" vertical="center" wrapText="1"/>
    </xf>
    <xf numFmtId="0" fontId="19" fillId="2" borderId="29" xfId="0" applyFont="1" applyFill="1" applyBorder="1" applyAlignment="1">
      <alignment vertical="center" wrapText="1"/>
    </xf>
    <xf numFmtId="0" fontId="19" fillId="2" borderId="30" xfId="0" applyFont="1" applyFill="1" applyBorder="1" applyAlignment="1">
      <alignment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165" fontId="4" fillId="0" borderId="48" xfId="0" applyNumberFormat="1" applyFont="1" applyBorder="1" applyAlignment="1">
      <alignment horizontal="center" vertical="center" wrapText="1"/>
    </xf>
    <xf numFmtId="165" fontId="4" fillId="0" borderId="41" xfId="0" applyNumberFormat="1" applyFont="1" applyBorder="1" applyAlignment="1">
      <alignment horizontal="center" vertical="center" wrapText="1"/>
    </xf>
    <xf numFmtId="165" fontId="4" fillId="0" borderId="20" xfId="0" applyNumberFormat="1" applyFont="1" applyBorder="1" applyAlignment="1">
      <alignment horizontal="center" vertical="center" wrapText="1"/>
    </xf>
    <xf numFmtId="165" fontId="4" fillId="0" borderId="26" xfId="0" applyNumberFormat="1" applyFont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justify" vertical="center" wrapText="1"/>
    </xf>
    <xf numFmtId="0" fontId="11" fillId="3" borderId="29" xfId="0" applyFont="1" applyFill="1" applyBorder="1" applyAlignment="1">
      <alignment vertical="center" wrapText="1"/>
    </xf>
    <xf numFmtId="0" fontId="11" fillId="3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12" xfId="0" applyFill="1" applyBorder="1" applyAlignment="1">
      <alignment horizontal="center" vertical="center" wrapText="1"/>
    </xf>
    <xf numFmtId="165" fontId="0" fillId="0" borderId="26" xfId="0" applyNumberFormat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7" zoomScale="75" zoomScaleNormal="75" workbookViewId="0">
      <selection activeCell="I14" sqref="I14:J16"/>
    </sheetView>
  </sheetViews>
  <sheetFormatPr defaultRowHeight="15" x14ac:dyDescent="0.25"/>
  <cols>
    <col min="1" max="1" width="6" style="122" customWidth="1"/>
    <col min="2" max="2" width="51.42578125" style="1" customWidth="1"/>
    <col min="3" max="3" width="36.140625" style="1" customWidth="1"/>
    <col min="4" max="4" width="13.85546875" style="1" customWidth="1"/>
    <col min="5" max="5" width="12.140625" style="1" customWidth="1"/>
    <col min="6" max="6" width="11.42578125" style="1" customWidth="1"/>
    <col min="7" max="7" width="14.140625" style="1" customWidth="1"/>
    <col min="8" max="8" width="22.85546875" style="1" customWidth="1"/>
    <col min="9" max="9" width="14" style="1" customWidth="1"/>
    <col min="10" max="10" width="12.7109375" style="1" customWidth="1"/>
    <col min="11" max="11" width="12.42578125" style="1" customWidth="1"/>
    <col min="12" max="12" width="13.85546875" style="1" customWidth="1"/>
    <col min="13" max="13" width="11.7109375" style="1" hidden="1" customWidth="1"/>
    <col min="14" max="16384" width="9.140625" style="1"/>
  </cols>
  <sheetData>
    <row r="1" spans="1:13" ht="63.75" customHeight="1" thickBot="1" x14ac:dyDescent="0.3">
      <c r="A1" s="614" t="s">
        <v>161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6"/>
    </row>
    <row r="2" spans="1:13" ht="30" customHeight="1" x14ac:dyDescent="0.25">
      <c r="A2" s="622" t="s">
        <v>0</v>
      </c>
      <c r="B2" s="617" t="s">
        <v>1</v>
      </c>
      <c r="C2" s="617"/>
      <c r="D2" s="617"/>
      <c r="E2" s="617"/>
      <c r="F2" s="617"/>
      <c r="G2" s="617"/>
      <c r="H2" s="617"/>
      <c r="I2" s="617"/>
      <c r="J2" s="617"/>
      <c r="K2" s="617"/>
      <c r="L2" s="618"/>
      <c r="M2" s="619" t="s">
        <v>9</v>
      </c>
    </row>
    <row r="3" spans="1:13" ht="32.25" customHeight="1" x14ac:dyDescent="0.25">
      <c r="A3" s="623"/>
      <c r="B3" s="625" t="s">
        <v>10</v>
      </c>
      <c r="C3" s="628" t="s">
        <v>88</v>
      </c>
      <c r="D3" s="629"/>
      <c r="E3" s="629"/>
      <c r="F3" s="629"/>
      <c r="G3" s="630"/>
      <c r="H3" s="628" t="s">
        <v>89</v>
      </c>
      <c r="I3" s="629"/>
      <c r="J3" s="629"/>
      <c r="K3" s="629"/>
      <c r="L3" s="630"/>
      <c r="M3" s="620"/>
    </row>
    <row r="4" spans="1:13" ht="21" customHeight="1" x14ac:dyDescent="0.25">
      <c r="A4" s="623"/>
      <c r="B4" s="626"/>
      <c r="C4" s="631"/>
      <c r="D4" s="632"/>
      <c r="E4" s="632"/>
      <c r="F4" s="632"/>
      <c r="G4" s="633"/>
      <c r="H4" s="631"/>
      <c r="I4" s="632"/>
      <c r="J4" s="632"/>
      <c r="K4" s="632"/>
      <c r="L4" s="633"/>
      <c r="M4" s="620"/>
    </row>
    <row r="5" spans="1:13" ht="31.5" hidden="1" customHeight="1" x14ac:dyDescent="0.25">
      <c r="A5" s="623"/>
      <c r="B5" s="626"/>
      <c r="C5" s="95"/>
      <c r="D5" s="13"/>
      <c r="E5" s="92"/>
      <c r="F5" s="92"/>
      <c r="G5" s="98"/>
      <c r="H5" s="6"/>
      <c r="I5" s="6"/>
      <c r="J5" s="6"/>
      <c r="K5" s="6"/>
      <c r="L5" s="46"/>
      <c r="M5" s="620"/>
    </row>
    <row r="6" spans="1:13" ht="66" customHeight="1" thickBot="1" x14ac:dyDescent="0.3">
      <c r="A6" s="624"/>
      <c r="B6" s="627"/>
      <c r="C6" s="94"/>
      <c r="D6" s="65" t="s">
        <v>38</v>
      </c>
      <c r="E6" s="44" t="s">
        <v>162</v>
      </c>
      <c r="F6" s="44" t="s">
        <v>2</v>
      </c>
      <c r="G6" s="45" t="s">
        <v>3</v>
      </c>
      <c r="H6" s="43"/>
      <c r="I6" s="65" t="s">
        <v>38</v>
      </c>
      <c r="J6" s="44" t="s">
        <v>162</v>
      </c>
      <c r="K6" s="44" t="s">
        <v>2</v>
      </c>
      <c r="L6" s="45" t="s">
        <v>4</v>
      </c>
      <c r="M6" s="621"/>
    </row>
    <row r="7" spans="1:13" ht="19.5" thickBot="1" x14ac:dyDescent="0.3">
      <c r="A7" s="93">
        <v>1</v>
      </c>
      <c r="B7" s="49">
        <v>2</v>
      </c>
      <c r="C7" s="93"/>
      <c r="D7" s="59">
        <v>3</v>
      </c>
      <c r="E7" s="85">
        <v>5</v>
      </c>
      <c r="F7" s="85">
        <v>6</v>
      </c>
      <c r="G7" s="48">
        <v>7</v>
      </c>
      <c r="H7" s="99"/>
      <c r="I7" s="47">
        <v>8</v>
      </c>
      <c r="J7" s="84">
        <v>10</v>
      </c>
      <c r="K7" s="84">
        <v>11</v>
      </c>
      <c r="L7" s="84">
        <v>12</v>
      </c>
      <c r="M7" s="57">
        <v>11</v>
      </c>
    </row>
    <row r="8" spans="1:13" ht="34.5" customHeight="1" thickBot="1" x14ac:dyDescent="0.3">
      <c r="A8" s="602" t="s">
        <v>164</v>
      </c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4"/>
    </row>
    <row r="9" spans="1:13" ht="96" customHeight="1" thickBot="1" x14ac:dyDescent="0.3">
      <c r="A9" s="530">
        <v>1</v>
      </c>
      <c r="B9" s="531" t="s">
        <v>165</v>
      </c>
      <c r="C9" s="110" t="s">
        <v>166</v>
      </c>
      <c r="D9" s="78" t="s">
        <v>14</v>
      </c>
      <c r="E9" s="35">
        <v>0</v>
      </c>
      <c r="F9" s="36">
        <v>0.1</v>
      </c>
      <c r="G9" s="37">
        <v>0</v>
      </c>
      <c r="H9" s="110" t="s">
        <v>167</v>
      </c>
      <c r="I9" s="533">
        <v>1800</v>
      </c>
      <c r="J9" s="534">
        <v>0</v>
      </c>
      <c r="K9" s="536">
        <v>180</v>
      </c>
      <c r="L9" s="532">
        <f>J9/I9*100</f>
        <v>0</v>
      </c>
      <c r="M9" s="40">
        <f>(G9+K9)/2</f>
        <v>90</v>
      </c>
    </row>
    <row r="10" spans="1:13" ht="32.25" customHeight="1" thickBot="1" x14ac:dyDescent="0.3">
      <c r="A10" s="555" t="s">
        <v>168</v>
      </c>
      <c r="B10" s="597"/>
      <c r="C10" s="597"/>
      <c r="D10" s="597"/>
      <c r="E10" s="597"/>
      <c r="F10" s="597"/>
      <c r="G10" s="597"/>
      <c r="H10" s="597"/>
      <c r="I10" s="597"/>
      <c r="J10" s="597"/>
      <c r="K10" s="597"/>
      <c r="L10" s="597"/>
      <c r="M10" s="598"/>
    </row>
    <row r="11" spans="1:13" ht="37.5" customHeight="1" thickBot="1" x14ac:dyDescent="0.3">
      <c r="A11" s="602" t="s">
        <v>8</v>
      </c>
      <c r="B11" s="603"/>
      <c r="C11" s="603"/>
      <c r="D11" s="603"/>
      <c r="E11" s="603"/>
      <c r="F11" s="603"/>
      <c r="G11" s="603"/>
      <c r="H11" s="603"/>
      <c r="I11" s="603"/>
      <c r="J11" s="603"/>
      <c r="K11" s="603"/>
      <c r="L11" s="603"/>
      <c r="M11" s="604"/>
    </row>
    <row r="12" spans="1:13" ht="47.25" customHeight="1" x14ac:dyDescent="0.25">
      <c r="A12" s="605">
        <v>1</v>
      </c>
      <c r="B12" s="635" t="s">
        <v>13</v>
      </c>
      <c r="C12" s="118" t="s">
        <v>151</v>
      </c>
      <c r="D12" s="78" t="s">
        <v>14</v>
      </c>
      <c r="E12" s="31" t="s">
        <v>14</v>
      </c>
      <c r="F12" s="64"/>
      <c r="G12" s="25">
        <v>0</v>
      </c>
      <c r="H12" s="102" t="s">
        <v>44</v>
      </c>
      <c r="I12" s="69">
        <v>8</v>
      </c>
      <c r="J12" s="31">
        <v>8</v>
      </c>
      <c r="K12" s="373"/>
      <c r="L12" s="26">
        <f t="shared" ref="L12:L14" si="0">J12/I12*100</f>
        <v>100</v>
      </c>
      <c r="M12" s="14">
        <f>(G12+K12)/2</f>
        <v>0</v>
      </c>
    </row>
    <row r="13" spans="1:13" ht="47.25" customHeight="1" x14ac:dyDescent="0.25">
      <c r="A13" s="606"/>
      <c r="B13" s="608"/>
      <c r="C13" s="119" t="s">
        <v>46</v>
      </c>
      <c r="D13" s="79" t="s">
        <v>15</v>
      </c>
      <c r="E13" s="32" t="s">
        <v>15</v>
      </c>
      <c r="F13" s="64"/>
      <c r="G13" s="27">
        <v>0</v>
      </c>
      <c r="H13" s="103" t="s">
        <v>76</v>
      </c>
      <c r="I13" s="71">
        <v>7000</v>
      </c>
      <c r="J13" s="32">
        <v>7000</v>
      </c>
      <c r="K13" s="373">
        <v>1448</v>
      </c>
      <c r="L13" s="26">
        <f t="shared" si="0"/>
        <v>100</v>
      </c>
      <c r="M13" s="11"/>
    </row>
    <row r="14" spans="1:13" ht="68.25" customHeight="1" x14ac:dyDescent="0.25">
      <c r="A14" s="606"/>
      <c r="B14" s="608"/>
      <c r="C14" s="119" t="s">
        <v>134</v>
      </c>
      <c r="D14" s="79" t="s">
        <v>132</v>
      </c>
      <c r="E14" s="32" t="s">
        <v>133</v>
      </c>
      <c r="F14" s="319"/>
      <c r="G14" s="27">
        <v>0</v>
      </c>
      <c r="H14" s="104" t="s">
        <v>77</v>
      </c>
      <c r="I14" s="71">
        <v>28000</v>
      </c>
      <c r="J14" s="32">
        <v>28000</v>
      </c>
      <c r="K14" s="373">
        <v>5792</v>
      </c>
      <c r="L14" s="26">
        <f t="shared" si="0"/>
        <v>100</v>
      </c>
      <c r="M14" s="11"/>
    </row>
    <row r="15" spans="1:13" ht="40.5" customHeight="1" x14ac:dyDescent="0.25">
      <c r="A15" s="606"/>
      <c r="B15" s="608"/>
      <c r="C15" s="637" t="s">
        <v>47</v>
      </c>
      <c r="D15" s="639" t="s">
        <v>16</v>
      </c>
      <c r="E15" s="638" t="s">
        <v>16</v>
      </c>
      <c r="F15" s="640"/>
      <c r="G15" s="641">
        <v>0</v>
      </c>
      <c r="H15" s="104" t="s">
        <v>42</v>
      </c>
      <c r="I15" s="96">
        <v>145</v>
      </c>
      <c r="J15" s="535">
        <v>32</v>
      </c>
      <c r="K15" s="373">
        <v>2</v>
      </c>
      <c r="L15" s="26">
        <f>J15/I15*100</f>
        <v>22.068965517241381</v>
      </c>
      <c r="M15" s="75"/>
    </row>
    <row r="16" spans="1:13" ht="47.25" customHeight="1" thickBot="1" x14ac:dyDescent="0.3">
      <c r="A16" s="634"/>
      <c r="B16" s="636"/>
      <c r="C16" s="595"/>
      <c r="D16" s="567"/>
      <c r="E16" s="567"/>
      <c r="F16" s="567"/>
      <c r="G16" s="559"/>
      <c r="H16" s="105" t="s">
        <v>43</v>
      </c>
      <c r="I16" s="70">
        <v>580</v>
      </c>
      <c r="J16" s="33">
        <v>128</v>
      </c>
      <c r="K16" s="373">
        <v>11</v>
      </c>
      <c r="L16" s="58">
        <f>J16/I16*100</f>
        <v>22.068965517241381</v>
      </c>
      <c r="M16" s="12"/>
    </row>
    <row r="17" spans="1:13" ht="29.25" customHeight="1" thickBot="1" x14ac:dyDescent="0.3">
      <c r="A17" s="555" t="s">
        <v>20</v>
      </c>
      <c r="B17" s="597"/>
      <c r="C17" s="597"/>
      <c r="D17" s="597"/>
      <c r="E17" s="597"/>
      <c r="F17" s="597"/>
      <c r="G17" s="597"/>
      <c r="H17" s="597"/>
      <c r="I17" s="597"/>
      <c r="J17" s="597"/>
      <c r="K17" s="597"/>
      <c r="L17" s="597"/>
      <c r="M17" s="598"/>
    </row>
    <row r="18" spans="1:13" ht="35.25" customHeight="1" thickBot="1" x14ac:dyDescent="0.3">
      <c r="A18" s="602" t="s">
        <v>90</v>
      </c>
      <c r="B18" s="603"/>
      <c r="C18" s="603"/>
      <c r="D18" s="603"/>
      <c r="E18" s="603"/>
      <c r="F18" s="603"/>
      <c r="G18" s="603"/>
      <c r="H18" s="603"/>
      <c r="I18" s="603"/>
      <c r="J18" s="603"/>
      <c r="K18" s="603"/>
      <c r="L18" s="603"/>
      <c r="M18" s="604"/>
    </row>
    <row r="19" spans="1:13" ht="69.75" customHeight="1" x14ac:dyDescent="0.25">
      <c r="A19" s="605">
        <v>1</v>
      </c>
      <c r="B19" s="607" t="s">
        <v>130</v>
      </c>
      <c r="C19" s="118" t="s">
        <v>105</v>
      </c>
      <c r="D19" s="78">
        <v>100</v>
      </c>
      <c r="E19" s="17">
        <v>100</v>
      </c>
      <c r="F19" s="187">
        <v>0.1</v>
      </c>
      <c r="G19" s="50">
        <v>0</v>
      </c>
      <c r="H19" s="194" t="s">
        <v>100</v>
      </c>
      <c r="I19" s="72">
        <v>21.077999999999999</v>
      </c>
      <c r="J19" s="17">
        <v>21.879000000000001</v>
      </c>
      <c r="K19" s="195"/>
      <c r="L19" s="190">
        <v>2.1078000000000001</v>
      </c>
      <c r="M19" s="14"/>
    </row>
    <row r="20" spans="1:13" ht="70.5" customHeight="1" x14ac:dyDescent="0.25">
      <c r="A20" s="606"/>
      <c r="B20" s="608"/>
      <c r="C20" s="119" t="s">
        <v>106</v>
      </c>
      <c r="D20" s="79">
        <v>100</v>
      </c>
      <c r="E20" s="32">
        <v>100</v>
      </c>
      <c r="F20" s="4">
        <v>0.1</v>
      </c>
      <c r="G20" s="27">
        <v>0</v>
      </c>
      <c r="H20" s="178" t="s">
        <v>108</v>
      </c>
      <c r="I20" s="180">
        <v>22.157</v>
      </c>
      <c r="J20" s="31">
        <v>22.957999999999998</v>
      </c>
      <c r="K20" s="183"/>
      <c r="L20" s="26">
        <v>2.2157</v>
      </c>
      <c r="M20" s="11"/>
    </row>
    <row r="21" spans="1:13" ht="57" customHeight="1" thickBot="1" x14ac:dyDescent="0.3">
      <c r="A21" s="606"/>
      <c r="B21" s="608"/>
      <c r="C21" s="119" t="s">
        <v>81</v>
      </c>
      <c r="D21" s="188">
        <v>100</v>
      </c>
      <c r="E21" s="31">
        <v>100</v>
      </c>
      <c r="F21" s="15">
        <v>0.1</v>
      </c>
      <c r="G21" s="25">
        <v>0</v>
      </c>
      <c r="H21" s="178" t="s">
        <v>84</v>
      </c>
      <c r="I21" s="182">
        <v>13</v>
      </c>
      <c r="J21" s="181">
        <v>13</v>
      </c>
      <c r="K21" s="184"/>
      <c r="L21" s="26">
        <v>1.3</v>
      </c>
      <c r="M21" s="12"/>
    </row>
    <row r="22" spans="1:13" ht="51" customHeight="1" thickBot="1" x14ac:dyDescent="0.3">
      <c r="A22" s="563"/>
      <c r="B22" s="609"/>
      <c r="C22" s="177" t="s">
        <v>107</v>
      </c>
      <c r="D22" s="189">
        <v>100</v>
      </c>
      <c r="E22" s="191">
        <v>100</v>
      </c>
      <c r="F22" s="23">
        <v>0.1</v>
      </c>
      <c r="G22" s="192">
        <v>0</v>
      </c>
      <c r="H22" s="120" t="s">
        <v>109</v>
      </c>
      <c r="I22" s="189">
        <v>4</v>
      </c>
      <c r="J22" s="191">
        <v>4</v>
      </c>
      <c r="K22" s="185"/>
      <c r="L22" s="58"/>
      <c r="M22" s="75"/>
    </row>
    <row r="23" spans="1:13" ht="129.75" customHeight="1" thickBot="1" x14ac:dyDescent="0.3">
      <c r="A23" s="579">
        <v>2</v>
      </c>
      <c r="B23" s="610" t="s">
        <v>118</v>
      </c>
      <c r="C23" s="646" t="s">
        <v>119</v>
      </c>
      <c r="D23" s="566">
        <v>100</v>
      </c>
      <c r="E23" s="647">
        <v>100</v>
      </c>
      <c r="F23" s="596">
        <v>0.1</v>
      </c>
      <c r="G23" s="648">
        <v>0</v>
      </c>
      <c r="H23" s="613" t="s">
        <v>117</v>
      </c>
      <c r="I23" s="639">
        <v>54.26</v>
      </c>
      <c r="J23" s="585"/>
      <c r="K23" s="643">
        <v>0.1</v>
      </c>
      <c r="L23" s="644">
        <f>J23/I23*100</f>
        <v>0</v>
      </c>
      <c r="M23" s="75"/>
    </row>
    <row r="24" spans="1:13" ht="45" hidden="1" customHeight="1" thickBot="1" x14ac:dyDescent="0.3">
      <c r="A24" s="612"/>
      <c r="B24" s="611"/>
      <c r="C24" s="594"/>
      <c r="D24" s="642"/>
      <c r="E24" s="642"/>
      <c r="F24" s="642"/>
      <c r="G24" s="645"/>
      <c r="H24" s="594"/>
      <c r="I24" s="642"/>
      <c r="J24" s="642"/>
      <c r="K24" s="642"/>
      <c r="L24" s="645"/>
      <c r="M24" s="75"/>
    </row>
    <row r="25" spans="1:13" ht="72.75" hidden="1" customHeight="1" thickBot="1" x14ac:dyDescent="0.3">
      <c r="A25" s="563"/>
      <c r="B25" s="609"/>
      <c r="C25" s="595"/>
      <c r="D25" s="567"/>
      <c r="E25" s="567"/>
      <c r="F25" s="567"/>
      <c r="G25" s="559"/>
      <c r="H25" s="595"/>
      <c r="I25" s="567"/>
      <c r="J25" s="567"/>
      <c r="K25" s="567"/>
      <c r="L25" s="559"/>
      <c r="M25" s="11"/>
    </row>
    <row r="26" spans="1:13" ht="34.5" customHeight="1" thickBot="1" x14ac:dyDescent="0.3">
      <c r="A26" s="555" t="s">
        <v>20</v>
      </c>
      <c r="B26" s="597"/>
      <c r="C26" s="597"/>
      <c r="D26" s="597"/>
      <c r="E26" s="597"/>
      <c r="F26" s="597"/>
      <c r="G26" s="597"/>
      <c r="H26" s="597"/>
      <c r="I26" s="597"/>
      <c r="J26" s="597"/>
      <c r="K26" s="597"/>
      <c r="L26" s="597"/>
      <c r="M26" s="598"/>
    </row>
    <row r="27" spans="1:13" ht="39.75" customHeight="1" thickBot="1" x14ac:dyDescent="0.3">
      <c r="A27" s="599" t="s">
        <v>7</v>
      </c>
      <c r="B27" s="600"/>
      <c r="C27" s="600"/>
      <c r="D27" s="600"/>
      <c r="E27" s="600"/>
      <c r="F27" s="600"/>
      <c r="G27" s="600"/>
      <c r="H27" s="600"/>
      <c r="I27" s="600"/>
      <c r="J27" s="600"/>
      <c r="K27" s="600"/>
      <c r="L27" s="600"/>
      <c r="M27" s="601"/>
    </row>
    <row r="28" spans="1:13" ht="72.75" customHeight="1" thickBot="1" x14ac:dyDescent="0.3">
      <c r="A28" s="53">
        <v>1</v>
      </c>
      <c r="B28" s="109" t="s">
        <v>24</v>
      </c>
      <c r="C28" s="113" t="s">
        <v>56</v>
      </c>
      <c r="D28" s="77">
        <v>100</v>
      </c>
      <c r="E28" s="21">
        <v>100</v>
      </c>
      <c r="F28" s="22">
        <v>0.1</v>
      </c>
      <c r="G28" s="54">
        <v>0</v>
      </c>
      <c r="H28" s="117" t="s">
        <v>57</v>
      </c>
      <c r="I28" s="77">
        <v>3</v>
      </c>
      <c r="J28" s="21">
        <v>1</v>
      </c>
      <c r="K28" s="22" t="s">
        <v>110</v>
      </c>
      <c r="L28" s="55">
        <f t="shared" ref="L28:L46" si="1">J28/I28*100</f>
        <v>33.333333333333329</v>
      </c>
      <c r="M28" s="14" t="e">
        <f>(G28+K28)/2</f>
        <v>#VALUE!</v>
      </c>
    </row>
    <row r="29" spans="1:13" ht="72.75" customHeight="1" thickBot="1" x14ac:dyDescent="0.3">
      <c r="A29" s="53">
        <v>2</v>
      </c>
      <c r="B29" s="109" t="s">
        <v>23</v>
      </c>
      <c r="C29" s="113" t="s">
        <v>60</v>
      </c>
      <c r="D29" s="77">
        <v>100</v>
      </c>
      <c r="E29" s="21">
        <v>0</v>
      </c>
      <c r="F29" s="22">
        <v>0.1</v>
      </c>
      <c r="G29" s="54">
        <v>0</v>
      </c>
      <c r="H29" s="117" t="s">
        <v>58</v>
      </c>
      <c r="I29" s="77">
        <v>1</v>
      </c>
      <c r="J29" s="21">
        <v>0</v>
      </c>
      <c r="K29" s="22">
        <v>0.1</v>
      </c>
      <c r="L29" s="56">
        <f t="shared" si="1"/>
        <v>0</v>
      </c>
      <c r="M29" s="14"/>
    </row>
    <row r="30" spans="1:13" ht="72.75" customHeight="1" thickBot="1" x14ac:dyDescent="0.3">
      <c r="A30" s="53">
        <v>3</v>
      </c>
      <c r="B30" s="109" t="s">
        <v>41</v>
      </c>
      <c r="C30" s="113" t="s">
        <v>59</v>
      </c>
      <c r="D30" s="77">
        <v>100</v>
      </c>
      <c r="E30" s="21">
        <v>0</v>
      </c>
      <c r="F30" s="22">
        <v>0.1</v>
      </c>
      <c r="G30" s="54">
        <v>0</v>
      </c>
      <c r="H30" s="117" t="s">
        <v>61</v>
      </c>
      <c r="I30" s="77">
        <v>20</v>
      </c>
      <c r="J30" s="21">
        <v>0</v>
      </c>
      <c r="K30" s="345">
        <v>2</v>
      </c>
      <c r="L30" s="56">
        <f t="shared" si="1"/>
        <v>0</v>
      </c>
      <c r="M30" s="14"/>
    </row>
    <row r="31" spans="1:13" ht="34.5" customHeight="1" x14ac:dyDescent="0.25">
      <c r="A31" s="562">
        <v>4</v>
      </c>
      <c r="B31" s="589" t="s">
        <v>25</v>
      </c>
      <c r="C31" s="115" t="s">
        <v>62</v>
      </c>
      <c r="D31" s="78">
        <v>96</v>
      </c>
      <c r="E31" s="16">
        <v>98</v>
      </c>
      <c r="F31" s="18">
        <v>0.1</v>
      </c>
      <c r="G31" s="76">
        <v>0</v>
      </c>
      <c r="H31" s="593" t="s">
        <v>57</v>
      </c>
      <c r="I31" s="591">
        <v>36</v>
      </c>
      <c r="J31" s="568">
        <v>36</v>
      </c>
      <c r="K31" s="570">
        <v>3</v>
      </c>
      <c r="L31" s="573">
        <f t="shared" si="1"/>
        <v>100</v>
      </c>
      <c r="M31" s="11"/>
    </row>
    <row r="32" spans="1:13" ht="34.5" customHeight="1" x14ac:dyDescent="0.25">
      <c r="A32" s="579"/>
      <c r="B32" s="581"/>
      <c r="C32" s="116" t="s">
        <v>63</v>
      </c>
      <c r="D32" s="79">
        <v>90</v>
      </c>
      <c r="E32" s="86">
        <v>95</v>
      </c>
      <c r="F32" s="15">
        <v>0.1</v>
      </c>
      <c r="G32" s="10">
        <v>0</v>
      </c>
      <c r="H32" s="594"/>
      <c r="I32" s="583"/>
      <c r="J32" s="585"/>
      <c r="K32" s="571"/>
      <c r="L32" s="574" t="e">
        <f t="shared" si="1"/>
        <v>#DIV/0!</v>
      </c>
      <c r="M32" s="11"/>
    </row>
    <row r="33" spans="1:14" ht="34.5" customHeight="1" thickBot="1" x14ac:dyDescent="0.3">
      <c r="A33" s="588"/>
      <c r="B33" s="590"/>
      <c r="C33" s="114" t="s">
        <v>64</v>
      </c>
      <c r="D33" s="81" t="s">
        <v>146</v>
      </c>
      <c r="E33" s="88">
        <v>0</v>
      </c>
      <c r="F33" s="23">
        <v>0.1</v>
      </c>
      <c r="G33" s="82">
        <v>0</v>
      </c>
      <c r="H33" s="595"/>
      <c r="I33" s="592"/>
      <c r="J33" s="586"/>
      <c r="K33" s="572"/>
      <c r="L33" s="575" t="e">
        <f t="shared" si="1"/>
        <v>#DIV/0!</v>
      </c>
      <c r="M33" s="11"/>
    </row>
    <row r="34" spans="1:14" ht="34.5" customHeight="1" x14ac:dyDescent="0.25">
      <c r="A34" s="562">
        <v>5</v>
      </c>
      <c r="B34" s="589" t="s">
        <v>26</v>
      </c>
      <c r="C34" s="115" t="s">
        <v>62</v>
      </c>
      <c r="D34" s="78">
        <v>96</v>
      </c>
      <c r="E34" s="16">
        <v>100</v>
      </c>
      <c r="F34" s="18">
        <v>0.1</v>
      </c>
      <c r="G34" s="76">
        <v>0</v>
      </c>
      <c r="H34" s="593" t="s">
        <v>58</v>
      </c>
      <c r="I34" s="591">
        <v>1</v>
      </c>
      <c r="J34" s="568">
        <v>1</v>
      </c>
      <c r="K34" s="570" t="s">
        <v>110</v>
      </c>
      <c r="L34" s="573">
        <f t="shared" si="1"/>
        <v>100</v>
      </c>
      <c r="M34" s="11"/>
    </row>
    <row r="35" spans="1:14" ht="34.5" customHeight="1" x14ac:dyDescent="0.25">
      <c r="A35" s="579"/>
      <c r="B35" s="581"/>
      <c r="C35" s="116" t="s">
        <v>63</v>
      </c>
      <c r="D35" s="79">
        <v>90</v>
      </c>
      <c r="E35" s="86">
        <v>98</v>
      </c>
      <c r="F35" s="15">
        <v>0.1</v>
      </c>
      <c r="G35" s="10">
        <v>0</v>
      </c>
      <c r="H35" s="594"/>
      <c r="I35" s="583"/>
      <c r="J35" s="585"/>
      <c r="K35" s="571"/>
      <c r="L35" s="574" t="e">
        <f t="shared" si="1"/>
        <v>#DIV/0!</v>
      </c>
      <c r="M35" s="11"/>
    </row>
    <row r="36" spans="1:14" ht="34.5" customHeight="1" thickBot="1" x14ac:dyDescent="0.3">
      <c r="A36" s="588"/>
      <c r="B36" s="590"/>
      <c r="C36" s="114" t="s">
        <v>64</v>
      </c>
      <c r="D36" s="81" t="s">
        <v>22</v>
      </c>
      <c r="E36" s="88">
        <v>0</v>
      </c>
      <c r="F36" s="23">
        <v>0.1</v>
      </c>
      <c r="G36" s="82">
        <v>0</v>
      </c>
      <c r="H36" s="595"/>
      <c r="I36" s="592"/>
      <c r="J36" s="586"/>
      <c r="K36" s="572"/>
      <c r="L36" s="575" t="e">
        <f t="shared" si="1"/>
        <v>#DIV/0!</v>
      </c>
      <c r="M36" s="11"/>
    </row>
    <row r="37" spans="1:14" ht="96" customHeight="1" thickBot="1" x14ac:dyDescent="0.3">
      <c r="A37" s="53">
        <v>6</v>
      </c>
      <c r="B37" s="109" t="s">
        <v>40</v>
      </c>
      <c r="C37" s="114" t="s">
        <v>64</v>
      </c>
      <c r="D37" s="77" t="s">
        <v>21</v>
      </c>
      <c r="E37" s="21">
        <v>4</v>
      </c>
      <c r="F37" s="22">
        <v>0.1</v>
      </c>
      <c r="G37" s="54">
        <v>0</v>
      </c>
      <c r="H37" s="117" t="s">
        <v>61</v>
      </c>
      <c r="I37" s="77">
        <v>546</v>
      </c>
      <c r="J37" s="83">
        <v>526</v>
      </c>
      <c r="K37" s="345">
        <v>52</v>
      </c>
      <c r="L37" s="55">
        <f t="shared" si="1"/>
        <v>96.336996336996336</v>
      </c>
      <c r="M37" s="11"/>
    </row>
    <row r="38" spans="1:14" ht="96.75" customHeight="1" thickBot="1" x14ac:dyDescent="0.3">
      <c r="A38" s="53">
        <v>7</v>
      </c>
      <c r="B38" s="109" t="s">
        <v>27</v>
      </c>
      <c r="C38" s="114" t="s">
        <v>64</v>
      </c>
      <c r="D38" s="77" t="s">
        <v>22</v>
      </c>
      <c r="E38" s="21">
        <v>0</v>
      </c>
      <c r="F38" s="22">
        <v>0.1</v>
      </c>
      <c r="G38" s="54">
        <v>0</v>
      </c>
      <c r="H38" s="117" t="s">
        <v>65</v>
      </c>
      <c r="I38" s="77">
        <v>46</v>
      </c>
      <c r="J38" s="21">
        <v>46</v>
      </c>
      <c r="K38" s="345">
        <v>4</v>
      </c>
      <c r="L38" s="55">
        <f t="shared" si="1"/>
        <v>100</v>
      </c>
      <c r="M38" s="11"/>
    </row>
    <row r="39" spans="1:14" ht="36" customHeight="1" x14ac:dyDescent="0.25">
      <c r="A39" s="579">
        <v>8</v>
      </c>
      <c r="B39" s="581" t="s">
        <v>28</v>
      </c>
      <c r="C39" s="115" t="s">
        <v>62</v>
      </c>
      <c r="D39" s="97">
        <v>96</v>
      </c>
      <c r="E39" s="87">
        <v>100</v>
      </c>
      <c r="F39" s="15">
        <v>0.1</v>
      </c>
      <c r="G39" s="90">
        <v>0</v>
      </c>
      <c r="H39" s="593" t="s">
        <v>66</v>
      </c>
      <c r="I39" s="583">
        <v>1</v>
      </c>
      <c r="J39" s="585">
        <v>1</v>
      </c>
      <c r="K39" s="571" t="s">
        <v>110</v>
      </c>
      <c r="L39" s="558">
        <f t="shared" si="1"/>
        <v>100</v>
      </c>
      <c r="M39" s="11"/>
    </row>
    <row r="40" spans="1:14" ht="36" customHeight="1" x14ac:dyDescent="0.25">
      <c r="A40" s="579"/>
      <c r="B40" s="581"/>
      <c r="C40" s="116" t="s">
        <v>63</v>
      </c>
      <c r="D40" s="79">
        <v>90</v>
      </c>
      <c r="E40" s="86">
        <v>98</v>
      </c>
      <c r="F40" s="4">
        <v>0.1</v>
      </c>
      <c r="G40" s="10">
        <v>0</v>
      </c>
      <c r="H40" s="594"/>
      <c r="I40" s="583"/>
      <c r="J40" s="585"/>
      <c r="K40" s="571"/>
      <c r="L40" s="577" t="e">
        <f t="shared" si="1"/>
        <v>#DIV/0!</v>
      </c>
      <c r="M40" s="11"/>
    </row>
    <row r="41" spans="1:14" ht="36" customHeight="1" thickBot="1" x14ac:dyDescent="0.3">
      <c r="A41" s="580"/>
      <c r="B41" s="582"/>
      <c r="C41" s="114" t="s">
        <v>64</v>
      </c>
      <c r="D41" s="79" t="s">
        <v>29</v>
      </c>
      <c r="E41" s="86">
        <v>0</v>
      </c>
      <c r="F41" s="24">
        <v>0.1</v>
      </c>
      <c r="G41" s="10">
        <v>0</v>
      </c>
      <c r="H41" s="595"/>
      <c r="I41" s="584"/>
      <c r="J41" s="587"/>
      <c r="K41" s="576"/>
      <c r="L41" s="578" t="e">
        <f t="shared" si="1"/>
        <v>#DIV/0!</v>
      </c>
      <c r="M41" s="11"/>
    </row>
    <row r="42" spans="1:14" ht="93" customHeight="1" thickBot="1" x14ac:dyDescent="0.3">
      <c r="A42" s="53">
        <v>9</v>
      </c>
      <c r="B42" s="109" t="s">
        <v>30</v>
      </c>
      <c r="C42" s="114" t="s">
        <v>64</v>
      </c>
      <c r="D42" s="77" t="s">
        <v>31</v>
      </c>
      <c r="E42" s="21">
        <v>0</v>
      </c>
      <c r="F42" s="22">
        <v>0.1</v>
      </c>
      <c r="G42" s="54">
        <v>0</v>
      </c>
      <c r="H42" s="117" t="s">
        <v>67</v>
      </c>
      <c r="I42" s="77">
        <v>16</v>
      </c>
      <c r="J42" s="21">
        <v>16</v>
      </c>
      <c r="K42" s="345">
        <v>1</v>
      </c>
      <c r="L42" s="56">
        <f t="shared" si="1"/>
        <v>100</v>
      </c>
      <c r="M42" s="11"/>
    </row>
    <row r="43" spans="1:14" ht="57.75" customHeight="1" thickBot="1" x14ac:dyDescent="0.3">
      <c r="A43" s="53">
        <v>10</v>
      </c>
      <c r="B43" s="109" t="s">
        <v>32</v>
      </c>
      <c r="C43" s="114" t="s">
        <v>64</v>
      </c>
      <c r="D43" s="77" t="s">
        <v>121</v>
      </c>
      <c r="E43" s="83">
        <v>12</v>
      </c>
      <c r="F43" s="22">
        <v>0.1</v>
      </c>
      <c r="G43" s="54">
        <v>0</v>
      </c>
      <c r="H43" s="117" t="s">
        <v>68</v>
      </c>
      <c r="I43" s="77">
        <v>8</v>
      </c>
      <c r="J43" s="21">
        <v>8</v>
      </c>
      <c r="K43" s="345" t="s">
        <v>110</v>
      </c>
      <c r="L43" s="55">
        <f t="shared" si="1"/>
        <v>100</v>
      </c>
      <c r="M43" s="11"/>
    </row>
    <row r="44" spans="1:14" ht="105" customHeight="1" x14ac:dyDescent="0.25">
      <c r="A44" s="562">
        <v>11</v>
      </c>
      <c r="B44" s="560" t="s">
        <v>135</v>
      </c>
      <c r="C44" s="564" t="s">
        <v>148</v>
      </c>
      <c r="D44" s="566" t="s">
        <v>149</v>
      </c>
      <c r="E44" s="568">
        <v>1</v>
      </c>
      <c r="F44" s="596">
        <v>0.1</v>
      </c>
      <c r="G44" s="558">
        <v>0</v>
      </c>
      <c r="H44" s="398" t="s">
        <v>69</v>
      </c>
      <c r="I44" s="78">
        <v>41</v>
      </c>
      <c r="J44" s="16">
        <v>39</v>
      </c>
      <c r="K44" s="423">
        <v>4</v>
      </c>
      <c r="L44" s="399">
        <f t="shared" ref="L44" si="2">J44/I44*100</f>
        <v>95.121951219512198</v>
      </c>
      <c r="M44" s="11"/>
    </row>
    <row r="45" spans="1:14" ht="105" customHeight="1" thickBot="1" x14ac:dyDescent="0.3">
      <c r="A45" s="563"/>
      <c r="B45" s="561"/>
      <c r="C45" s="565"/>
      <c r="D45" s="567"/>
      <c r="E45" s="567"/>
      <c r="F45" s="567"/>
      <c r="G45" s="559"/>
      <c r="H45" s="397" t="s">
        <v>140</v>
      </c>
      <c r="I45" s="375">
        <v>302</v>
      </c>
      <c r="J45" s="374">
        <v>71</v>
      </c>
      <c r="K45" s="525">
        <v>30</v>
      </c>
      <c r="L45" s="523">
        <f t="shared" si="1"/>
        <v>23.509933774834437</v>
      </c>
      <c r="M45" s="11"/>
    </row>
    <row r="46" spans="1:14" ht="137.25" customHeight="1" thickBot="1" x14ac:dyDescent="0.3">
      <c r="A46" s="385">
        <v>12</v>
      </c>
      <c r="B46" s="394" t="s">
        <v>143</v>
      </c>
      <c r="C46" s="400" t="s">
        <v>139</v>
      </c>
      <c r="D46" s="379">
        <v>0</v>
      </c>
      <c r="E46" s="386">
        <v>0</v>
      </c>
      <c r="F46" s="377">
        <v>0.1</v>
      </c>
      <c r="G46" s="393">
        <v>0</v>
      </c>
      <c r="H46" s="387" t="s">
        <v>150</v>
      </c>
      <c r="I46" s="379">
        <v>40</v>
      </c>
      <c r="J46" s="386">
        <v>10</v>
      </c>
      <c r="K46" s="524">
        <v>3</v>
      </c>
      <c r="L46" s="522">
        <f t="shared" si="1"/>
        <v>25</v>
      </c>
      <c r="M46" s="75"/>
    </row>
    <row r="47" spans="1:14" ht="34.5" customHeight="1" thickBot="1" x14ac:dyDescent="0.3">
      <c r="A47" s="555" t="s">
        <v>99</v>
      </c>
      <c r="B47" s="556"/>
      <c r="C47" s="556"/>
      <c r="D47" s="556"/>
      <c r="E47" s="556"/>
      <c r="F47" s="556"/>
      <c r="G47" s="556"/>
      <c r="H47" s="556"/>
      <c r="I47" s="556"/>
      <c r="J47" s="556"/>
      <c r="K47" s="556"/>
      <c r="L47" s="557"/>
      <c r="M47" s="401"/>
      <c r="N47" s="401"/>
    </row>
    <row r="48" spans="1:14" ht="47.25" customHeight="1" x14ac:dyDescent="0.3">
      <c r="A48" s="569" t="s">
        <v>163</v>
      </c>
      <c r="B48" s="569"/>
      <c r="C48" s="569"/>
      <c r="D48" s="569"/>
      <c r="E48" s="569"/>
      <c r="F48" s="569"/>
      <c r="G48" s="569"/>
      <c r="H48" s="569"/>
      <c r="I48" s="569"/>
      <c r="J48" s="569"/>
      <c r="K48" s="569"/>
      <c r="L48" s="569"/>
    </row>
    <row r="49" spans="1:12" ht="18.75" x14ac:dyDescent="0.3">
      <c r="A49" s="121"/>
      <c r="B49" s="89"/>
      <c r="C49" s="91"/>
      <c r="D49" s="89"/>
      <c r="E49" s="89"/>
      <c r="F49" s="89"/>
      <c r="G49" s="89"/>
      <c r="H49" s="91"/>
      <c r="I49" s="89"/>
      <c r="J49" s="89"/>
      <c r="K49" s="89"/>
      <c r="L49" s="89"/>
    </row>
    <row r="51" spans="1:12" s="5" customFormat="1" ht="18.75" x14ac:dyDescent="0.25">
      <c r="A51" s="124" t="s">
        <v>34</v>
      </c>
      <c r="K51" s="5" t="s">
        <v>35</v>
      </c>
    </row>
  </sheetData>
  <mergeCells count="65">
    <mergeCell ref="I23:I25"/>
    <mergeCell ref="J23:J25"/>
    <mergeCell ref="K23:K25"/>
    <mergeCell ref="L23:L25"/>
    <mergeCell ref="C23:C25"/>
    <mergeCell ref="D23:D25"/>
    <mergeCell ref="E23:E25"/>
    <mergeCell ref="F23:F25"/>
    <mergeCell ref="G23:G25"/>
    <mergeCell ref="A10:M10"/>
    <mergeCell ref="A12:A16"/>
    <mergeCell ref="B12:B16"/>
    <mergeCell ref="A11:M11"/>
    <mergeCell ref="C15:C16"/>
    <mergeCell ref="E15:E16"/>
    <mergeCell ref="D15:D16"/>
    <mergeCell ref="F15:F16"/>
    <mergeCell ref="G15:G16"/>
    <mergeCell ref="A8:M8"/>
    <mergeCell ref="A1:M1"/>
    <mergeCell ref="B2:L2"/>
    <mergeCell ref="M2:M6"/>
    <mergeCell ref="A2:A6"/>
    <mergeCell ref="B3:B6"/>
    <mergeCell ref="C3:G4"/>
    <mergeCell ref="H3:L4"/>
    <mergeCell ref="A17:M17"/>
    <mergeCell ref="A27:M27"/>
    <mergeCell ref="K31:K33"/>
    <mergeCell ref="L31:L33"/>
    <mergeCell ref="A31:A33"/>
    <mergeCell ref="B31:B33"/>
    <mergeCell ref="I31:I33"/>
    <mergeCell ref="J31:J33"/>
    <mergeCell ref="H31:H33"/>
    <mergeCell ref="A26:M26"/>
    <mergeCell ref="A18:M18"/>
    <mergeCell ref="A19:A22"/>
    <mergeCell ref="B19:B22"/>
    <mergeCell ref="B23:B25"/>
    <mergeCell ref="A23:A25"/>
    <mergeCell ref="H23:H25"/>
    <mergeCell ref="A48:L48"/>
    <mergeCell ref="K34:K36"/>
    <mergeCell ref="L34:L36"/>
    <mergeCell ref="K39:K41"/>
    <mergeCell ref="L39:L41"/>
    <mergeCell ref="A39:A41"/>
    <mergeCell ref="B39:B41"/>
    <mergeCell ref="I39:I41"/>
    <mergeCell ref="J34:J36"/>
    <mergeCell ref="J39:J41"/>
    <mergeCell ref="A34:A36"/>
    <mergeCell ref="B34:B36"/>
    <mergeCell ref="I34:I36"/>
    <mergeCell ref="H34:H36"/>
    <mergeCell ref="H39:H41"/>
    <mergeCell ref="F44:F45"/>
    <mergeCell ref="A47:L47"/>
    <mergeCell ref="G44:G45"/>
    <mergeCell ref="B44:B45"/>
    <mergeCell ref="A44:A45"/>
    <mergeCell ref="C44:C45"/>
    <mergeCell ref="D44:D45"/>
    <mergeCell ref="E44:E45"/>
  </mergeCells>
  <pageMargins left="0.7" right="0.23" top="0.48" bottom="0.13" header="0.3" footer="0.3"/>
  <pageSetup paperSize="9" scale="56" orientation="landscape" horizontalDpi="4294967294" verticalDpi="4294967294" r:id="rId1"/>
  <rowBreaks count="1" manualBreakCount="1">
    <brk id="2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opLeftCell="A41" zoomScale="75" zoomScaleNormal="75" workbookViewId="0">
      <selection activeCell="A49" sqref="A49:O49"/>
    </sheetView>
  </sheetViews>
  <sheetFormatPr defaultRowHeight="15" x14ac:dyDescent="0.25"/>
  <cols>
    <col min="1" max="1" width="6" style="122" customWidth="1"/>
    <col min="2" max="2" width="51.42578125" style="1" customWidth="1"/>
    <col min="3" max="3" width="36.140625" style="1" customWidth="1"/>
    <col min="4" max="5" width="13.85546875" style="1" customWidth="1"/>
    <col min="6" max="6" width="12.140625" style="1" customWidth="1"/>
    <col min="7" max="7" width="11.42578125" style="1" customWidth="1"/>
    <col min="8" max="8" width="14.140625" style="1" customWidth="1"/>
    <col min="9" max="9" width="22.85546875" style="1" customWidth="1"/>
    <col min="10" max="11" width="14" style="1" customWidth="1"/>
    <col min="12" max="12" width="12.7109375" style="1" customWidth="1"/>
    <col min="13" max="13" width="12.42578125" style="1" customWidth="1"/>
    <col min="14" max="14" width="13.85546875" style="1" customWidth="1"/>
    <col min="15" max="15" width="11.7109375" style="1" hidden="1" customWidth="1"/>
    <col min="16" max="16384" width="9.140625" style="1"/>
  </cols>
  <sheetData>
    <row r="1" spans="1:15" ht="85.5" customHeight="1" thickBot="1" x14ac:dyDescent="0.3">
      <c r="A1" s="614" t="s">
        <v>93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6"/>
    </row>
    <row r="2" spans="1:15" ht="30" customHeight="1" x14ac:dyDescent="0.25">
      <c r="A2" s="622" t="s">
        <v>0</v>
      </c>
      <c r="B2" s="617" t="s">
        <v>1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8"/>
      <c r="O2" s="619" t="s">
        <v>9</v>
      </c>
    </row>
    <row r="3" spans="1:15" ht="32.25" customHeight="1" x14ac:dyDescent="0.25">
      <c r="A3" s="623"/>
      <c r="B3" s="625" t="s">
        <v>10</v>
      </c>
      <c r="C3" s="628" t="s">
        <v>88</v>
      </c>
      <c r="D3" s="629"/>
      <c r="E3" s="629"/>
      <c r="F3" s="629"/>
      <c r="G3" s="629"/>
      <c r="H3" s="630"/>
      <c r="I3" s="628" t="s">
        <v>89</v>
      </c>
      <c r="J3" s="629"/>
      <c r="K3" s="629"/>
      <c r="L3" s="629"/>
      <c r="M3" s="629"/>
      <c r="N3" s="630"/>
      <c r="O3" s="620"/>
    </row>
    <row r="4" spans="1:15" ht="21" customHeight="1" x14ac:dyDescent="0.25">
      <c r="A4" s="623"/>
      <c r="B4" s="626"/>
      <c r="C4" s="631"/>
      <c r="D4" s="632"/>
      <c r="E4" s="632"/>
      <c r="F4" s="632"/>
      <c r="G4" s="632"/>
      <c r="H4" s="633"/>
      <c r="I4" s="631"/>
      <c r="J4" s="632"/>
      <c r="K4" s="632"/>
      <c r="L4" s="632"/>
      <c r="M4" s="632"/>
      <c r="N4" s="633"/>
      <c r="O4" s="620"/>
    </row>
    <row r="5" spans="1:15" ht="31.5" hidden="1" customHeight="1" x14ac:dyDescent="0.25">
      <c r="A5" s="623"/>
      <c r="B5" s="626"/>
      <c r="C5" s="160"/>
      <c r="D5" s="145"/>
      <c r="E5" s="170"/>
      <c r="F5" s="143"/>
      <c r="G5" s="143"/>
      <c r="H5" s="144"/>
      <c r="I5" s="6"/>
      <c r="J5" s="6"/>
      <c r="K5" s="6"/>
      <c r="L5" s="6"/>
      <c r="M5" s="6"/>
      <c r="N5" s="46"/>
      <c r="O5" s="620"/>
    </row>
    <row r="6" spans="1:15" ht="66" customHeight="1" thickBot="1" x14ac:dyDescent="0.3">
      <c r="A6" s="624"/>
      <c r="B6" s="627"/>
      <c r="C6" s="153"/>
      <c r="D6" s="174" t="s">
        <v>38</v>
      </c>
      <c r="E6" s="65" t="s">
        <v>37</v>
      </c>
      <c r="F6" s="44" t="s">
        <v>94</v>
      </c>
      <c r="G6" s="44" t="s">
        <v>2</v>
      </c>
      <c r="H6" s="45" t="s">
        <v>3</v>
      </c>
      <c r="I6" s="43"/>
      <c r="J6" s="174" t="s">
        <v>38</v>
      </c>
      <c r="K6" s="65" t="s">
        <v>37</v>
      </c>
      <c r="L6" s="44" t="s">
        <v>94</v>
      </c>
      <c r="M6" s="44" t="s">
        <v>2</v>
      </c>
      <c r="N6" s="45" t="s">
        <v>4</v>
      </c>
      <c r="O6" s="621"/>
    </row>
    <row r="7" spans="1:15" ht="19.5" thickBot="1" x14ac:dyDescent="0.3">
      <c r="A7" s="157">
        <v>1</v>
      </c>
      <c r="B7" s="49">
        <v>2</v>
      </c>
      <c r="C7" s="157"/>
      <c r="D7" s="59">
        <v>3</v>
      </c>
      <c r="E7" s="59"/>
      <c r="F7" s="128">
        <v>5</v>
      </c>
      <c r="G7" s="128">
        <v>6</v>
      </c>
      <c r="H7" s="48">
        <v>7</v>
      </c>
      <c r="I7" s="99"/>
      <c r="J7" s="47">
        <v>8</v>
      </c>
      <c r="K7" s="47"/>
      <c r="L7" s="127">
        <v>10</v>
      </c>
      <c r="M7" s="127">
        <v>11</v>
      </c>
      <c r="N7" s="127">
        <v>12</v>
      </c>
      <c r="O7" s="57">
        <v>11</v>
      </c>
    </row>
    <row r="8" spans="1:15" ht="34.5" customHeight="1" thickBot="1" x14ac:dyDescent="0.3">
      <c r="A8" s="602" t="s">
        <v>5</v>
      </c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4"/>
    </row>
    <row r="9" spans="1:15" ht="51" customHeight="1" x14ac:dyDescent="0.25">
      <c r="A9" s="655">
        <v>1</v>
      </c>
      <c r="B9" s="658" t="s">
        <v>12</v>
      </c>
      <c r="C9" s="110" t="s">
        <v>71</v>
      </c>
      <c r="D9" s="60">
        <v>0</v>
      </c>
      <c r="E9" s="78">
        <v>0</v>
      </c>
      <c r="F9" s="35">
        <v>0</v>
      </c>
      <c r="G9" s="36">
        <v>0.1</v>
      </c>
      <c r="H9" s="37">
        <v>0</v>
      </c>
      <c r="I9" s="655" t="s">
        <v>75</v>
      </c>
      <c r="J9" s="771">
        <v>675580</v>
      </c>
      <c r="K9" s="566">
        <v>930000</v>
      </c>
      <c r="L9" s="647">
        <v>935194</v>
      </c>
      <c r="M9" s="661">
        <v>0.1</v>
      </c>
      <c r="N9" s="721">
        <f>L9/K9</f>
        <v>1.0055849462365591</v>
      </c>
      <c r="O9" s="40">
        <f>(H9+M9)/2</f>
        <v>0.05</v>
      </c>
    </row>
    <row r="10" spans="1:15" ht="51" customHeight="1" x14ac:dyDescent="0.25">
      <c r="A10" s="656"/>
      <c r="B10" s="659"/>
      <c r="C10" s="111" t="s">
        <v>72</v>
      </c>
      <c r="D10" s="61" t="s">
        <v>11</v>
      </c>
      <c r="E10" s="79" t="s">
        <v>11</v>
      </c>
      <c r="F10" s="3">
        <v>6</v>
      </c>
      <c r="G10" s="7">
        <v>0.1</v>
      </c>
      <c r="H10" s="38">
        <v>0</v>
      </c>
      <c r="I10" s="612"/>
      <c r="J10" s="769"/>
      <c r="K10" s="774"/>
      <c r="L10" s="638"/>
      <c r="M10" s="651"/>
      <c r="N10" s="662" t="e">
        <f>L10/#REF!*100</f>
        <v>#REF!</v>
      </c>
      <c r="O10" s="41"/>
    </row>
    <row r="11" spans="1:15" ht="51" customHeight="1" x14ac:dyDescent="0.25">
      <c r="A11" s="656"/>
      <c r="B11" s="659"/>
      <c r="C11" s="111" t="s">
        <v>73</v>
      </c>
      <c r="D11" s="61">
        <v>89</v>
      </c>
      <c r="E11" s="79">
        <v>89</v>
      </c>
      <c r="F11" s="3">
        <v>99</v>
      </c>
      <c r="G11" s="7">
        <v>0.1</v>
      </c>
      <c r="H11" s="175">
        <v>0</v>
      </c>
      <c r="I11" s="612"/>
      <c r="J11" s="769"/>
      <c r="K11" s="774"/>
      <c r="L11" s="638"/>
      <c r="M11" s="651"/>
      <c r="N11" s="662" t="e">
        <f>L11/#REF!*100</f>
        <v>#REF!</v>
      </c>
      <c r="O11" s="41"/>
    </row>
    <row r="12" spans="1:15" ht="51" customHeight="1" thickBot="1" x14ac:dyDescent="0.3">
      <c r="A12" s="657"/>
      <c r="B12" s="660"/>
      <c r="C12" s="112" t="s">
        <v>74</v>
      </c>
      <c r="D12" s="62" t="s">
        <v>11</v>
      </c>
      <c r="E12" s="81" t="s">
        <v>11</v>
      </c>
      <c r="F12" s="19">
        <v>9</v>
      </c>
      <c r="G12" s="20">
        <v>0.1</v>
      </c>
      <c r="H12" s="39">
        <v>0</v>
      </c>
      <c r="I12" s="563"/>
      <c r="J12" s="772"/>
      <c r="K12" s="775"/>
      <c r="L12" s="710"/>
      <c r="M12" s="652"/>
      <c r="N12" s="722" t="e">
        <f>L12/#REF!*100</f>
        <v>#REF!</v>
      </c>
      <c r="O12" s="42"/>
    </row>
    <row r="13" spans="1:15" ht="32.25" customHeight="1" thickBot="1" x14ac:dyDescent="0.3">
      <c r="A13" s="555" t="s">
        <v>36</v>
      </c>
      <c r="B13" s="597"/>
      <c r="C13" s="597"/>
      <c r="D13" s="597"/>
      <c r="E13" s="597"/>
      <c r="F13" s="597"/>
      <c r="G13" s="597"/>
      <c r="H13" s="597"/>
      <c r="I13" s="597"/>
      <c r="J13" s="597"/>
      <c r="K13" s="597"/>
      <c r="L13" s="597"/>
      <c r="M13" s="597"/>
      <c r="N13" s="597"/>
      <c r="O13" s="598"/>
    </row>
    <row r="14" spans="1:15" ht="36" hidden="1" customHeight="1" x14ac:dyDescent="0.25">
      <c r="A14" s="602" t="s">
        <v>6</v>
      </c>
      <c r="B14" s="603"/>
      <c r="C14" s="603"/>
      <c r="D14" s="603"/>
      <c r="E14" s="603"/>
      <c r="F14" s="603"/>
      <c r="G14" s="603"/>
      <c r="H14" s="603"/>
      <c r="I14" s="603"/>
      <c r="J14" s="603"/>
      <c r="K14" s="603"/>
      <c r="L14" s="603"/>
      <c r="M14" s="603"/>
      <c r="N14" s="603"/>
      <c r="O14" s="604"/>
    </row>
    <row r="15" spans="1:15" s="2" customFormat="1" ht="38.25" hidden="1" customHeight="1" x14ac:dyDescent="0.25">
      <c r="A15" s="711">
        <v>1</v>
      </c>
      <c r="B15" s="714" t="s">
        <v>17</v>
      </c>
      <c r="C15" s="107" t="s">
        <v>48</v>
      </c>
      <c r="D15" s="72">
        <v>10</v>
      </c>
      <c r="E15" s="72"/>
      <c r="F15" s="17">
        <v>10</v>
      </c>
      <c r="G15" s="28">
        <v>0.1</v>
      </c>
      <c r="H15" s="50">
        <v>0</v>
      </c>
      <c r="I15" s="100" t="s">
        <v>51</v>
      </c>
      <c r="J15" s="66">
        <v>500</v>
      </c>
      <c r="K15" s="66"/>
      <c r="L15" s="52">
        <v>48</v>
      </c>
      <c r="M15" s="28">
        <v>0.2</v>
      </c>
      <c r="N15" s="129">
        <f t="shared" ref="N15:N20" si="0">L15/J15</f>
        <v>9.6000000000000002E-2</v>
      </c>
      <c r="O15" s="717"/>
    </row>
    <row r="16" spans="1:15" s="2" customFormat="1" ht="42" hidden="1" customHeight="1" x14ac:dyDescent="0.25">
      <c r="A16" s="712"/>
      <c r="B16" s="715"/>
      <c r="C16" s="108" t="s">
        <v>49</v>
      </c>
      <c r="D16" s="73">
        <v>3</v>
      </c>
      <c r="E16" s="73"/>
      <c r="F16" s="32">
        <v>3</v>
      </c>
      <c r="G16" s="24">
        <v>0.1</v>
      </c>
      <c r="H16" s="27">
        <v>0</v>
      </c>
      <c r="I16" s="101" t="s">
        <v>51</v>
      </c>
      <c r="J16" s="67">
        <v>500</v>
      </c>
      <c r="K16" s="67"/>
      <c r="L16" s="29">
        <v>48</v>
      </c>
      <c r="M16" s="24">
        <v>0.2</v>
      </c>
      <c r="N16" s="130">
        <f t="shared" si="0"/>
        <v>9.6000000000000002E-2</v>
      </c>
      <c r="O16" s="717"/>
    </row>
    <row r="17" spans="1:18" ht="39" hidden="1" customHeight="1" x14ac:dyDescent="0.25">
      <c r="A17" s="713"/>
      <c r="B17" s="716"/>
      <c r="C17" s="137" t="s">
        <v>50</v>
      </c>
      <c r="D17" s="74">
        <v>55</v>
      </c>
      <c r="E17" s="74"/>
      <c r="F17" s="33">
        <v>55</v>
      </c>
      <c r="G17" s="30">
        <v>0.1</v>
      </c>
      <c r="H17" s="51">
        <v>0</v>
      </c>
      <c r="I17" s="154" t="s">
        <v>51</v>
      </c>
      <c r="J17" s="68">
        <v>130</v>
      </c>
      <c r="K17" s="68"/>
      <c r="L17" s="63">
        <v>24</v>
      </c>
      <c r="M17" s="159">
        <v>0.2</v>
      </c>
      <c r="N17" s="131">
        <f t="shared" si="0"/>
        <v>0.18461538461538463</v>
      </c>
      <c r="O17" s="718"/>
    </row>
    <row r="18" spans="1:18" ht="39" hidden="1" customHeight="1" x14ac:dyDescent="0.25">
      <c r="A18" s="605">
        <v>2</v>
      </c>
      <c r="B18" s="719" t="s">
        <v>18</v>
      </c>
      <c r="C18" s="107" t="s">
        <v>48</v>
      </c>
      <c r="D18" s="72">
        <v>10</v>
      </c>
      <c r="E18" s="72"/>
      <c r="F18" s="17">
        <v>10</v>
      </c>
      <c r="G18" s="17">
        <v>0</v>
      </c>
      <c r="H18" s="50">
        <v>0</v>
      </c>
      <c r="I18" s="155" t="s">
        <v>51</v>
      </c>
      <c r="J18" s="78">
        <v>630</v>
      </c>
      <c r="K18" s="78"/>
      <c r="L18" s="17">
        <v>101</v>
      </c>
      <c r="M18" s="28">
        <v>0.2</v>
      </c>
      <c r="N18" s="132">
        <f t="shared" si="0"/>
        <v>0.16031746031746033</v>
      </c>
      <c r="O18" s="11"/>
    </row>
    <row r="19" spans="1:18" ht="39" hidden="1" customHeight="1" x14ac:dyDescent="0.25">
      <c r="A19" s="634"/>
      <c r="B19" s="720"/>
      <c r="C19" s="151" t="s">
        <v>52</v>
      </c>
      <c r="D19" s="74">
        <v>31</v>
      </c>
      <c r="E19" s="74"/>
      <c r="F19" s="33">
        <v>31</v>
      </c>
      <c r="G19" s="33">
        <v>0</v>
      </c>
      <c r="H19" s="51">
        <v>0</v>
      </c>
      <c r="I19" s="154" t="s">
        <v>51</v>
      </c>
      <c r="J19" s="81">
        <v>630</v>
      </c>
      <c r="K19" s="81"/>
      <c r="L19" s="33">
        <v>101</v>
      </c>
      <c r="M19" s="30">
        <v>0.2</v>
      </c>
      <c r="N19" s="161">
        <f t="shared" si="0"/>
        <v>0.16031746031746033</v>
      </c>
      <c r="O19" s="11"/>
    </row>
    <row r="20" spans="1:18" ht="32.25" hidden="1" customHeight="1" x14ac:dyDescent="0.25">
      <c r="A20" s="605">
        <v>3</v>
      </c>
      <c r="B20" s="719" t="s">
        <v>19</v>
      </c>
      <c r="C20" s="107" t="s">
        <v>53</v>
      </c>
      <c r="D20" s="72">
        <v>750</v>
      </c>
      <c r="E20" s="72"/>
      <c r="F20" s="17">
        <v>387</v>
      </c>
      <c r="G20" s="28">
        <v>0.2</v>
      </c>
      <c r="H20" s="50">
        <v>0</v>
      </c>
      <c r="I20" s="605" t="s">
        <v>55</v>
      </c>
      <c r="J20" s="591">
        <v>82</v>
      </c>
      <c r="K20" s="148"/>
      <c r="L20" s="647">
        <v>18</v>
      </c>
      <c r="M20" s="723">
        <v>0.1</v>
      </c>
      <c r="N20" s="721">
        <f t="shared" si="0"/>
        <v>0.21951219512195122</v>
      </c>
      <c r="O20" s="11"/>
    </row>
    <row r="21" spans="1:18" ht="32.25" hidden="1" customHeight="1" x14ac:dyDescent="0.25">
      <c r="A21" s="634"/>
      <c r="B21" s="720"/>
      <c r="C21" s="151" t="s">
        <v>54</v>
      </c>
      <c r="D21" s="74">
        <v>750</v>
      </c>
      <c r="E21" s="74"/>
      <c r="F21" s="33">
        <v>387</v>
      </c>
      <c r="G21" s="30">
        <v>0.2</v>
      </c>
      <c r="H21" s="51">
        <v>0</v>
      </c>
      <c r="I21" s="563"/>
      <c r="J21" s="592"/>
      <c r="K21" s="149"/>
      <c r="L21" s="710"/>
      <c r="M21" s="710"/>
      <c r="N21" s="722" t="e">
        <f t="shared" ref="N21" si="1">L21/J21*100</f>
        <v>#DIV/0!</v>
      </c>
      <c r="O21" s="11"/>
    </row>
    <row r="22" spans="1:18" s="9" customFormat="1" ht="35.25" hidden="1" customHeight="1" x14ac:dyDescent="0.25">
      <c r="A22" s="704" t="s">
        <v>91</v>
      </c>
      <c r="B22" s="705"/>
      <c r="C22" s="705"/>
      <c r="D22" s="705"/>
      <c r="E22" s="705"/>
      <c r="F22" s="705"/>
      <c r="G22" s="705"/>
      <c r="H22" s="705"/>
      <c r="I22" s="705"/>
      <c r="J22" s="705"/>
      <c r="K22" s="705"/>
      <c r="L22" s="705"/>
      <c r="M22" s="705"/>
      <c r="N22" s="706"/>
      <c r="O22" s="34">
        <f>(H22+M22)/2</f>
        <v>0</v>
      </c>
      <c r="P22" s="8"/>
      <c r="Q22" s="8"/>
      <c r="R22" s="8"/>
    </row>
    <row r="23" spans="1:18" ht="37.5" customHeight="1" thickBot="1" x14ac:dyDescent="0.3">
      <c r="A23" s="602" t="s">
        <v>8</v>
      </c>
      <c r="B23" s="603"/>
      <c r="C23" s="603"/>
      <c r="D23" s="603"/>
      <c r="E23" s="603"/>
      <c r="F23" s="603"/>
      <c r="G23" s="603"/>
      <c r="H23" s="603"/>
      <c r="I23" s="603"/>
      <c r="J23" s="603"/>
      <c r="K23" s="603"/>
      <c r="L23" s="603"/>
      <c r="M23" s="603"/>
      <c r="N23" s="603"/>
      <c r="O23" s="604"/>
    </row>
    <row r="24" spans="1:18" ht="47.25" customHeight="1" x14ac:dyDescent="0.25">
      <c r="A24" s="605">
        <v>1</v>
      </c>
      <c r="B24" s="635" t="s">
        <v>13</v>
      </c>
      <c r="C24" s="158" t="s">
        <v>45</v>
      </c>
      <c r="D24" s="162" t="s">
        <v>14</v>
      </c>
      <c r="E24" s="78" t="s">
        <v>14</v>
      </c>
      <c r="F24" s="31" t="s">
        <v>14</v>
      </c>
      <c r="G24" s="64"/>
      <c r="H24" s="25">
        <v>0</v>
      </c>
      <c r="I24" s="102" t="s">
        <v>44</v>
      </c>
      <c r="J24" s="162">
        <v>8</v>
      </c>
      <c r="K24" s="78">
        <v>8</v>
      </c>
      <c r="L24" s="31">
        <v>8</v>
      </c>
      <c r="M24" s="729" t="s">
        <v>39</v>
      </c>
      <c r="N24" s="133">
        <f>L24/K24</f>
        <v>1</v>
      </c>
      <c r="O24" s="14" t="e">
        <f>(H24+M24)/2</f>
        <v>#VALUE!</v>
      </c>
    </row>
    <row r="25" spans="1:18" ht="47.25" customHeight="1" x14ac:dyDescent="0.25">
      <c r="A25" s="606"/>
      <c r="B25" s="608"/>
      <c r="C25" s="106" t="s">
        <v>46</v>
      </c>
      <c r="D25" s="163" t="s">
        <v>15</v>
      </c>
      <c r="E25" s="79" t="s">
        <v>15</v>
      </c>
      <c r="F25" s="32" t="s">
        <v>15</v>
      </c>
      <c r="G25" s="64"/>
      <c r="H25" s="27">
        <v>0</v>
      </c>
      <c r="I25" s="103" t="s">
        <v>76</v>
      </c>
      <c r="J25" s="163">
        <v>6800</v>
      </c>
      <c r="K25" s="79">
        <v>6800</v>
      </c>
      <c r="L25" s="32">
        <v>7359</v>
      </c>
      <c r="M25" s="642"/>
      <c r="N25" s="133">
        <f t="shared" ref="N25:N28" si="2">L25/K25</f>
        <v>1.0822058823529412</v>
      </c>
      <c r="O25" s="11"/>
    </row>
    <row r="26" spans="1:18" ht="47.25" customHeight="1" x14ac:dyDescent="0.25">
      <c r="A26" s="606"/>
      <c r="B26" s="608"/>
      <c r="C26" s="750" t="s">
        <v>47</v>
      </c>
      <c r="D26" s="773" t="s">
        <v>16</v>
      </c>
      <c r="E26" s="708" t="s">
        <v>16</v>
      </c>
      <c r="F26" s="709" t="s">
        <v>16</v>
      </c>
      <c r="G26" s="640"/>
      <c r="H26" s="641">
        <v>0</v>
      </c>
      <c r="I26" s="104" t="s">
        <v>77</v>
      </c>
      <c r="J26" s="163">
        <v>27200</v>
      </c>
      <c r="K26" s="79">
        <v>27200</v>
      </c>
      <c r="L26" s="32">
        <v>29436</v>
      </c>
      <c r="M26" s="642"/>
      <c r="N26" s="133">
        <f t="shared" si="2"/>
        <v>1.0822058823529412</v>
      </c>
      <c r="O26" s="11"/>
    </row>
    <row r="27" spans="1:18" ht="47.25" customHeight="1" x14ac:dyDescent="0.25">
      <c r="A27" s="606"/>
      <c r="B27" s="608"/>
      <c r="C27" s="751"/>
      <c r="D27" s="606"/>
      <c r="E27" s="583"/>
      <c r="F27" s="638"/>
      <c r="G27" s="737"/>
      <c r="H27" s="728"/>
      <c r="I27" s="104" t="s">
        <v>42</v>
      </c>
      <c r="J27" s="173">
        <v>145</v>
      </c>
      <c r="K27" s="80">
        <v>145</v>
      </c>
      <c r="L27" s="156">
        <v>145</v>
      </c>
      <c r="M27" s="642"/>
      <c r="N27" s="133">
        <f t="shared" si="2"/>
        <v>1</v>
      </c>
      <c r="O27" s="75"/>
    </row>
    <row r="28" spans="1:18" ht="47.25" customHeight="1" thickBot="1" x14ac:dyDescent="0.3">
      <c r="A28" s="634"/>
      <c r="B28" s="636"/>
      <c r="C28" s="752"/>
      <c r="D28" s="634"/>
      <c r="E28" s="592"/>
      <c r="F28" s="710"/>
      <c r="G28" s="707"/>
      <c r="H28" s="702"/>
      <c r="I28" s="105" t="s">
        <v>43</v>
      </c>
      <c r="J28" s="164">
        <v>580</v>
      </c>
      <c r="K28" s="81">
        <v>580</v>
      </c>
      <c r="L28" s="33">
        <v>580</v>
      </c>
      <c r="M28" s="567"/>
      <c r="N28" s="133">
        <f t="shared" si="2"/>
        <v>1</v>
      </c>
      <c r="O28" s="12"/>
    </row>
    <row r="29" spans="1:18" ht="29.25" customHeight="1" thickBot="1" x14ac:dyDescent="0.3">
      <c r="A29" s="555" t="s">
        <v>36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597"/>
      <c r="N29" s="597"/>
      <c r="O29" s="598"/>
    </row>
    <row r="30" spans="1:18" ht="39.75" customHeight="1" thickBot="1" x14ac:dyDescent="0.3">
      <c r="A30" s="599" t="s">
        <v>7</v>
      </c>
      <c r="B30" s="600"/>
      <c r="C30" s="600"/>
      <c r="D30" s="600"/>
      <c r="E30" s="600"/>
      <c r="F30" s="600"/>
      <c r="G30" s="600"/>
      <c r="H30" s="600"/>
      <c r="I30" s="600"/>
      <c r="J30" s="600"/>
      <c r="K30" s="600"/>
      <c r="L30" s="600"/>
      <c r="M30" s="600"/>
      <c r="N30" s="600"/>
      <c r="O30" s="601"/>
    </row>
    <row r="31" spans="1:18" ht="72.75" customHeight="1" thickBot="1" x14ac:dyDescent="0.3">
      <c r="A31" s="53">
        <v>1</v>
      </c>
      <c r="B31" s="109" t="s">
        <v>24</v>
      </c>
      <c r="C31" s="113" t="s">
        <v>56</v>
      </c>
      <c r="D31" s="171">
        <v>100</v>
      </c>
      <c r="E31" s="77">
        <v>100</v>
      </c>
      <c r="F31" s="21">
        <v>100</v>
      </c>
      <c r="G31" s="22">
        <v>0.1</v>
      </c>
      <c r="H31" s="54">
        <v>0</v>
      </c>
      <c r="I31" s="117" t="s">
        <v>57</v>
      </c>
      <c r="J31" s="171">
        <v>3</v>
      </c>
      <c r="K31" s="77">
        <v>4</v>
      </c>
      <c r="L31" s="21">
        <v>4</v>
      </c>
      <c r="M31" s="22">
        <v>0.1</v>
      </c>
      <c r="N31" s="136">
        <f>L31/K31</f>
        <v>1</v>
      </c>
      <c r="O31" s="14">
        <f>(H31+M31)/2</f>
        <v>0.05</v>
      </c>
    </row>
    <row r="32" spans="1:18" ht="72.75" customHeight="1" thickBot="1" x14ac:dyDescent="0.3">
      <c r="A32" s="53">
        <v>2</v>
      </c>
      <c r="B32" s="109" t="s">
        <v>23</v>
      </c>
      <c r="C32" s="113" t="s">
        <v>60</v>
      </c>
      <c r="D32" s="171">
        <v>100</v>
      </c>
      <c r="E32" s="77">
        <v>100</v>
      </c>
      <c r="F32" s="83">
        <v>100</v>
      </c>
      <c r="G32" s="22">
        <v>0.1</v>
      </c>
      <c r="H32" s="54">
        <v>0</v>
      </c>
      <c r="I32" s="117" t="s">
        <v>58</v>
      </c>
      <c r="J32" s="171">
        <v>1</v>
      </c>
      <c r="K32" s="77">
        <v>1</v>
      </c>
      <c r="L32" s="83">
        <v>1</v>
      </c>
      <c r="M32" s="22">
        <v>0.1</v>
      </c>
      <c r="N32" s="135">
        <f t="shared" ref="N32:N47" si="3">L32/K32</f>
        <v>1</v>
      </c>
      <c r="O32" s="14"/>
    </row>
    <row r="33" spans="1:15" ht="72.75" customHeight="1" thickBot="1" x14ac:dyDescent="0.3">
      <c r="A33" s="53">
        <v>3</v>
      </c>
      <c r="B33" s="109" t="s">
        <v>41</v>
      </c>
      <c r="C33" s="113" t="s">
        <v>59</v>
      </c>
      <c r="D33" s="171">
        <v>100</v>
      </c>
      <c r="E33" s="77">
        <v>100</v>
      </c>
      <c r="F33" s="83">
        <v>100</v>
      </c>
      <c r="G33" s="22">
        <v>0.1</v>
      </c>
      <c r="H33" s="54">
        <v>0</v>
      </c>
      <c r="I33" s="117" t="s">
        <v>61</v>
      </c>
      <c r="J33" s="171">
        <v>10</v>
      </c>
      <c r="K33" s="77">
        <v>14</v>
      </c>
      <c r="L33" s="21">
        <v>14</v>
      </c>
      <c r="M33" s="22">
        <v>0.1</v>
      </c>
      <c r="N33" s="135">
        <f t="shared" si="3"/>
        <v>1</v>
      </c>
      <c r="O33" s="14"/>
    </row>
    <row r="34" spans="1:15" ht="34.5" customHeight="1" x14ac:dyDescent="0.25">
      <c r="A34" s="562">
        <v>4</v>
      </c>
      <c r="B34" s="589" t="s">
        <v>25</v>
      </c>
      <c r="C34" s="115" t="s">
        <v>62</v>
      </c>
      <c r="D34" s="60">
        <v>96</v>
      </c>
      <c r="E34" s="78">
        <v>96</v>
      </c>
      <c r="F34" s="16">
        <v>96</v>
      </c>
      <c r="G34" s="18">
        <v>0.1</v>
      </c>
      <c r="H34" s="76">
        <v>0</v>
      </c>
      <c r="I34" s="593" t="s">
        <v>57</v>
      </c>
      <c r="J34" s="771">
        <v>29</v>
      </c>
      <c r="K34" s="148"/>
      <c r="L34" s="568">
        <v>29</v>
      </c>
      <c r="M34" s="596">
        <v>0.1</v>
      </c>
      <c r="N34" s="756">
        <f>L34/K35</f>
        <v>1</v>
      </c>
      <c r="O34" s="11"/>
    </row>
    <row r="35" spans="1:15" ht="34.5" customHeight="1" x14ac:dyDescent="0.25">
      <c r="A35" s="579"/>
      <c r="B35" s="581"/>
      <c r="C35" s="116" t="s">
        <v>63</v>
      </c>
      <c r="D35" s="61">
        <v>70</v>
      </c>
      <c r="E35" s="79">
        <v>90</v>
      </c>
      <c r="F35" s="125">
        <v>90</v>
      </c>
      <c r="G35" s="15">
        <v>0.1</v>
      </c>
      <c r="H35" s="140">
        <v>0</v>
      </c>
      <c r="I35" s="594"/>
      <c r="J35" s="769"/>
      <c r="K35" s="146">
        <v>29</v>
      </c>
      <c r="L35" s="585"/>
      <c r="M35" s="585"/>
      <c r="N35" s="757">
        <f t="shared" si="3"/>
        <v>0</v>
      </c>
      <c r="O35" s="11"/>
    </row>
    <row r="36" spans="1:15" ht="34.5" customHeight="1" thickBot="1" x14ac:dyDescent="0.3">
      <c r="A36" s="588"/>
      <c r="B36" s="590"/>
      <c r="C36" s="114" t="s">
        <v>64</v>
      </c>
      <c r="D36" s="62" t="s">
        <v>21</v>
      </c>
      <c r="E36" s="81" t="s">
        <v>21</v>
      </c>
      <c r="F36" s="126">
        <v>14</v>
      </c>
      <c r="G36" s="23">
        <v>0.1</v>
      </c>
      <c r="H36" s="82">
        <v>0</v>
      </c>
      <c r="I36" s="595"/>
      <c r="J36" s="772"/>
      <c r="K36" s="149"/>
      <c r="L36" s="586"/>
      <c r="M36" s="586"/>
      <c r="N36" s="758" t="e">
        <f t="shared" si="3"/>
        <v>#DIV/0!</v>
      </c>
      <c r="O36" s="11"/>
    </row>
    <row r="37" spans="1:15" ht="34.5" customHeight="1" x14ac:dyDescent="0.25">
      <c r="A37" s="562">
        <v>5</v>
      </c>
      <c r="B37" s="589" t="s">
        <v>26</v>
      </c>
      <c r="C37" s="115" t="s">
        <v>62</v>
      </c>
      <c r="D37" s="60">
        <v>96</v>
      </c>
      <c r="E37" s="78">
        <v>96</v>
      </c>
      <c r="F37" s="16">
        <v>100</v>
      </c>
      <c r="G37" s="18">
        <v>0.1</v>
      </c>
      <c r="H37" s="76">
        <v>0</v>
      </c>
      <c r="I37" s="593" t="s">
        <v>58</v>
      </c>
      <c r="J37" s="771">
        <v>1</v>
      </c>
      <c r="K37" s="148"/>
      <c r="L37" s="568">
        <v>1</v>
      </c>
      <c r="M37" s="596">
        <v>0.1</v>
      </c>
      <c r="N37" s="756">
        <f>L37/K38</f>
        <v>1</v>
      </c>
      <c r="O37" s="11"/>
    </row>
    <row r="38" spans="1:15" ht="34.5" customHeight="1" x14ac:dyDescent="0.25">
      <c r="A38" s="579"/>
      <c r="B38" s="581"/>
      <c r="C38" s="116" t="s">
        <v>63</v>
      </c>
      <c r="D38" s="61">
        <v>80</v>
      </c>
      <c r="E38" s="79">
        <v>90</v>
      </c>
      <c r="F38" s="125">
        <v>100</v>
      </c>
      <c r="G38" s="15">
        <v>0.1</v>
      </c>
      <c r="H38" s="172">
        <v>0.1</v>
      </c>
      <c r="I38" s="594"/>
      <c r="J38" s="769"/>
      <c r="K38" s="146">
        <v>1</v>
      </c>
      <c r="L38" s="585"/>
      <c r="M38" s="585"/>
      <c r="N38" s="757">
        <f t="shared" si="3"/>
        <v>0</v>
      </c>
      <c r="O38" s="11"/>
    </row>
    <row r="39" spans="1:15" ht="34.5" customHeight="1" thickBot="1" x14ac:dyDescent="0.3">
      <c r="A39" s="588"/>
      <c r="B39" s="590"/>
      <c r="C39" s="114" t="s">
        <v>64</v>
      </c>
      <c r="D39" s="62" t="s">
        <v>22</v>
      </c>
      <c r="E39" s="81" t="s">
        <v>22</v>
      </c>
      <c r="F39" s="126">
        <v>0</v>
      </c>
      <c r="G39" s="23">
        <v>0.1</v>
      </c>
      <c r="H39" s="82">
        <v>0</v>
      </c>
      <c r="I39" s="595"/>
      <c r="J39" s="772"/>
      <c r="K39" s="149"/>
      <c r="L39" s="586"/>
      <c r="M39" s="586"/>
      <c r="N39" s="758" t="e">
        <f t="shared" si="3"/>
        <v>#DIV/0!</v>
      </c>
      <c r="O39" s="11"/>
    </row>
    <row r="40" spans="1:15" ht="96" customHeight="1" thickBot="1" x14ac:dyDescent="0.3">
      <c r="A40" s="53">
        <v>6</v>
      </c>
      <c r="B40" s="109" t="s">
        <v>40</v>
      </c>
      <c r="C40" s="114" t="s">
        <v>64</v>
      </c>
      <c r="D40" s="171" t="s">
        <v>22</v>
      </c>
      <c r="E40" s="77" t="s">
        <v>22</v>
      </c>
      <c r="F40" s="21">
        <v>9</v>
      </c>
      <c r="G40" s="22">
        <v>0.1</v>
      </c>
      <c r="H40" s="54">
        <v>0</v>
      </c>
      <c r="I40" s="117" t="s">
        <v>61</v>
      </c>
      <c r="J40" s="171">
        <v>325</v>
      </c>
      <c r="K40" s="77">
        <v>325</v>
      </c>
      <c r="L40" s="21">
        <v>339</v>
      </c>
      <c r="M40" s="22">
        <v>0.1</v>
      </c>
      <c r="N40" s="136">
        <f t="shared" si="3"/>
        <v>1.043076923076923</v>
      </c>
      <c r="O40" s="11"/>
    </row>
    <row r="41" spans="1:15" ht="96.75" customHeight="1" thickBot="1" x14ac:dyDescent="0.3">
      <c r="A41" s="53">
        <v>7</v>
      </c>
      <c r="B41" s="109" t="s">
        <v>27</v>
      </c>
      <c r="C41" s="114" t="s">
        <v>64</v>
      </c>
      <c r="D41" s="171" t="s">
        <v>14</v>
      </c>
      <c r="E41" s="77" t="s">
        <v>14</v>
      </c>
      <c r="F41" s="21">
        <v>0</v>
      </c>
      <c r="G41" s="22">
        <v>0.1</v>
      </c>
      <c r="H41" s="54">
        <v>0</v>
      </c>
      <c r="I41" s="117" t="s">
        <v>65</v>
      </c>
      <c r="J41" s="171">
        <v>46</v>
      </c>
      <c r="K41" s="77">
        <v>46</v>
      </c>
      <c r="L41" s="21">
        <v>46</v>
      </c>
      <c r="M41" s="22">
        <v>0.1</v>
      </c>
      <c r="N41" s="136">
        <f t="shared" si="3"/>
        <v>1</v>
      </c>
      <c r="O41" s="11"/>
    </row>
    <row r="42" spans="1:15" ht="36" customHeight="1" x14ac:dyDescent="0.25">
      <c r="A42" s="579">
        <v>8</v>
      </c>
      <c r="B42" s="581" t="s">
        <v>28</v>
      </c>
      <c r="C42" s="115" t="s">
        <v>62</v>
      </c>
      <c r="D42" s="169">
        <v>96</v>
      </c>
      <c r="E42" s="167">
        <v>96</v>
      </c>
      <c r="F42" s="143">
        <v>100</v>
      </c>
      <c r="G42" s="15">
        <v>0.1</v>
      </c>
      <c r="H42" s="144">
        <v>0</v>
      </c>
      <c r="I42" s="593" t="s">
        <v>66</v>
      </c>
      <c r="J42" s="769">
        <v>1</v>
      </c>
      <c r="K42" s="146"/>
      <c r="L42" s="585">
        <v>1</v>
      </c>
      <c r="M42" s="643">
        <v>0.1</v>
      </c>
      <c r="N42" s="757">
        <f>L42/K43</f>
        <v>1</v>
      </c>
      <c r="O42" s="11"/>
    </row>
    <row r="43" spans="1:15" ht="36" customHeight="1" x14ac:dyDescent="0.25">
      <c r="A43" s="579"/>
      <c r="B43" s="581"/>
      <c r="C43" s="116" t="s">
        <v>63</v>
      </c>
      <c r="D43" s="61">
        <v>80</v>
      </c>
      <c r="E43" s="79">
        <v>90</v>
      </c>
      <c r="F43" s="125">
        <v>100</v>
      </c>
      <c r="G43" s="4">
        <v>0.1</v>
      </c>
      <c r="H43" s="172">
        <v>0.1</v>
      </c>
      <c r="I43" s="594"/>
      <c r="J43" s="769"/>
      <c r="K43" s="146">
        <v>1</v>
      </c>
      <c r="L43" s="585"/>
      <c r="M43" s="585"/>
      <c r="N43" s="757">
        <f t="shared" si="3"/>
        <v>0</v>
      </c>
      <c r="O43" s="11"/>
    </row>
    <row r="44" spans="1:15" ht="36" customHeight="1" thickBot="1" x14ac:dyDescent="0.3">
      <c r="A44" s="580"/>
      <c r="B44" s="582"/>
      <c r="C44" s="114" t="s">
        <v>64</v>
      </c>
      <c r="D44" s="61" t="s">
        <v>29</v>
      </c>
      <c r="E44" s="79" t="s">
        <v>29</v>
      </c>
      <c r="F44" s="125">
        <v>0</v>
      </c>
      <c r="G44" s="24">
        <v>0.1</v>
      </c>
      <c r="H44" s="10">
        <v>0</v>
      </c>
      <c r="I44" s="595"/>
      <c r="J44" s="770"/>
      <c r="K44" s="147"/>
      <c r="L44" s="587"/>
      <c r="M44" s="587"/>
      <c r="N44" s="759" t="e">
        <f t="shared" si="3"/>
        <v>#DIV/0!</v>
      </c>
      <c r="O44" s="11"/>
    </row>
    <row r="45" spans="1:15" ht="93" customHeight="1" thickBot="1" x14ac:dyDescent="0.3">
      <c r="A45" s="53">
        <v>9</v>
      </c>
      <c r="B45" s="109" t="s">
        <v>30</v>
      </c>
      <c r="C45" s="114" t="s">
        <v>64</v>
      </c>
      <c r="D45" s="171" t="s">
        <v>31</v>
      </c>
      <c r="E45" s="77" t="s">
        <v>31</v>
      </c>
      <c r="F45" s="21">
        <v>0</v>
      </c>
      <c r="G45" s="22">
        <v>0.1</v>
      </c>
      <c r="H45" s="54">
        <v>0</v>
      </c>
      <c r="I45" s="117" t="s">
        <v>67</v>
      </c>
      <c r="J45" s="171">
        <v>17</v>
      </c>
      <c r="K45" s="77">
        <v>17</v>
      </c>
      <c r="L45" s="21">
        <v>17</v>
      </c>
      <c r="M45" s="22">
        <v>0.1</v>
      </c>
      <c r="N45" s="135">
        <f t="shared" si="3"/>
        <v>1</v>
      </c>
      <c r="O45" s="11"/>
    </row>
    <row r="46" spans="1:15" ht="57.75" customHeight="1" thickBot="1" x14ac:dyDescent="0.3">
      <c r="A46" s="53">
        <v>10</v>
      </c>
      <c r="B46" s="109" t="s">
        <v>32</v>
      </c>
      <c r="C46" s="114" t="s">
        <v>64</v>
      </c>
      <c r="D46" s="171" t="s">
        <v>31</v>
      </c>
      <c r="E46" s="77" t="s">
        <v>31</v>
      </c>
      <c r="F46" s="83">
        <v>3</v>
      </c>
      <c r="G46" s="22">
        <v>0.1</v>
      </c>
      <c r="H46" s="54">
        <v>0</v>
      </c>
      <c r="I46" s="117" t="s">
        <v>68</v>
      </c>
      <c r="J46" s="171">
        <v>7</v>
      </c>
      <c r="K46" s="77">
        <v>7</v>
      </c>
      <c r="L46" s="21">
        <v>7</v>
      </c>
      <c r="M46" s="22">
        <v>0.1</v>
      </c>
      <c r="N46" s="136">
        <f t="shared" si="3"/>
        <v>1</v>
      </c>
      <c r="O46" s="11"/>
    </row>
    <row r="47" spans="1:15" ht="145.5" customHeight="1" thickBot="1" x14ac:dyDescent="0.3">
      <c r="A47" s="53">
        <v>11</v>
      </c>
      <c r="B47" s="109" t="s">
        <v>33</v>
      </c>
      <c r="C47" s="113" t="s">
        <v>70</v>
      </c>
      <c r="D47" s="171"/>
      <c r="E47" s="77"/>
      <c r="F47" s="21"/>
      <c r="G47" s="22"/>
      <c r="H47" s="54"/>
      <c r="I47" s="117" t="s">
        <v>69</v>
      </c>
      <c r="J47" s="171">
        <v>62</v>
      </c>
      <c r="K47" s="77">
        <v>57</v>
      </c>
      <c r="L47" s="21">
        <v>52</v>
      </c>
      <c r="M47" s="22">
        <v>0.1</v>
      </c>
      <c r="N47" s="176">
        <f t="shared" si="3"/>
        <v>0.91228070175438591</v>
      </c>
      <c r="O47" s="11"/>
    </row>
    <row r="48" spans="1:15" ht="34.5" customHeight="1" thickBot="1" x14ac:dyDescent="0.3">
      <c r="A48" s="762" t="s">
        <v>96</v>
      </c>
      <c r="B48" s="763"/>
      <c r="C48" s="763"/>
      <c r="D48" s="763"/>
      <c r="E48" s="763"/>
      <c r="F48" s="763"/>
      <c r="G48" s="763"/>
      <c r="H48" s="763"/>
      <c r="I48" s="763"/>
      <c r="J48" s="763"/>
      <c r="K48" s="763"/>
      <c r="L48" s="763"/>
      <c r="M48" s="763"/>
      <c r="N48" s="763"/>
      <c r="O48" s="764"/>
    </row>
    <row r="49" spans="1:15" ht="35.25" customHeight="1" thickBot="1" x14ac:dyDescent="0.3">
      <c r="A49" s="602" t="s">
        <v>90</v>
      </c>
      <c r="B49" s="603"/>
      <c r="C49" s="603"/>
      <c r="D49" s="603"/>
      <c r="E49" s="603"/>
      <c r="F49" s="603"/>
      <c r="G49" s="603"/>
      <c r="H49" s="603"/>
      <c r="I49" s="603"/>
      <c r="J49" s="603"/>
      <c r="K49" s="603"/>
      <c r="L49" s="603"/>
      <c r="M49" s="603"/>
      <c r="N49" s="603"/>
      <c r="O49" s="604"/>
    </row>
    <row r="50" spans="1:15" ht="44.25" customHeight="1" x14ac:dyDescent="0.25">
      <c r="A50" s="605">
        <v>1</v>
      </c>
      <c r="B50" s="635" t="s">
        <v>78</v>
      </c>
      <c r="C50" s="118" t="s">
        <v>79</v>
      </c>
      <c r="D50" s="60">
        <v>100</v>
      </c>
      <c r="E50" s="167">
        <v>100</v>
      </c>
      <c r="F50" s="31">
        <v>100</v>
      </c>
      <c r="G50" s="142">
        <v>0.1</v>
      </c>
      <c r="H50" s="25">
        <v>0</v>
      </c>
      <c r="I50" s="765" t="s">
        <v>83</v>
      </c>
      <c r="J50" s="647">
        <v>19.690000000000001</v>
      </c>
      <c r="K50" s="566">
        <v>19.72</v>
      </c>
      <c r="L50" s="647">
        <v>19.72</v>
      </c>
      <c r="M50" s="729" t="s">
        <v>82</v>
      </c>
      <c r="N50" s="721">
        <f>L50/K50</f>
        <v>1</v>
      </c>
      <c r="O50" s="14" t="e">
        <f>(H50+M50)/2</f>
        <v>#VALUE!</v>
      </c>
    </row>
    <row r="51" spans="1:15" ht="44.25" customHeight="1" x14ac:dyDescent="0.25">
      <c r="A51" s="606"/>
      <c r="B51" s="608"/>
      <c r="C51" s="119" t="s">
        <v>80</v>
      </c>
      <c r="D51" s="61">
        <v>100</v>
      </c>
      <c r="E51" s="79">
        <v>100</v>
      </c>
      <c r="F51" s="32">
        <v>100</v>
      </c>
      <c r="G51" s="4">
        <v>0.1</v>
      </c>
      <c r="H51" s="27">
        <v>0</v>
      </c>
      <c r="I51" s="766"/>
      <c r="J51" s="767"/>
      <c r="K51" s="733"/>
      <c r="L51" s="733"/>
      <c r="M51" s="642"/>
      <c r="N51" s="768"/>
      <c r="O51" s="11"/>
    </row>
    <row r="52" spans="1:15" ht="44.25" customHeight="1" thickBot="1" x14ac:dyDescent="0.3">
      <c r="A52" s="634"/>
      <c r="B52" s="636"/>
      <c r="C52" s="123" t="s">
        <v>81</v>
      </c>
      <c r="D52" s="168">
        <v>100</v>
      </c>
      <c r="E52" s="165">
        <v>100</v>
      </c>
      <c r="F52" s="152">
        <v>100</v>
      </c>
      <c r="G52" s="23">
        <v>0.1</v>
      </c>
      <c r="H52" s="150">
        <v>0</v>
      </c>
      <c r="I52" s="120" t="s">
        <v>84</v>
      </c>
      <c r="J52" s="62">
        <v>15</v>
      </c>
      <c r="K52" s="81">
        <v>16</v>
      </c>
      <c r="L52" s="33">
        <v>16</v>
      </c>
      <c r="M52" s="567"/>
      <c r="N52" s="134">
        <f>L52/K52</f>
        <v>1</v>
      </c>
      <c r="O52" s="12"/>
    </row>
    <row r="53" spans="1:15" ht="77.25" customHeight="1" thickBot="1" x14ac:dyDescent="0.3">
      <c r="A53" s="53">
        <v>2</v>
      </c>
      <c r="B53" s="138" t="s">
        <v>85</v>
      </c>
      <c r="C53" s="114" t="s">
        <v>86</v>
      </c>
      <c r="D53" s="171">
        <v>100</v>
      </c>
      <c r="E53" s="77">
        <v>100</v>
      </c>
      <c r="F53" s="21">
        <v>100</v>
      </c>
      <c r="G53" s="22">
        <v>0.1</v>
      </c>
      <c r="H53" s="54">
        <v>0</v>
      </c>
      <c r="I53" s="117" t="s">
        <v>87</v>
      </c>
      <c r="J53" s="171">
        <v>37487</v>
      </c>
      <c r="K53" s="77">
        <v>38435</v>
      </c>
      <c r="L53" s="21">
        <v>38435</v>
      </c>
      <c r="M53" s="22">
        <v>0.1</v>
      </c>
      <c r="N53" s="135">
        <f>L53/K53</f>
        <v>1</v>
      </c>
      <c r="O53" s="11"/>
    </row>
    <row r="54" spans="1:15" ht="34.5" customHeight="1" thickBot="1" x14ac:dyDescent="0.3">
      <c r="A54" s="555" t="s">
        <v>36</v>
      </c>
      <c r="B54" s="597"/>
      <c r="C54" s="597"/>
      <c r="D54" s="597"/>
      <c r="E54" s="597"/>
      <c r="F54" s="597"/>
      <c r="G54" s="597"/>
      <c r="H54" s="597"/>
      <c r="I54" s="597"/>
      <c r="J54" s="597"/>
      <c r="K54" s="597"/>
      <c r="L54" s="597"/>
      <c r="M54" s="597"/>
      <c r="N54" s="597"/>
      <c r="O54" s="598"/>
    </row>
    <row r="55" spans="1:15" ht="34.5" customHeight="1" x14ac:dyDescent="0.3">
      <c r="A55" s="569" t="s">
        <v>95</v>
      </c>
      <c r="B55" s="569"/>
      <c r="C55" s="569"/>
      <c r="D55" s="569"/>
      <c r="E55" s="569"/>
      <c r="F55" s="569"/>
      <c r="G55" s="569"/>
      <c r="H55" s="569"/>
      <c r="I55" s="569"/>
      <c r="J55" s="569"/>
      <c r="K55" s="569"/>
      <c r="L55" s="569"/>
      <c r="M55" s="569"/>
      <c r="N55" s="569"/>
    </row>
    <row r="56" spans="1:15" ht="79.5" customHeight="1" x14ac:dyDescent="0.3">
      <c r="A56" s="569" t="s">
        <v>92</v>
      </c>
      <c r="B56" s="569"/>
      <c r="C56" s="569"/>
      <c r="D56" s="569"/>
      <c r="E56" s="569"/>
      <c r="F56" s="569"/>
      <c r="G56" s="569"/>
      <c r="H56" s="569"/>
      <c r="I56" s="569"/>
      <c r="J56" s="569"/>
      <c r="K56" s="569"/>
      <c r="L56" s="569"/>
      <c r="M56" s="569"/>
      <c r="N56" s="569"/>
    </row>
    <row r="57" spans="1:15" ht="18.75" x14ac:dyDescent="0.3">
      <c r="A57" s="141"/>
      <c r="B57" s="141"/>
      <c r="C57" s="141"/>
      <c r="D57" s="141"/>
      <c r="E57" s="166"/>
      <c r="F57" s="141"/>
      <c r="G57" s="141"/>
      <c r="H57" s="141"/>
      <c r="I57" s="141"/>
      <c r="J57" s="141"/>
      <c r="K57" s="141"/>
      <c r="L57" s="141"/>
      <c r="M57" s="141"/>
      <c r="N57" s="141"/>
    </row>
    <row r="59" spans="1:15" s="5" customFormat="1" ht="18.75" x14ac:dyDescent="0.25">
      <c r="A59" s="124" t="s">
        <v>34</v>
      </c>
      <c r="M59" s="5" t="s">
        <v>35</v>
      </c>
    </row>
  </sheetData>
  <mergeCells count="77">
    <mergeCell ref="A1:O1"/>
    <mergeCell ref="A2:A6"/>
    <mergeCell ref="B2:N2"/>
    <mergeCell ref="O2:O6"/>
    <mergeCell ref="B3:B6"/>
    <mergeCell ref="C3:H4"/>
    <mergeCell ref="I3:N4"/>
    <mergeCell ref="A18:A19"/>
    <mergeCell ref="B18:B19"/>
    <mergeCell ref="A8:O8"/>
    <mergeCell ref="A9:A12"/>
    <mergeCell ref="B9:B12"/>
    <mergeCell ref="I9:I12"/>
    <mergeCell ref="J9:J12"/>
    <mergeCell ref="L9:L12"/>
    <mergeCell ref="M9:M12"/>
    <mergeCell ref="N9:N12"/>
    <mergeCell ref="K9:K12"/>
    <mergeCell ref="A13:O13"/>
    <mergeCell ref="A14:O14"/>
    <mergeCell ref="A15:A17"/>
    <mergeCell ref="B15:B17"/>
    <mergeCell ref="O15:O17"/>
    <mergeCell ref="N20:N21"/>
    <mergeCell ref="A22:N22"/>
    <mergeCell ref="A23:O23"/>
    <mergeCell ref="A24:A28"/>
    <mergeCell ref="B24:B28"/>
    <mergeCell ref="M24:M28"/>
    <mergeCell ref="C26:C28"/>
    <mergeCell ref="D26:D28"/>
    <mergeCell ref="F26:F28"/>
    <mergeCell ref="G26:G28"/>
    <mergeCell ref="A20:A21"/>
    <mergeCell ref="B20:B21"/>
    <mergeCell ref="I20:I21"/>
    <mergeCell ref="J20:J21"/>
    <mergeCell ref="L20:L21"/>
    <mergeCell ref="M20:M21"/>
    <mergeCell ref="H26:H28"/>
    <mergeCell ref="A29:O29"/>
    <mergeCell ref="A30:O30"/>
    <mergeCell ref="A34:A36"/>
    <mergeCell ref="B34:B36"/>
    <mergeCell ref="I34:I36"/>
    <mergeCell ref="J34:J36"/>
    <mergeCell ref="L34:L36"/>
    <mergeCell ref="M34:M36"/>
    <mergeCell ref="N34:N36"/>
    <mergeCell ref="E26:E28"/>
    <mergeCell ref="N37:N39"/>
    <mergeCell ref="A42:A44"/>
    <mergeCell ref="B42:B44"/>
    <mergeCell ref="I42:I44"/>
    <mergeCell ref="J42:J44"/>
    <mergeCell ref="L42:L44"/>
    <mergeCell ref="M42:M44"/>
    <mergeCell ref="N42:N44"/>
    <mergeCell ref="A37:A39"/>
    <mergeCell ref="B37:B39"/>
    <mergeCell ref="I37:I39"/>
    <mergeCell ref="J37:J39"/>
    <mergeCell ref="L37:L39"/>
    <mergeCell ref="M37:M39"/>
    <mergeCell ref="A54:O54"/>
    <mergeCell ref="A55:N55"/>
    <mergeCell ref="A56:N56"/>
    <mergeCell ref="A48:O48"/>
    <mergeCell ref="A49:O49"/>
    <mergeCell ref="A50:A52"/>
    <mergeCell ref="B50:B52"/>
    <mergeCell ref="I50:I51"/>
    <mergeCell ref="J50:J51"/>
    <mergeCell ref="L50:L51"/>
    <mergeCell ref="M50:M52"/>
    <mergeCell ref="N50:N51"/>
    <mergeCell ref="K50:K51"/>
  </mergeCells>
  <pageMargins left="0.7" right="0.27" top="0.27" bottom="0.27" header="0.3" footer="0.3"/>
  <pageSetup paperSize="9" scale="54" orientation="landscape" horizontalDpi="4294967294" verticalDpi="4294967294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opLeftCell="A4" zoomScale="75" zoomScaleNormal="75" workbookViewId="0">
      <selection activeCell="A14" sqref="A14:XFD15"/>
    </sheetView>
  </sheetViews>
  <sheetFormatPr defaultRowHeight="15" x14ac:dyDescent="0.25"/>
  <cols>
    <col min="1" max="1" width="6" style="122" customWidth="1"/>
    <col min="2" max="2" width="51.42578125" style="1" customWidth="1"/>
    <col min="3" max="3" width="36.140625" style="1" customWidth="1"/>
    <col min="4" max="4" width="13.85546875" style="1" customWidth="1"/>
    <col min="5" max="5" width="12.140625" style="1" customWidth="1"/>
    <col min="6" max="6" width="11.42578125" style="1" customWidth="1"/>
    <col min="7" max="7" width="14.140625" style="1" customWidth="1"/>
    <col min="8" max="8" width="22.85546875" style="1" customWidth="1"/>
    <col min="9" max="9" width="14" style="1" customWidth="1"/>
    <col min="10" max="10" width="12.7109375" style="1" customWidth="1"/>
    <col min="11" max="11" width="12.42578125" style="1" customWidth="1"/>
    <col min="12" max="12" width="13.85546875" style="1" customWidth="1"/>
    <col min="13" max="13" width="11.7109375" style="1" hidden="1" customWidth="1"/>
    <col min="14" max="16384" width="9.140625" style="1"/>
  </cols>
  <sheetData>
    <row r="1" spans="1:13" ht="63.75" customHeight="1" thickBot="1" x14ac:dyDescent="0.3">
      <c r="A1" s="614" t="s">
        <v>169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6"/>
    </row>
    <row r="2" spans="1:13" ht="30" customHeight="1" x14ac:dyDescent="0.25">
      <c r="A2" s="622" t="s">
        <v>0</v>
      </c>
      <c r="B2" s="617" t="s">
        <v>1</v>
      </c>
      <c r="C2" s="617"/>
      <c r="D2" s="617"/>
      <c r="E2" s="617"/>
      <c r="F2" s="617"/>
      <c r="G2" s="617"/>
      <c r="H2" s="617"/>
      <c r="I2" s="617"/>
      <c r="J2" s="617"/>
      <c r="K2" s="617"/>
      <c r="L2" s="618"/>
      <c r="M2" s="619" t="s">
        <v>9</v>
      </c>
    </row>
    <row r="3" spans="1:13" ht="32.25" customHeight="1" x14ac:dyDescent="0.25">
      <c r="A3" s="623"/>
      <c r="B3" s="625" t="s">
        <v>10</v>
      </c>
      <c r="C3" s="628" t="s">
        <v>88</v>
      </c>
      <c r="D3" s="629"/>
      <c r="E3" s="629"/>
      <c r="F3" s="629"/>
      <c r="G3" s="630"/>
      <c r="H3" s="628" t="s">
        <v>89</v>
      </c>
      <c r="I3" s="629"/>
      <c r="J3" s="629"/>
      <c r="K3" s="629"/>
      <c r="L3" s="630"/>
      <c r="M3" s="620"/>
    </row>
    <row r="4" spans="1:13" ht="21" customHeight="1" x14ac:dyDescent="0.25">
      <c r="A4" s="623"/>
      <c r="B4" s="626"/>
      <c r="C4" s="631"/>
      <c r="D4" s="632"/>
      <c r="E4" s="632"/>
      <c r="F4" s="632"/>
      <c r="G4" s="633"/>
      <c r="H4" s="631"/>
      <c r="I4" s="632"/>
      <c r="J4" s="632"/>
      <c r="K4" s="632"/>
      <c r="L4" s="633"/>
      <c r="M4" s="620"/>
    </row>
    <row r="5" spans="1:13" ht="31.5" hidden="1" customHeight="1" x14ac:dyDescent="0.25">
      <c r="A5" s="623"/>
      <c r="B5" s="626"/>
      <c r="C5" s="160"/>
      <c r="D5" s="391"/>
      <c r="E5" s="389"/>
      <c r="F5" s="389"/>
      <c r="G5" s="390"/>
      <c r="H5" s="6"/>
      <c r="I5" s="6"/>
      <c r="J5" s="6"/>
      <c r="K5" s="6"/>
      <c r="L5" s="46"/>
      <c r="M5" s="620"/>
    </row>
    <row r="6" spans="1:13" ht="66" customHeight="1" thickBot="1" x14ac:dyDescent="0.3">
      <c r="A6" s="624"/>
      <c r="B6" s="627"/>
      <c r="C6" s="381"/>
      <c r="D6" s="65" t="s">
        <v>38</v>
      </c>
      <c r="E6" s="44" t="s">
        <v>170</v>
      </c>
      <c r="F6" s="44" t="s">
        <v>2</v>
      </c>
      <c r="G6" s="45" t="s">
        <v>3</v>
      </c>
      <c r="H6" s="43"/>
      <c r="I6" s="65" t="s">
        <v>38</v>
      </c>
      <c r="J6" s="44" t="s">
        <v>170</v>
      </c>
      <c r="K6" s="44" t="s">
        <v>2</v>
      </c>
      <c r="L6" s="45" t="s">
        <v>4</v>
      </c>
      <c r="M6" s="621"/>
    </row>
    <row r="7" spans="1:13" ht="19.5" thickBot="1" x14ac:dyDescent="0.3">
      <c r="A7" s="157">
        <v>1</v>
      </c>
      <c r="B7" s="49">
        <v>2</v>
      </c>
      <c r="C7" s="157"/>
      <c r="D7" s="59">
        <v>3</v>
      </c>
      <c r="E7" s="128">
        <v>5</v>
      </c>
      <c r="F7" s="128">
        <v>6</v>
      </c>
      <c r="G7" s="48">
        <v>7</v>
      </c>
      <c r="H7" s="99"/>
      <c r="I7" s="47">
        <v>8</v>
      </c>
      <c r="J7" s="127">
        <v>10</v>
      </c>
      <c r="K7" s="127">
        <v>11</v>
      </c>
      <c r="L7" s="127">
        <v>12</v>
      </c>
      <c r="M7" s="57">
        <v>11</v>
      </c>
    </row>
    <row r="8" spans="1:13" ht="34.5" hidden="1" customHeight="1" x14ac:dyDescent="0.25">
      <c r="A8" s="602" t="s">
        <v>5</v>
      </c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4"/>
    </row>
    <row r="9" spans="1:13" ht="51" hidden="1" customHeight="1" x14ac:dyDescent="0.25">
      <c r="A9" s="655">
        <v>1</v>
      </c>
      <c r="B9" s="658" t="s">
        <v>12</v>
      </c>
      <c r="C9" s="110" t="s">
        <v>71</v>
      </c>
      <c r="D9" s="78">
        <v>0</v>
      </c>
      <c r="E9" s="35">
        <v>0</v>
      </c>
      <c r="F9" s="36">
        <v>0.1</v>
      </c>
      <c r="G9" s="37">
        <v>0</v>
      </c>
      <c r="H9" s="655" t="s">
        <v>75</v>
      </c>
      <c r="I9" s="591">
        <v>1136000</v>
      </c>
      <c r="J9" s="650">
        <v>294046</v>
      </c>
      <c r="K9" s="661">
        <v>0.1</v>
      </c>
      <c r="L9" s="653">
        <f>J9/I9*100</f>
        <v>25.884330985915494</v>
      </c>
      <c r="M9" s="40">
        <f>(G9+K9)/2</f>
        <v>0.05</v>
      </c>
    </row>
    <row r="10" spans="1:13" ht="51" hidden="1" customHeight="1" x14ac:dyDescent="0.25">
      <c r="A10" s="656"/>
      <c r="B10" s="659"/>
      <c r="C10" s="111" t="s">
        <v>72</v>
      </c>
      <c r="D10" s="79" t="s">
        <v>11</v>
      </c>
      <c r="E10" s="3">
        <v>2</v>
      </c>
      <c r="F10" s="7">
        <v>0.1</v>
      </c>
      <c r="G10" s="38">
        <v>0</v>
      </c>
      <c r="H10" s="612"/>
      <c r="I10" s="583"/>
      <c r="J10" s="651"/>
      <c r="K10" s="651"/>
      <c r="L10" s="644" t="e">
        <f>J10/#REF!*100</f>
        <v>#REF!</v>
      </c>
      <c r="M10" s="41"/>
    </row>
    <row r="11" spans="1:13" ht="51" hidden="1" customHeight="1" x14ac:dyDescent="0.25">
      <c r="A11" s="656"/>
      <c r="B11" s="659"/>
      <c r="C11" s="111" t="s">
        <v>73</v>
      </c>
      <c r="D11" s="79">
        <v>91</v>
      </c>
      <c r="E11" s="3">
        <v>99</v>
      </c>
      <c r="F11" s="7">
        <v>0.1</v>
      </c>
      <c r="G11" s="38">
        <v>0</v>
      </c>
      <c r="H11" s="612"/>
      <c r="I11" s="583"/>
      <c r="J11" s="651"/>
      <c r="K11" s="651"/>
      <c r="L11" s="644" t="e">
        <f>J11/#REF!*100</f>
        <v>#REF!</v>
      </c>
      <c r="M11" s="41"/>
    </row>
    <row r="12" spans="1:13" ht="51" hidden="1" customHeight="1" x14ac:dyDescent="0.25">
      <c r="A12" s="657"/>
      <c r="B12" s="660"/>
      <c r="C12" s="112" t="s">
        <v>74</v>
      </c>
      <c r="D12" s="81" t="s">
        <v>11</v>
      </c>
      <c r="E12" s="19">
        <v>6</v>
      </c>
      <c r="F12" s="20">
        <v>0.1</v>
      </c>
      <c r="G12" s="39">
        <v>0</v>
      </c>
      <c r="H12" s="563"/>
      <c r="I12" s="592"/>
      <c r="J12" s="652"/>
      <c r="K12" s="652"/>
      <c r="L12" s="654" t="e">
        <f>J12/#REF!*100</f>
        <v>#REF!</v>
      </c>
      <c r="M12" s="42"/>
    </row>
    <row r="13" spans="1:13" ht="32.25" hidden="1" customHeight="1" x14ac:dyDescent="0.25">
      <c r="A13" s="555" t="s">
        <v>20</v>
      </c>
      <c r="B13" s="597"/>
      <c r="C13" s="597"/>
      <c r="D13" s="597"/>
      <c r="E13" s="597"/>
      <c r="F13" s="597"/>
      <c r="G13" s="597"/>
      <c r="H13" s="597"/>
      <c r="I13" s="597"/>
      <c r="J13" s="597"/>
      <c r="K13" s="597"/>
      <c r="L13" s="597"/>
      <c r="M13" s="598"/>
    </row>
    <row r="14" spans="1:13" ht="34.5" customHeight="1" thickBot="1" x14ac:dyDescent="0.3">
      <c r="A14" s="602" t="s">
        <v>164</v>
      </c>
      <c r="B14" s="603"/>
      <c r="C14" s="603"/>
      <c r="D14" s="603"/>
      <c r="E14" s="603"/>
      <c r="F14" s="603"/>
      <c r="G14" s="603"/>
      <c r="H14" s="603"/>
      <c r="I14" s="603"/>
      <c r="J14" s="603"/>
      <c r="K14" s="603"/>
      <c r="L14" s="603"/>
      <c r="M14" s="604"/>
    </row>
    <row r="15" spans="1:13" ht="96" customHeight="1" thickBot="1" x14ac:dyDescent="0.3">
      <c r="A15" s="541">
        <v>1</v>
      </c>
      <c r="B15" s="542" t="s">
        <v>165</v>
      </c>
      <c r="C15" s="110" t="s">
        <v>166</v>
      </c>
      <c r="D15" s="78" t="s">
        <v>14</v>
      </c>
      <c r="E15" s="35">
        <v>0</v>
      </c>
      <c r="F15" s="545">
        <v>0</v>
      </c>
      <c r="G15" s="37">
        <v>0</v>
      </c>
      <c r="H15" s="110" t="s">
        <v>167</v>
      </c>
      <c r="I15" s="537">
        <v>1800</v>
      </c>
      <c r="J15" s="539">
        <v>1108</v>
      </c>
      <c r="K15" s="536">
        <v>180</v>
      </c>
      <c r="L15" s="540">
        <f>J15/I15*100</f>
        <v>61.55555555555555</v>
      </c>
      <c r="M15" s="40">
        <f>(G15+K15)/2</f>
        <v>90</v>
      </c>
    </row>
    <row r="16" spans="1:13" ht="32.25" customHeight="1" thickBot="1" x14ac:dyDescent="0.3">
      <c r="A16" s="555" t="s">
        <v>168</v>
      </c>
      <c r="B16" s="597"/>
      <c r="C16" s="597"/>
      <c r="D16" s="597"/>
      <c r="E16" s="597"/>
      <c r="F16" s="597"/>
      <c r="G16" s="597"/>
      <c r="H16" s="597"/>
      <c r="I16" s="597"/>
      <c r="J16" s="597"/>
      <c r="K16" s="597"/>
      <c r="L16" s="597"/>
      <c r="M16" s="598"/>
    </row>
    <row r="17" spans="1:13" ht="37.5" customHeight="1" thickBot="1" x14ac:dyDescent="0.3">
      <c r="A17" s="602" t="s">
        <v>8</v>
      </c>
      <c r="B17" s="603"/>
      <c r="C17" s="603"/>
      <c r="D17" s="603"/>
      <c r="E17" s="603"/>
      <c r="F17" s="603"/>
      <c r="G17" s="603"/>
      <c r="H17" s="603"/>
      <c r="I17" s="603"/>
      <c r="J17" s="603"/>
      <c r="K17" s="603"/>
      <c r="L17" s="603"/>
      <c r="M17" s="604"/>
    </row>
    <row r="18" spans="1:13" ht="47.25" customHeight="1" x14ac:dyDescent="0.25">
      <c r="A18" s="605">
        <v>1</v>
      </c>
      <c r="B18" s="635" t="s">
        <v>13</v>
      </c>
      <c r="C18" s="376" t="s">
        <v>151</v>
      </c>
      <c r="D18" s="78" t="s">
        <v>14</v>
      </c>
      <c r="E18" s="31" t="s">
        <v>14</v>
      </c>
      <c r="F18" s="64"/>
      <c r="G18" s="25">
        <v>0</v>
      </c>
      <c r="H18" s="102" t="s">
        <v>44</v>
      </c>
      <c r="I18" s="69">
        <v>8</v>
      </c>
      <c r="J18" s="31">
        <v>8</v>
      </c>
      <c r="K18" s="373" t="s">
        <v>110</v>
      </c>
      <c r="L18" s="26">
        <f t="shared" ref="L18:L20" si="0">J18/I18*100</f>
        <v>100</v>
      </c>
      <c r="M18" s="14" t="e">
        <f>(G18+K18)/2</f>
        <v>#VALUE!</v>
      </c>
    </row>
    <row r="19" spans="1:13" ht="47.25" customHeight="1" x14ac:dyDescent="0.25">
      <c r="A19" s="606"/>
      <c r="B19" s="608"/>
      <c r="C19" s="119" t="s">
        <v>46</v>
      </c>
      <c r="D19" s="79" t="s">
        <v>15</v>
      </c>
      <c r="E19" s="32" t="s">
        <v>15</v>
      </c>
      <c r="F19" s="64"/>
      <c r="G19" s="27">
        <v>0</v>
      </c>
      <c r="H19" s="103" t="s">
        <v>76</v>
      </c>
      <c r="I19" s="71">
        <v>7000</v>
      </c>
      <c r="J19" s="32">
        <v>7000</v>
      </c>
      <c r="K19" s="373">
        <v>1448</v>
      </c>
      <c r="L19" s="26">
        <f t="shared" si="0"/>
        <v>100</v>
      </c>
      <c r="M19" s="11"/>
    </row>
    <row r="20" spans="1:13" ht="68.25" customHeight="1" x14ac:dyDescent="0.25">
      <c r="A20" s="606"/>
      <c r="B20" s="608"/>
      <c r="C20" s="119" t="s">
        <v>134</v>
      </c>
      <c r="D20" s="79" t="s">
        <v>132</v>
      </c>
      <c r="E20" s="32" t="s">
        <v>133</v>
      </c>
      <c r="F20" s="319"/>
      <c r="G20" s="27">
        <v>0</v>
      </c>
      <c r="H20" s="104" t="s">
        <v>77</v>
      </c>
      <c r="I20" s="71">
        <v>28000</v>
      </c>
      <c r="J20" s="32">
        <v>28000</v>
      </c>
      <c r="K20" s="373">
        <v>5792</v>
      </c>
      <c r="L20" s="26">
        <f t="shared" si="0"/>
        <v>100</v>
      </c>
      <c r="M20" s="11"/>
    </row>
    <row r="21" spans="1:13" ht="40.5" customHeight="1" x14ac:dyDescent="0.25">
      <c r="A21" s="606"/>
      <c r="B21" s="608"/>
      <c r="C21" s="637" t="s">
        <v>47</v>
      </c>
      <c r="D21" s="639" t="s">
        <v>16</v>
      </c>
      <c r="E21" s="638" t="s">
        <v>16</v>
      </c>
      <c r="F21" s="640"/>
      <c r="G21" s="641">
        <v>0</v>
      </c>
      <c r="H21" s="104" t="s">
        <v>42</v>
      </c>
      <c r="I21" s="544">
        <v>145</v>
      </c>
      <c r="J21" s="543">
        <v>68</v>
      </c>
      <c r="K21" s="373">
        <v>1.4</v>
      </c>
      <c r="L21" s="26">
        <f>J21/I21*100</f>
        <v>46.896551724137929</v>
      </c>
      <c r="M21" s="75"/>
    </row>
    <row r="22" spans="1:13" ht="47.25" customHeight="1" thickBot="1" x14ac:dyDescent="0.3">
      <c r="A22" s="634"/>
      <c r="B22" s="636"/>
      <c r="C22" s="595"/>
      <c r="D22" s="567"/>
      <c r="E22" s="567"/>
      <c r="F22" s="567"/>
      <c r="G22" s="559"/>
      <c r="H22" s="105" t="s">
        <v>43</v>
      </c>
      <c r="I22" s="70">
        <v>580</v>
      </c>
      <c r="J22" s="33">
        <v>272</v>
      </c>
      <c r="K22" s="373">
        <v>2</v>
      </c>
      <c r="L22" s="58">
        <f>J22/I22*100</f>
        <v>46.896551724137929</v>
      </c>
      <c r="M22" s="12"/>
    </row>
    <row r="23" spans="1:13" ht="29.25" customHeight="1" thickBot="1" x14ac:dyDescent="0.3">
      <c r="A23" s="555" t="s">
        <v>20</v>
      </c>
      <c r="B23" s="597"/>
      <c r="C23" s="597"/>
      <c r="D23" s="597"/>
      <c r="E23" s="597"/>
      <c r="F23" s="597"/>
      <c r="G23" s="597"/>
      <c r="H23" s="597"/>
      <c r="I23" s="597"/>
      <c r="J23" s="597"/>
      <c r="K23" s="597"/>
      <c r="L23" s="597"/>
      <c r="M23" s="598"/>
    </row>
    <row r="24" spans="1:13" ht="35.25" customHeight="1" thickBot="1" x14ac:dyDescent="0.3">
      <c r="A24" s="602" t="s">
        <v>90</v>
      </c>
      <c r="B24" s="603"/>
      <c r="C24" s="603"/>
      <c r="D24" s="603"/>
      <c r="E24" s="603"/>
      <c r="F24" s="603"/>
      <c r="G24" s="603"/>
      <c r="H24" s="603"/>
      <c r="I24" s="603"/>
      <c r="J24" s="603"/>
      <c r="K24" s="603"/>
      <c r="L24" s="603"/>
      <c r="M24" s="604"/>
    </row>
    <row r="25" spans="1:13" ht="69.75" customHeight="1" x14ac:dyDescent="0.25">
      <c r="A25" s="605">
        <v>1</v>
      </c>
      <c r="B25" s="607" t="s">
        <v>130</v>
      </c>
      <c r="C25" s="376" t="s">
        <v>105</v>
      </c>
      <c r="D25" s="78">
        <v>100</v>
      </c>
      <c r="E25" s="17">
        <v>100</v>
      </c>
      <c r="F25" s="377">
        <v>0.1</v>
      </c>
      <c r="G25" s="50">
        <v>0</v>
      </c>
      <c r="H25" s="194" t="s">
        <v>100</v>
      </c>
      <c r="I25" s="72">
        <v>21.077999999999999</v>
      </c>
      <c r="J25" s="17">
        <v>21.879000000000001</v>
      </c>
      <c r="K25" s="195">
        <v>0.1</v>
      </c>
      <c r="L25" s="378">
        <f t="shared" ref="L25" si="1">J25/I25*100</f>
        <v>103.80017079419301</v>
      </c>
      <c r="M25" s="14">
        <f>(G25+K25)/2</f>
        <v>0.05</v>
      </c>
    </row>
    <row r="26" spans="1:13" ht="70.5" customHeight="1" x14ac:dyDescent="0.25">
      <c r="A26" s="606"/>
      <c r="B26" s="608"/>
      <c r="C26" s="119" t="s">
        <v>106</v>
      </c>
      <c r="D26" s="79">
        <v>100</v>
      </c>
      <c r="E26" s="32">
        <v>100</v>
      </c>
      <c r="F26" s="4">
        <v>0.1</v>
      </c>
      <c r="G26" s="27">
        <v>0</v>
      </c>
      <c r="H26" s="178" t="s">
        <v>108</v>
      </c>
      <c r="I26" s="180">
        <v>22.157</v>
      </c>
      <c r="J26" s="31">
        <v>22.957999999999998</v>
      </c>
      <c r="K26" s="183">
        <v>0.1</v>
      </c>
      <c r="L26" s="26">
        <f>J26/I26*100</f>
        <v>103.61511034887394</v>
      </c>
      <c r="M26" s="11"/>
    </row>
    <row r="27" spans="1:13" ht="57" customHeight="1" thickBot="1" x14ac:dyDescent="0.3">
      <c r="A27" s="606"/>
      <c r="B27" s="608"/>
      <c r="C27" s="119" t="s">
        <v>81</v>
      </c>
      <c r="D27" s="392">
        <v>100</v>
      </c>
      <c r="E27" s="31">
        <v>100</v>
      </c>
      <c r="F27" s="15">
        <v>0.1</v>
      </c>
      <c r="G27" s="25">
        <v>0</v>
      </c>
      <c r="H27" s="178" t="s">
        <v>84</v>
      </c>
      <c r="I27" s="182">
        <v>13</v>
      </c>
      <c r="J27" s="181">
        <v>13</v>
      </c>
      <c r="K27" s="184">
        <v>0.1</v>
      </c>
      <c r="L27" s="26">
        <f>J27/I27*100</f>
        <v>100</v>
      </c>
      <c r="M27" s="12"/>
    </row>
    <row r="28" spans="1:13" ht="51" customHeight="1" thickBot="1" x14ac:dyDescent="0.3">
      <c r="A28" s="563"/>
      <c r="B28" s="609"/>
      <c r="C28" s="177" t="s">
        <v>107</v>
      </c>
      <c r="D28" s="380">
        <v>100</v>
      </c>
      <c r="E28" s="395">
        <v>100</v>
      </c>
      <c r="F28" s="23">
        <v>0.1</v>
      </c>
      <c r="G28" s="396">
        <v>0</v>
      </c>
      <c r="H28" s="120" t="s">
        <v>109</v>
      </c>
      <c r="I28" s="380">
        <v>4</v>
      </c>
      <c r="J28" s="395">
        <v>4</v>
      </c>
      <c r="K28" s="185" t="s">
        <v>110</v>
      </c>
      <c r="L28" s="58">
        <f>J28/I28*100</f>
        <v>100</v>
      </c>
      <c r="M28" s="75"/>
    </row>
    <row r="29" spans="1:13" ht="129.75" customHeight="1" thickBot="1" x14ac:dyDescent="0.3">
      <c r="A29" s="579">
        <v>2</v>
      </c>
      <c r="B29" s="610" t="s">
        <v>118</v>
      </c>
      <c r="C29" s="646" t="s">
        <v>119</v>
      </c>
      <c r="D29" s="566">
        <v>100</v>
      </c>
      <c r="E29" s="647">
        <v>100</v>
      </c>
      <c r="F29" s="596">
        <v>0.1</v>
      </c>
      <c r="G29" s="648">
        <v>0</v>
      </c>
      <c r="H29" s="613" t="s">
        <v>117</v>
      </c>
      <c r="I29" s="639">
        <v>54.26</v>
      </c>
      <c r="J29" s="585">
        <v>26.28</v>
      </c>
      <c r="K29" s="643">
        <v>0.1</v>
      </c>
      <c r="L29" s="644">
        <f>J29/I29*100</f>
        <v>48.433468485071877</v>
      </c>
      <c r="M29" s="75"/>
    </row>
    <row r="30" spans="1:13" ht="45" hidden="1" customHeight="1" x14ac:dyDescent="0.25">
      <c r="A30" s="612"/>
      <c r="B30" s="611"/>
      <c r="C30" s="594"/>
      <c r="D30" s="642"/>
      <c r="E30" s="642"/>
      <c r="F30" s="642"/>
      <c r="G30" s="645"/>
      <c r="H30" s="594"/>
      <c r="I30" s="642"/>
      <c r="J30" s="642"/>
      <c r="K30" s="642"/>
      <c r="L30" s="645"/>
      <c r="M30" s="75"/>
    </row>
    <row r="31" spans="1:13" ht="72.75" hidden="1" customHeight="1" x14ac:dyDescent="0.25">
      <c r="A31" s="563"/>
      <c r="B31" s="609"/>
      <c r="C31" s="595"/>
      <c r="D31" s="567"/>
      <c r="E31" s="567"/>
      <c r="F31" s="567"/>
      <c r="G31" s="559"/>
      <c r="H31" s="595"/>
      <c r="I31" s="567"/>
      <c r="J31" s="567"/>
      <c r="K31" s="567"/>
      <c r="L31" s="559"/>
      <c r="M31" s="11"/>
    </row>
    <row r="32" spans="1:13" ht="34.5" customHeight="1" thickBot="1" x14ac:dyDescent="0.3">
      <c r="A32" s="555" t="s">
        <v>20</v>
      </c>
      <c r="B32" s="597"/>
      <c r="C32" s="597"/>
      <c r="D32" s="597"/>
      <c r="E32" s="597"/>
      <c r="F32" s="597"/>
      <c r="G32" s="597"/>
      <c r="H32" s="597"/>
      <c r="I32" s="597"/>
      <c r="J32" s="597"/>
      <c r="K32" s="597"/>
      <c r="L32" s="597"/>
      <c r="M32" s="598"/>
    </row>
    <row r="33" spans="1:13" ht="39.75" customHeight="1" thickBot="1" x14ac:dyDescent="0.3">
      <c r="A33" s="599" t="s">
        <v>7</v>
      </c>
      <c r="B33" s="600"/>
      <c r="C33" s="600"/>
      <c r="D33" s="600"/>
      <c r="E33" s="600"/>
      <c r="F33" s="600"/>
      <c r="G33" s="600"/>
      <c r="H33" s="600"/>
      <c r="I33" s="600"/>
      <c r="J33" s="600"/>
      <c r="K33" s="600"/>
      <c r="L33" s="600"/>
      <c r="M33" s="601"/>
    </row>
    <row r="34" spans="1:13" ht="72.75" customHeight="1" thickBot="1" x14ac:dyDescent="0.3">
      <c r="A34" s="53">
        <v>1</v>
      </c>
      <c r="B34" s="109" t="s">
        <v>24</v>
      </c>
      <c r="C34" s="113" t="s">
        <v>56</v>
      </c>
      <c r="D34" s="77">
        <v>100</v>
      </c>
      <c r="E34" s="21">
        <v>0</v>
      </c>
      <c r="F34" s="22">
        <v>0.1</v>
      </c>
      <c r="G34" s="54">
        <v>0</v>
      </c>
      <c r="H34" s="117" t="s">
        <v>57</v>
      </c>
      <c r="I34" s="77">
        <v>3</v>
      </c>
      <c r="J34" s="21">
        <v>1</v>
      </c>
      <c r="K34" s="22" t="s">
        <v>110</v>
      </c>
      <c r="L34" s="55">
        <f t="shared" ref="L34:L52" si="2">J34/I34*100</f>
        <v>33.333333333333329</v>
      </c>
      <c r="M34" s="14" t="e">
        <f>(G34+K34)/2</f>
        <v>#VALUE!</v>
      </c>
    </row>
    <row r="35" spans="1:13" ht="72.75" customHeight="1" thickBot="1" x14ac:dyDescent="0.3">
      <c r="A35" s="53">
        <v>2</v>
      </c>
      <c r="B35" s="109" t="s">
        <v>23</v>
      </c>
      <c r="C35" s="113" t="s">
        <v>60</v>
      </c>
      <c r="D35" s="77">
        <v>100</v>
      </c>
      <c r="E35" s="21">
        <v>0</v>
      </c>
      <c r="F35" s="22">
        <v>0.1</v>
      </c>
      <c r="G35" s="54">
        <v>0</v>
      </c>
      <c r="H35" s="117" t="s">
        <v>58</v>
      </c>
      <c r="I35" s="77">
        <v>1</v>
      </c>
      <c r="J35" s="21">
        <v>0</v>
      </c>
      <c r="K35" s="22">
        <v>0.1</v>
      </c>
      <c r="L35" s="56">
        <f t="shared" si="2"/>
        <v>0</v>
      </c>
      <c r="M35" s="14"/>
    </row>
    <row r="36" spans="1:13" ht="72.75" customHeight="1" thickBot="1" x14ac:dyDescent="0.3">
      <c r="A36" s="53">
        <v>3</v>
      </c>
      <c r="B36" s="109" t="s">
        <v>41</v>
      </c>
      <c r="C36" s="113" t="s">
        <v>59</v>
      </c>
      <c r="D36" s="77">
        <v>100</v>
      </c>
      <c r="E36" s="21">
        <v>0</v>
      </c>
      <c r="F36" s="22">
        <v>0.1</v>
      </c>
      <c r="G36" s="54">
        <v>0</v>
      </c>
      <c r="H36" s="117" t="s">
        <v>61</v>
      </c>
      <c r="I36" s="77">
        <v>20</v>
      </c>
      <c r="J36" s="21">
        <v>0</v>
      </c>
      <c r="K36" s="345">
        <v>2</v>
      </c>
      <c r="L36" s="56">
        <f t="shared" si="2"/>
        <v>0</v>
      </c>
      <c r="M36" s="14"/>
    </row>
    <row r="37" spans="1:13" ht="34.5" customHeight="1" x14ac:dyDescent="0.25">
      <c r="A37" s="562">
        <v>4</v>
      </c>
      <c r="B37" s="589" t="s">
        <v>25</v>
      </c>
      <c r="C37" s="115" t="s">
        <v>62</v>
      </c>
      <c r="D37" s="78">
        <v>96</v>
      </c>
      <c r="E37" s="16">
        <v>98</v>
      </c>
      <c r="F37" s="18">
        <v>0.1</v>
      </c>
      <c r="G37" s="76">
        <v>0</v>
      </c>
      <c r="H37" s="593" t="s">
        <v>57</v>
      </c>
      <c r="I37" s="591">
        <v>36</v>
      </c>
      <c r="J37" s="568">
        <v>36</v>
      </c>
      <c r="K37" s="570">
        <v>3</v>
      </c>
      <c r="L37" s="573">
        <f t="shared" si="2"/>
        <v>100</v>
      </c>
      <c r="M37" s="11"/>
    </row>
    <row r="38" spans="1:13" ht="34.5" customHeight="1" x14ac:dyDescent="0.25">
      <c r="A38" s="579"/>
      <c r="B38" s="581"/>
      <c r="C38" s="116" t="s">
        <v>63</v>
      </c>
      <c r="D38" s="79">
        <v>90</v>
      </c>
      <c r="E38" s="125">
        <v>95</v>
      </c>
      <c r="F38" s="15">
        <v>0.1</v>
      </c>
      <c r="G38" s="10">
        <v>0</v>
      </c>
      <c r="H38" s="594"/>
      <c r="I38" s="583"/>
      <c r="J38" s="585"/>
      <c r="K38" s="571"/>
      <c r="L38" s="574" t="e">
        <f t="shared" si="2"/>
        <v>#DIV/0!</v>
      </c>
      <c r="M38" s="11"/>
    </row>
    <row r="39" spans="1:13" ht="34.5" customHeight="1" thickBot="1" x14ac:dyDescent="0.3">
      <c r="A39" s="588"/>
      <c r="B39" s="590"/>
      <c r="C39" s="114" t="s">
        <v>64</v>
      </c>
      <c r="D39" s="81" t="s">
        <v>146</v>
      </c>
      <c r="E39" s="126">
        <v>4</v>
      </c>
      <c r="F39" s="23"/>
      <c r="G39" s="82">
        <v>0</v>
      </c>
      <c r="H39" s="595"/>
      <c r="I39" s="592"/>
      <c r="J39" s="586"/>
      <c r="K39" s="572"/>
      <c r="L39" s="575" t="e">
        <f t="shared" si="2"/>
        <v>#DIV/0!</v>
      </c>
      <c r="M39" s="11"/>
    </row>
    <row r="40" spans="1:13" ht="34.5" customHeight="1" x14ac:dyDescent="0.25">
      <c r="A40" s="562">
        <v>5</v>
      </c>
      <c r="B40" s="589" t="s">
        <v>26</v>
      </c>
      <c r="C40" s="115" t="s">
        <v>62</v>
      </c>
      <c r="D40" s="78">
        <v>96</v>
      </c>
      <c r="E40" s="16">
        <v>100</v>
      </c>
      <c r="F40" s="18">
        <v>0.1</v>
      </c>
      <c r="G40" s="76">
        <v>0</v>
      </c>
      <c r="H40" s="593" t="s">
        <v>58</v>
      </c>
      <c r="I40" s="591">
        <v>1</v>
      </c>
      <c r="J40" s="568">
        <v>1</v>
      </c>
      <c r="K40" s="570" t="s">
        <v>110</v>
      </c>
      <c r="L40" s="573">
        <f t="shared" si="2"/>
        <v>100</v>
      </c>
      <c r="M40" s="11"/>
    </row>
    <row r="41" spans="1:13" ht="34.5" customHeight="1" x14ac:dyDescent="0.25">
      <c r="A41" s="579"/>
      <c r="B41" s="581"/>
      <c r="C41" s="116" t="s">
        <v>63</v>
      </c>
      <c r="D41" s="79">
        <v>90</v>
      </c>
      <c r="E41" s="125">
        <v>98</v>
      </c>
      <c r="F41" s="15">
        <v>0.1</v>
      </c>
      <c r="G41" s="10">
        <v>0</v>
      </c>
      <c r="H41" s="594"/>
      <c r="I41" s="583"/>
      <c r="J41" s="585"/>
      <c r="K41" s="571"/>
      <c r="L41" s="574" t="e">
        <f t="shared" si="2"/>
        <v>#DIV/0!</v>
      </c>
      <c r="M41" s="11"/>
    </row>
    <row r="42" spans="1:13" ht="34.5" customHeight="1" thickBot="1" x14ac:dyDescent="0.3">
      <c r="A42" s="588"/>
      <c r="B42" s="590"/>
      <c r="C42" s="114" t="s">
        <v>64</v>
      </c>
      <c r="D42" s="81" t="s">
        <v>22</v>
      </c>
      <c r="E42" s="126">
        <v>0</v>
      </c>
      <c r="F42" s="23"/>
      <c r="G42" s="82">
        <v>0</v>
      </c>
      <c r="H42" s="595"/>
      <c r="I42" s="592"/>
      <c r="J42" s="586"/>
      <c r="K42" s="572"/>
      <c r="L42" s="575" t="e">
        <f t="shared" si="2"/>
        <v>#DIV/0!</v>
      </c>
      <c r="M42" s="11"/>
    </row>
    <row r="43" spans="1:13" ht="96" customHeight="1" thickBot="1" x14ac:dyDescent="0.3">
      <c r="A43" s="53">
        <v>6</v>
      </c>
      <c r="B43" s="109" t="s">
        <v>40</v>
      </c>
      <c r="C43" s="114" t="s">
        <v>64</v>
      </c>
      <c r="D43" s="77" t="s">
        <v>21</v>
      </c>
      <c r="E43" s="21">
        <v>5</v>
      </c>
      <c r="F43" s="22"/>
      <c r="G43" s="54">
        <v>0</v>
      </c>
      <c r="H43" s="117" t="s">
        <v>61</v>
      </c>
      <c r="I43" s="77">
        <v>546</v>
      </c>
      <c r="J43" s="21">
        <v>526</v>
      </c>
      <c r="K43" s="345">
        <v>54</v>
      </c>
      <c r="L43" s="55">
        <f t="shared" si="2"/>
        <v>96.336996336996336</v>
      </c>
      <c r="M43" s="11"/>
    </row>
    <row r="44" spans="1:13" ht="96.75" customHeight="1" thickBot="1" x14ac:dyDescent="0.3">
      <c r="A44" s="53">
        <v>7</v>
      </c>
      <c r="B44" s="109" t="s">
        <v>27</v>
      </c>
      <c r="C44" s="114" t="s">
        <v>64</v>
      </c>
      <c r="D44" s="77" t="s">
        <v>22</v>
      </c>
      <c r="E44" s="21">
        <v>0</v>
      </c>
      <c r="F44" s="22"/>
      <c r="G44" s="54">
        <v>0</v>
      </c>
      <c r="H44" s="117" t="s">
        <v>65</v>
      </c>
      <c r="I44" s="77">
        <v>46</v>
      </c>
      <c r="J44" s="21">
        <v>46</v>
      </c>
      <c r="K44" s="345">
        <v>4</v>
      </c>
      <c r="L44" s="55">
        <f t="shared" si="2"/>
        <v>100</v>
      </c>
      <c r="M44" s="11"/>
    </row>
    <row r="45" spans="1:13" ht="36" customHeight="1" x14ac:dyDescent="0.25">
      <c r="A45" s="579">
        <v>8</v>
      </c>
      <c r="B45" s="581" t="s">
        <v>28</v>
      </c>
      <c r="C45" s="115" t="s">
        <v>62</v>
      </c>
      <c r="D45" s="392">
        <v>96</v>
      </c>
      <c r="E45" s="389">
        <v>100</v>
      </c>
      <c r="F45" s="15">
        <v>0.1</v>
      </c>
      <c r="G45" s="390">
        <v>0</v>
      </c>
      <c r="H45" s="593" t="s">
        <v>66</v>
      </c>
      <c r="I45" s="583">
        <v>1</v>
      </c>
      <c r="J45" s="585">
        <v>1</v>
      </c>
      <c r="K45" s="571" t="s">
        <v>110</v>
      </c>
      <c r="L45" s="577">
        <f t="shared" si="2"/>
        <v>100</v>
      </c>
      <c r="M45" s="11"/>
    </row>
    <row r="46" spans="1:13" ht="36" customHeight="1" x14ac:dyDescent="0.25">
      <c r="A46" s="579"/>
      <c r="B46" s="581"/>
      <c r="C46" s="116" t="s">
        <v>63</v>
      </c>
      <c r="D46" s="79">
        <v>90</v>
      </c>
      <c r="E46" s="125">
        <v>98</v>
      </c>
      <c r="F46" s="4">
        <v>0.1</v>
      </c>
      <c r="G46" s="10">
        <v>0</v>
      </c>
      <c r="H46" s="594"/>
      <c r="I46" s="583"/>
      <c r="J46" s="585"/>
      <c r="K46" s="571"/>
      <c r="L46" s="577" t="e">
        <f t="shared" si="2"/>
        <v>#DIV/0!</v>
      </c>
      <c r="M46" s="11"/>
    </row>
    <row r="47" spans="1:13" ht="36" customHeight="1" thickBot="1" x14ac:dyDescent="0.3">
      <c r="A47" s="580"/>
      <c r="B47" s="582"/>
      <c r="C47" s="114" t="s">
        <v>64</v>
      </c>
      <c r="D47" s="79" t="s">
        <v>29</v>
      </c>
      <c r="E47" s="125">
        <v>0</v>
      </c>
      <c r="F47" s="24"/>
      <c r="G47" s="10">
        <v>0</v>
      </c>
      <c r="H47" s="595"/>
      <c r="I47" s="584"/>
      <c r="J47" s="587"/>
      <c r="K47" s="576"/>
      <c r="L47" s="649" t="e">
        <f t="shared" si="2"/>
        <v>#DIV/0!</v>
      </c>
      <c r="M47" s="11"/>
    </row>
    <row r="48" spans="1:13" ht="93" customHeight="1" thickBot="1" x14ac:dyDescent="0.3">
      <c r="A48" s="53">
        <v>9</v>
      </c>
      <c r="B48" s="109" t="s">
        <v>30</v>
      </c>
      <c r="C48" s="114" t="s">
        <v>64</v>
      </c>
      <c r="D48" s="77" t="s">
        <v>31</v>
      </c>
      <c r="E48" s="21">
        <v>0</v>
      </c>
      <c r="F48" s="22"/>
      <c r="G48" s="54">
        <v>0</v>
      </c>
      <c r="H48" s="117" t="s">
        <v>67</v>
      </c>
      <c r="I48" s="77">
        <v>16</v>
      </c>
      <c r="J48" s="21">
        <v>16</v>
      </c>
      <c r="K48" s="345">
        <v>1</v>
      </c>
      <c r="L48" s="56">
        <f t="shared" si="2"/>
        <v>100</v>
      </c>
      <c r="M48" s="11"/>
    </row>
    <row r="49" spans="1:14" ht="57.75" customHeight="1" thickBot="1" x14ac:dyDescent="0.3">
      <c r="A49" s="53">
        <v>10</v>
      </c>
      <c r="B49" s="109" t="s">
        <v>32</v>
      </c>
      <c r="C49" s="114" t="s">
        <v>64</v>
      </c>
      <c r="D49" s="77" t="s">
        <v>121</v>
      </c>
      <c r="E49" s="83">
        <v>26</v>
      </c>
      <c r="F49" s="22"/>
      <c r="G49" s="54">
        <v>0</v>
      </c>
      <c r="H49" s="117" t="s">
        <v>68</v>
      </c>
      <c r="I49" s="77">
        <v>8</v>
      </c>
      <c r="J49" s="21">
        <v>8</v>
      </c>
      <c r="K49" s="345" t="s">
        <v>110</v>
      </c>
      <c r="L49" s="55">
        <f t="shared" si="2"/>
        <v>100</v>
      </c>
      <c r="M49" s="11"/>
    </row>
    <row r="50" spans="1:14" ht="105" customHeight="1" x14ac:dyDescent="0.25">
      <c r="A50" s="562">
        <v>11</v>
      </c>
      <c r="B50" s="560" t="s">
        <v>135</v>
      </c>
      <c r="C50" s="564" t="s">
        <v>148</v>
      </c>
      <c r="D50" s="566" t="s">
        <v>149</v>
      </c>
      <c r="E50" s="568">
        <v>2</v>
      </c>
      <c r="F50" s="596"/>
      <c r="G50" s="558">
        <v>0</v>
      </c>
      <c r="H50" s="398" t="s">
        <v>69</v>
      </c>
      <c r="I50" s="78">
        <v>41</v>
      </c>
      <c r="J50" s="16">
        <v>40</v>
      </c>
      <c r="K50" s="423">
        <v>4</v>
      </c>
      <c r="L50" s="399">
        <f t="shared" si="2"/>
        <v>97.560975609756099</v>
      </c>
      <c r="M50" s="11"/>
    </row>
    <row r="51" spans="1:14" ht="105" customHeight="1" thickBot="1" x14ac:dyDescent="0.3">
      <c r="A51" s="563"/>
      <c r="B51" s="561"/>
      <c r="C51" s="565"/>
      <c r="D51" s="567"/>
      <c r="E51" s="567"/>
      <c r="F51" s="567"/>
      <c r="G51" s="559"/>
      <c r="H51" s="397" t="s">
        <v>140</v>
      </c>
      <c r="I51" s="538">
        <v>302</v>
      </c>
      <c r="J51" s="382">
        <v>141</v>
      </c>
      <c r="K51" s="417">
        <v>30</v>
      </c>
      <c r="L51" s="384">
        <f t="shared" si="2"/>
        <v>46.688741721854306</v>
      </c>
      <c r="M51" s="11"/>
    </row>
    <row r="52" spans="1:14" ht="137.25" customHeight="1" thickBot="1" x14ac:dyDescent="0.3">
      <c r="A52" s="385">
        <v>12</v>
      </c>
      <c r="B52" s="394" t="s">
        <v>143</v>
      </c>
      <c r="C52" s="400" t="s">
        <v>139</v>
      </c>
      <c r="D52" s="379">
        <v>0</v>
      </c>
      <c r="E52" s="386">
        <v>0</v>
      </c>
      <c r="F52" s="377"/>
      <c r="G52" s="393">
        <v>0</v>
      </c>
      <c r="H52" s="387" t="s">
        <v>150</v>
      </c>
      <c r="I52" s="537">
        <v>40</v>
      </c>
      <c r="J52" s="386">
        <v>20</v>
      </c>
      <c r="K52" s="416">
        <v>4</v>
      </c>
      <c r="L52" s="383">
        <f t="shared" si="2"/>
        <v>50</v>
      </c>
      <c r="M52" s="75"/>
    </row>
    <row r="53" spans="1:14" ht="34.5" customHeight="1" thickBot="1" x14ac:dyDescent="0.3">
      <c r="A53" s="555" t="s">
        <v>99</v>
      </c>
      <c r="B53" s="556"/>
      <c r="C53" s="556"/>
      <c r="D53" s="556"/>
      <c r="E53" s="556"/>
      <c r="F53" s="556"/>
      <c r="G53" s="556"/>
      <c r="H53" s="556"/>
      <c r="I53" s="556"/>
      <c r="J53" s="556"/>
      <c r="K53" s="556"/>
      <c r="L53" s="557"/>
      <c r="M53" s="401"/>
      <c r="N53" s="401"/>
    </row>
    <row r="54" spans="1:14" ht="47.25" customHeight="1" x14ac:dyDescent="0.3">
      <c r="A54" s="569" t="s">
        <v>171</v>
      </c>
      <c r="B54" s="569"/>
      <c r="C54" s="569"/>
      <c r="D54" s="569"/>
      <c r="E54" s="569"/>
      <c r="F54" s="569"/>
      <c r="G54" s="569"/>
      <c r="H54" s="569"/>
      <c r="I54" s="569"/>
      <c r="J54" s="569"/>
      <c r="K54" s="569"/>
      <c r="L54" s="569"/>
    </row>
    <row r="55" spans="1:14" ht="18.75" x14ac:dyDescent="0.3">
      <c r="A55" s="121"/>
      <c r="B55" s="388"/>
      <c r="C55" s="388"/>
      <c r="D55" s="388"/>
      <c r="E55" s="388"/>
      <c r="F55" s="388"/>
      <c r="G55" s="388"/>
      <c r="H55" s="388"/>
      <c r="I55" s="388"/>
      <c r="J55" s="388"/>
      <c r="K55" s="388"/>
      <c r="L55" s="388"/>
    </row>
    <row r="57" spans="1:14" s="5" customFormat="1" ht="18.75" x14ac:dyDescent="0.25">
      <c r="A57" s="124" t="s">
        <v>34</v>
      </c>
      <c r="K57" s="5" t="s">
        <v>35</v>
      </c>
    </row>
  </sheetData>
  <mergeCells count="74">
    <mergeCell ref="A16:M16"/>
    <mergeCell ref="F50:F51"/>
    <mergeCell ref="G50:G51"/>
    <mergeCell ref="A53:L53"/>
    <mergeCell ref="A54:L54"/>
    <mergeCell ref="A50:A51"/>
    <mergeCell ref="B50:B51"/>
    <mergeCell ref="C50:C51"/>
    <mergeCell ref="D50:D51"/>
    <mergeCell ref="E50:E51"/>
    <mergeCell ref="A37:A39"/>
    <mergeCell ref="B37:B39"/>
    <mergeCell ref="H37:H39"/>
    <mergeCell ref="I37:I39"/>
    <mergeCell ref="K37:K39"/>
    <mergeCell ref="A25:A28"/>
    <mergeCell ref="B25:B28"/>
    <mergeCell ref="E21:E22"/>
    <mergeCell ref="F21:F22"/>
    <mergeCell ref="G21:G22"/>
    <mergeCell ref="A24:M24"/>
    <mergeCell ref="A8:M8"/>
    <mergeCell ref="J9:J12"/>
    <mergeCell ref="A13:M13"/>
    <mergeCell ref="A17:M17"/>
    <mergeCell ref="A23:M23"/>
    <mergeCell ref="L9:L12"/>
    <mergeCell ref="A9:A12"/>
    <mergeCell ref="B9:B12"/>
    <mergeCell ref="H9:H12"/>
    <mergeCell ref="I9:I12"/>
    <mergeCell ref="K9:K12"/>
    <mergeCell ref="A18:A22"/>
    <mergeCell ref="B18:B22"/>
    <mergeCell ref="C21:C22"/>
    <mergeCell ref="D21:D22"/>
    <mergeCell ref="A14:M14"/>
    <mergeCell ref="B3:B6"/>
    <mergeCell ref="C3:G4"/>
    <mergeCell ref="A2:A6"/>
    <mergeCell ref="A1:M1"/>
    <mergeCell ref="B2:L2"/>
    <mergeCell ref="M2:M6"/>
    <mergeCell ref="H3:L4"/>
    <mergeCell ref="L37:L39"/>
    <mergeCell ref="F29:F31"/>
    <mergeCell ref="G29:G31"/>
    <mergeCell ref="H29:H31"/>
    <mergeCell ref="I29:I31"/>
    <mergeCell ref="K29:K31"/>
    <mergeCell ref="J29:J31"/>
    <mergeCell ref="A32:M32"/>
    <mergeCell ref="A33:M33"/>
    <mergeCell ref="J37:J39"/>
    <mergeCell ref="A29:A31"/>
    <mergeCell ref="B29:B31"/>
    <mergeCell ref="C29:C31"/>
    <mergeCell ref="D29:D31"/>
    <mergeCell ref="E29:E31"/>
    <mergeCell ref="L29:L31"/>
    <mergeCell ref="L40:L42"/>
    <mergeCell ref="A45:A47"/>
    <mergeCell ref="B45:B47"/>
    <mergeCell ref="H45:H47"/>
    <mergeCell ref="I45:I47"/>
    <mergeCell ref="K45:K47"/>
    <mergeCell ref="L45:L47"/>
    <mergeCell ref="A40:A42"/>
    <mergeCell ref="B40:B42"/>
    <mergeCell ref="H40:H42"/>
    <mergeCell ref="I40:I42"/>
    <mergeCell ref="K40:K42"/>
    <mergeCell ref="J45:J47"/>
    <mergeCell ref="J40:J42"/>
  </mergeCells>
  <pageMargins left="0.7" right="0.7" top="0.75" bottom="0.75" header="0.3" footer="0.3"/>
  <pageSetup paperSize="9" scale="49" orientation="landscape" horizontalDpi="4294967294" verticalDpi="4294967294" r:id="rId1"/>
  <rowBreaks count="2" manualBreakCount="2">
    <brk id="23" max="16383" man="1"/>
    <brk id="4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37" zoomScale="75" zoomScaleNormal="75" workbookViewId="0">
      <selection activeCell="C19" sqref="C19"/>
    </sheetView>
  </sheetViews>
  <sheetFormatPr defaultRowHeight="15" x14ac:dyDescent="0.25"/>
  <cols>
    <col min="1" max="1" width="6" style="122" customWidth="1"/>
    <col min="2" max="2" width="51.42578125" style="1" customWidth="1"/>
    <col min="3" max="3" width="36.140625" style="1" customWidth="1"/>
    <col min="4" max="4" width="13.85546875" style="1" customWidth="1"/>
    <col min="5" max="5" width="12.140625" style="1" customWidth="1"/>
    <col min="6" max="6" width="11.42578125" style="1" customWidth="1"/>
    <col min="7" max="7" width="14.140625" style="1" customWidth="1"/>
    <col min="8" max="8" width="22.85546875" style="1" customWidth="1"/>
    <col min="9" max="10" width="14" style="1" customWidth="1"/>
    <col min="11" max="11" width="12.7109375" style="1" customWidth="1"/>
    <col min="12" max="12" width="12.42578125" style="1" customWidth="1"/>
    <col min="13" max="13" width="13.85546875" style="1" customWidth="1"/>
    <col min="14" max="14" width="11.7109375" style="1" hidden="1" customWidth="1"/>
    <col min="15" max="16384" width="9.140625" style="1"/>
  </cols>
  <sheetData>
    <row r="1" spans="1:14" ht="63.75" customHeight="1" thickBot="1" x14ac:dyDescent="0.3">
      <c r="A1" s="614" t="s">
        <v>157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6"/>
    </row>
    <row r="2" spans="1:14" ht="30" customHeight="1" x14ac:dyDescent="0.25">
      <c r="A2" s="622" t="s">
        <v>0</v>
      </c>
      <c r="B2" s="617" t="s">
        <v>1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8"/>
      <c r="N2" s="619" t="s">
        <v>9</v>
      </c>
    </row>
    <row r="3" spans="1:14" ht="32.25" customHeight="1" x14ac:dyDescent="0.25">
      <c r="A3" s="623"/>
      <c r="B3" s="625" t="s">
        <v>10</v>
      </c>
      <c r="C3" s="628" t="s">
        <v>88</v>
      </c>
      <c r="D3" s="629"/>
      <c r="E3" s="629"/>
      <c r="F3" s="629"/>
      <c r="G3" s="630"/>
      <c r="H3" s="628" t="s">
        <v>89</v>
      </c>
      <c r="I3" s="629"/>
      <c r="J3" s="629"/>
      <c r="K3" s="629"/>
      <c r="L3" s="629"/>
      <c r="M3" s="630"/>
      <c r="N3" s="620"/>
    </row>
    <row r="4" spans="1:14" ht="21" customHeight="1" x14ac:dyDescent="0.25">
      <c r="A4" s="623"/>
      <c r="B4" s="626"/>
      <c r="C4" s="631"/>
      <c r="D4" s="632"/>
      <c r="E4" s="632"/>
      <c r="F4" s="632"/>
      <c r="G4" s="633"/>
      <c r="H4" s="631"/>
      <c r="I4" s="632"/>
      <c r="J4" s="632"/>
      <c r="K4" s="632"/>
      <c r="L4" s="632"/>
      <c r="M4" s="633"/>
      <c r="N4" s="620"/>
    </row>
    <row r="5" spans="1:14" ht="31.5" hidden="1" customHeight="1" x14ac:dyDescent="0.25">
      <c r="A5" s="623"/>
      <c r="B5" s="626"/>
      <c r="C5" s="160"/>
      <c r="D5" s="324"/>
      <c r="E5" s="322"/>
      <c r="F5" s="322"/>
      <c r="G5" s="323"/>
      <c r="H5" s="6"/>
      <c r="I5" s="6"/>
      <c r="J5" s="6"/>
      <c r="K5" s="6"/>
      <c r="L5" s="6"/>
      <c r="M5" s="46"/>
      <c r="N5" s="620"/>
    </row>
    <row r="6" spans="1:14" ht="66" customHeight="1" thickBot="1" x14ac:dyDescent="0.3">
      <c r="A6" s="624"/>
      <c r="B6" s="627"/>
      <c r="C6" s="329"/>
      <c r="D6" s="65" t="s">
        <v>38</v>
      </c>
      <c r="E6" s="44" t="s">
        <v>172</v>
      </c>
      <c r="F6" s="44" t="s">
        <v>2</v>
      </c>
      <c r="G6" s="45" t="s">
        <v>3</v>
      </c>
      <c r="H6" s="43"/>
      <c r="I6" s="65" t="s">
        <v>38</v>
      </c>
      <c r="J6" s="214" t="s">
        <v>37</v>
      </c>
      <c r="K6" s="44" t="s">
        <v>172</v>
      </c>
      <c r="L6" s="44" t="s">
        <v>2</v>
      </c>
      <c r="M6" s="45" t="s">
        <v>4</v>
      </c>
      <c r="N6" s="621"/>
    </row>
    <row r="7" spans="1:14" ht="19.5" thickBot="1" x14ac:dyDescent="0.3">
      <c r="A7" s="157">
        <v>1</v>
      </c>
      <c r="B7" s="49">
        <v>2</v>
      </c>
      <c r="C7" s="157"/>
      <c r="D7" s="59">
        <v>3</v>
      </c>
      <c r="E7" s="128">
        <v>5</v>
      </c>
      <c r="F7" s="128">
        <v>6</v>
      </c>
      <c r="G7" s="48">
        <v>7</v>
      </c>
      <c r="H7" s="99"/>
      <c r="I7" s="47">
        <v>8</v>
      </c>
      <c r="J7" s="47"/>
      <c r="K7" s="127">
        <v>10</v>
      </c>
      <c r="L7" s="127">
        <v>11</v>
      </c>
      <c r="M7" s="127">
        <v>12</v>
      </c>
      <c r="N7" s="57">
        <v>11</v>
      </c>
    </row>
    <row r="8" spans="1:14" ht="34.5" hidden="1" customHeight="1" thickBot="1" x14ac:dyDescent="0.3">
      <c r="A8" s="602" t="s">
        <v>5</v>
      </c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4"/>
    </row>
    <row r="9" spans="1:14" ht="51" hidden="1" customHeight="1" x14ac:dyDescent="0.25">
      <c r="A9" s="655">
        <v>1</v>
      </c>
      <c r="B9" s="658" t="s">
        <v>12</v>
      </c>
      <c r="C9" s="110" t="s">
        <v>71</v>
      </c>
      <c r="D9" s="78">
        <v>0</v>
      </c>
      <c r="E9" s="35">
        <v>0</v>
      </c>
      <c r="F9" s="36">
        <v>0.1</v>
      </c>
      <c r="G9" s="37">
        <v>0</v>
      </c>
      <c r="H9" s="655" t="s">
        <v>75</v>
      </c>
      <c r="I9" s="591">
        <v>1136000</v>
      </c>
      <c r="J9" s="327"/>
      <c r="K9" s="650">
        <v>294046</v>
      </c>
      <c r="L9" s="661">
        <v>0.1</v>
      </c>
      <c r="M9" s="653">
        <f>K9/I9*100</f>
        <v>25.884330985915494</v>
      </c>
      <c r="N9" s="40">
        <f>(G9+L9)/2</f>
        <v>0.05</v>
      </c>
    </row>
    <row r="10" spans="1:14" ht="51" hidden="1" customHeight="1" x14ac:dyDescent="0.25">
      <c r="A10" s="656"/>
      <c r="B10" s="659"/>
      <c r="C10" s="111" t="s">
        <v>72</v>
      </c>
      <c r="D10" s="79" t="s">
        <v>11</v>
      </c>
      <c r="E10" s="3">
        <v>2</v>
      </c>
      <c r="F10" s="7">
        <v>0.1</v>
      </c>
      <c r="G10" s="38">
        <v>0</v>
      </c>
      <c r="H10" s="612"/>
      <c r="I10" s="583"/>
      <c r="J10" s="325"/>
      <c r="K10" s="651"/>
      <c r="L10" s="651"/>
      <c r="M10" s="644" t="e">
        <f>K10/#REF!*100</f>
        <v>#REF!</v>
      </c>
      <c r="N10" s="41"/>
    </row>
    <row r="11" spans="1:14" ht="51" hidden="1" customHeight="1" x14ac:dyDescent="0.25">
      <c r="A11" s="656"/>
      <c r="B11" s="659"/>
      <c r="C11" s="111" t="s">
        <v>73</v>
      </c>
      <c r="D11" s="79">
        <v>91</v>
      </c>
      <c r="E11" s="3">
        <v>99</v>
      </c>
      <c r="F11" s="7">
        <v>0.1</v>
      </c>
      <c r="G11" s="38">
        <v>0</v>
      </c>
      <c r="H11" s="612"/>
      <c r="I11" s="583"/>
      <c r="J11" s="325"/>
      <c r="K11" s="651"/>
      <c r="L11" s="651"/>
      <c r="M11" s="644" t="e">
        <f>K11/#REF!*100</f>
        <v>#REF!</v>
      </c>
      <c r="N11" s="41"/>
    </row>
    <row r="12" spans="1:14" ht="51" hidden="1" customHeight="1" thickBot="1" x14ac:dyDescent="0.3">
      <c r="A12" s="657"/>
      <c r="B12" s="660"/>
      <c r="C12" s="112" t="s">
        <v>74</v>
      </c>
      <c r="D12" s="81" t="s">
        <v>11</v>
      </c>
      <c r="E12" s="19">
        <v>6</v>
      </c>
      <c r="F12" s="20">
        <v>0.1</v>
      </c>
      <c r="G12" s="39">
        <v>0</v>
      </c>
      <c r="H12" s="563"/>
      <c r="I12" s="592"/>
      <c r="J12" s="328"/>
      <c r="K12" s="652"/>
      <c r="L12" s="652"/>
      <c r="M12" s="654" t="e">
        <f>K12/#REF!*100</f>
        <v>#REF!</v>
      </c>
      <c r="N12" s="42"/>
    </row>
    <row r="13" spans="1:14" ht="32.25" hidden="1" customHeight="1" thickBot="1" x14ac:dyDescent="0.3">
      <c r="A13" s="555" t="s">
        <v>20</v>
      </c>
      <c r="B13" s="597"/>
      <c r="C13" s="597"/>
      <c r="D13" s="597"/>
      <c r="E13" s="597"/>
      <c r="F13" s="597"/>
      <c r="G13" s="597"/>
      <c r="H13" s="597"/>
      <c r="I13" s="597"/>
      <c r="J13" s="597"/>
      <c r="K13" s="597"/>
      <c r="L13" s="597"/>
      <c r="M13" s="597"/>
      <c r="N13" s="598"/>
    </row>
    <row r="14" spans="1:14" ht="34.5" customHeight="1" thickBot="1" x14ac:dyDescent="0.3">
      <c r="A14" s="672" t="s">
        <v>164</v>
      </c>
      <c r="B14" s="673"/>
      <c r="C14" s="673"/>
      <c r="D14" s="673"/>
      <c r="E14" s="673"/>
      <c r="F14" s="673"/>
      <c r="G14" s="673"/>
      <c r="H14" s="673"/>
      <c r="I14" s="673"/>
      <c r="J14" s="673"/>
      <c r="K14" s="673"/>
      <c r="L14" s="673"/>
      <c r="M14" s="674"/>
    </row>
    <row r="15" spans="1:14" ht="96" customHeight="1" thickBot="1" x14ac:dyDescent="0.3">
      <c r="A15" s="548">
        <v>1</v>
      </c>
      <c r="B15" s="549" t="s">
        <v>165</v>
      </c>
      <c r="C15" s="110" t="s">
        <v>166</v>
      </c>
      <c r="D15" s="78" t="s">
        <v>14</v>
      </c>
      <c r="E15" s="35">
        <v>0</v>
      </c>
      <c r="F15" s="545">
        <v>0</v>
      </c>
      <c r="G15" s="37">
        <v>0</v>
      </c>
      <c r="H15" s="110" t="s">
        <v>167</v>
      </c>
      <c r="I15" s="546">
        <v>2850</v>
      </c>
      <c r="J15" s="547"/>
      <c r="K15" s="536">
        <v>2073</v>
      </c>
      <c r="L15" s="550">
        <v>285</v>
      </c>
      <c r="M15" s="551">
        <f>K15/I15</f>
        <v>0.72736842105263155</v>
      </c>
    </row>
    <row r="16" spans="1:14" s="2" customFormat="1" ht="37.5" customHeight="1" thickBot="1" x14ac:dyDescent="0.3">
      <c r="A16" s="672" t="s">
        <v>8</v>
      </c>
      <c r="B16" s="673"/>
      <c r="C16" s="673"/>
      <c r="D16" s="673"/>
      <c r="E16" s="673"/>
      <c r="F16" s="673"/>
      <c r="G16" s="673"/>
      <c r="H16" s="673"/>
      <c r="I16" s="673"/>
      <c r="J16" s="673"/>
      <c r="K16" s="673"/>
      <c r="L16" s="673"/>
      <c r="M16" s="673"/>
      <c r="N16" s="674"/>
    </row>
    <row r="17" spans="1:14" ht="47.25" customHeight="1" x14ac:dyDescent="0.25">
      <c r="A17" s="605">
        <v>1</v>
      </c>
      <c r="B17" s="635" t="s">
        <v>13</v>
      </c>
      <c r="C17" s="333" t="s">
        <v>45</v>
      </c>
      <c r="D17" s="78" t="s">
        <v>14</v>
      </c>
      <c r="E17" s="31" t="s">
        <v>14</v>
      </c>
      <c r="F17" s="64"/>
      <c r="G17" s="25">
        <v>0</v>
      </c>
      <c r="H17" s="102" t="s">
        <v>44</v>
      </c>
      <c r="I17" s="69">
        <v>8</v>
      </c>
      <c r="J17" s="326"/>
      <c r="K17" s="553">
        <v>8</v>
      </c>
      <c r="L17" s="320"/>
      <c r="M17" s="133">
        <f>K17/I17</f>
        <v>1</v>
      </c>
      <c r="N17" s="14">
        <f>(G17+L17)/2</f>
        <v>0</v>
      </c>
    </row>
    <row r="18" spans="1:14" ht="47.25" customHeight="1" x14ac:dyDescent="0.25">
      <c r="A18" s="606"/>
      <c r="B18" s="608"/>
      <c r="C18" s="119" t="s">
        <v>46</v>
      </c>
      <c r="D18" s="79" t="s">
        <v>15</v>
      </c>
      <c r="E18" s="32" t="s">
        <v>15</v>
      </c>
      <c r="F18" s="64"/>
      <c r="G18" s="27">
        <v>0</v>
      </c>
      <c r="H18" s="103" t="s">
        <v>76</v>
      </c>
      <c r="I18" s="71">
        <v>7000</v>
      </c>
      <c r="J18" s="79"/>
      <c r="K18" s="554">
        <v>7000</v>
      </c>
      <c r="L18" s="373">
        <v>1448</v>
      </c>
      <c r="M18" s="133">
        <f t="shared" ref="M18:M21" si="0">K18/I18</f>
        <v>1</v>
      </c>
      <c r="N18" s="11"/>
    </row>
    <row r="19" spans="1:14" ht="68.25" customHeight="1" x14ac:dyDescent="0.25">
      <c r="A19" s="606"/>
      <c r="B19" s="608"/>
      <c r="C19" s="119" t="s">
        <v>134</v>
      </c>
      <c r="D19" s="79" t="s">
        <v>132</v>
      </c>
      <c r="E19" s="32" t="s">
        <v>133</v>
      </c>
      <c r="F19" s="319"/>
      <c r="G19" s="27">
        <v>0</v>
      </c>
      <c r="H19" s="104" t="s">
        <v>77</v>
      </c>
      <c r="I19" s="71">
        <v>28000</v>
      </c>
      <c r="J19" s="79"/>
      <c r="K19" s="554">
        <v>28000</v>
      </c>
      <c r="L19" s="373">
        <v>5792</v>
      </c>
      <c r="M19" s="133">
        <f t="shared" si="0"/>
        <v>1</v>
      </c>
      <c r="N19" s="11"/>
    </row>
    <row r="20" spans="1:14" ht="40.5" customHeight="1" x14ac:dyDescent="0.25">
      <c r="A20" s="606"/>
      <c r="B20" s="608"/>
      <c r="C20" s="637" t="s">
        <v>47</v>
      </c>
      <c r="D20" s="639" t="s">
        <v>16</v>
      </c>
      <c r="E20" s="638" t="s">
        <v>16</v>
      </c>
      <c r="F20" s="640"/>
      <c r="G20" s="641">
        <v>0</v>
      </c>
      <c r="H20" s="104" t="s">
        <v>42</v>
      </c>
      <c r="I20" s="336">
        <v>145</v>
      </c>
      <c r="J20" s="337"/>
      <c r="K20" s="776">
        <v>112</v>
      </c>
      <c r="L20" s="373">
        <v>1.4</v>
      </c>
      <c r="M20" s="133">
        <f t="shared" si="0"/>
        <v>0.77241379310344827</v>
      </c>
      <c r="N20" s="75"/>
    </row>
    <row r="21" spans="1:14" ht="47.25" customHeight="1" thickBot="1" x14ac:dyDescent="0.3">
      <c r="A21" s="634"/>
      <c r="B21" s="636"/>
      <c r="C21" s="595"/>
      <c r="D21" s="567"/>
      <c r="E21" s="567"/>
      <c r="F21" s="567"/>
      <c r="G21" s="559"/>
      <c r="H21" s="105" t="s">
        <v>43</v>
      </c>
      <c r="I21" s="70">
        <v>580</v>
      </c>
      <c r="J21" s="81"/>
      <c r="K21" s="777">
        <v>448</v>
      </c>
      <c r="L21" s="373">
        <v>2</v>
      </c>
      <c r="M21" s="133">
        <f t="shared" si="0"/>
        <v>0.77241379310344827</v>
      </c>
      <c r="N21" s="12"/>
    </row>
    <row r="22" spans="1:14" ht="29.25" customHeight="1" thickBot="1" x14ac:dyDescent="0.3">
      <c r="A22" s="555" t="s">
        <v>20</v>
      </c>
      <c r="B22" s="597"/>
      <c r="C22" s="597"/>
      <c r="D22" s="597"/>
      <c r="E22" s="597"/>
      <c r="F22" s="597"/>
      <c r="G22" s="597"/>
      <c r="H22" s="597"/>
      <c r="I22" s="597"/>
      <c r="J22" s="597"/>
      <c r="K22" s="597"/>
      <c r="L22" s="597"/>
      <c r="M22" s="597"/>
      <c r="N22" s="598"/>
    </row>
    <row r="23" spans="1:14" s="2" customFormat="1" ht="35.25" customHeight="1" thickBot="1" x14ac:dyDescent="0.3">
      <c r="A23" s="672" t="s">
        <v>90</v>
      </c>
      <c r="B23" s="673"/>
      <c r="C23" s="673"/>
      <c r="D23" s="673"/>
      <c r="E23" s="673"/>
      <c r="F23" s="673"/>
      <c r="G23" s="673"/>
      <c r="H23" s="673"/>
      <c r="I23" s="673"/>
      <c r="J23" s="673"/>
      <c r="K23" s="673"/>
      <c r="L23" s="673"/>
      <c r="M23" s="673"/>
      <c r="N23" s="674"/>
    </row>
    <row r="24" spans="1:14" ht="69.75" customHeight="1" x14ac:dyDescent="0.25">
      <c r="A24" s="605">
        <v>1</v>
      </c>
      <c r="B24" s="607" t="s">
        <v>137</v>
      </c>
      <c r="C24" s="333" t="s">
        <v>105</v>
      </c>
      <c r="D24" s="78">
        <v>100</v>
      </c>
      <c r="E24" s="17">
        <v>100</v>
      </c>
      <c r="F24" s="321">
        <v>0.1</v>
      </c>
      <c r="G24" s="50">
        <v>0</v>
      </c>
      <c r="H24" s="194" t="s">
        <v>100</v>
      </c>
      <c r="I24" s="72">
        <v>21.077999999999999</v>
      </c>
      <c r="J24" s="72"/>
      <c r="K24" s="17">
        <v>21.879000000000001</v>
      </c>
      <c r="L24" s="195">
        <v>0.1</v>
      </c>
      <c r="M24" s="415">
        <f>K24/I24</f>
        <v>1.0380017079419301</v>
      </c>
      <c r="N24" s="14">
        <f>(G24+L24)/2</f>
        <v>0.05</v>
      </c>
    </row>
    <row r="25" spans="1:14" ht="70.5" customHeight="1" x14ac:dyDescent="0.25">
      <c r="A25" s="606"/>
      <c r="B25" s="608"/>
      <c r="C25" s="119" t="s">
        <v>106</v>
      </c>
      <c r="D25" s="79">
        <v>100</v>
      </c>
      <c r="E25" s="32">
        <v>100</v>
      </c>
      <c r="F25" s="4">
        <v>0.1</v>
      </c>
      <c r="G25" s="27">
        <v>0</v>
      </c>
      <c r="H25" s="178" t="s">
        <v>108</v>
      </c>
      <c r="I25" s="180">
        <v>22.157</v>
      </c>
      <c r="J25" s="180"/>
      <c r="K25" s="31">
        <v>22.957999999999998</v>
      </c>
      <c r="L25" s="183">
        <v>0.1</v>
      </c>
      <c r="M25" s="133">
        <f t="shared" ref="M25:M30" si="1">K25/I25</f>
        <v>1.0361511034887394</v>
      </c>
      <c r="N25" s="11"/>
    </row>
    <row r="26" spans="1:14" ht="57" customHeight="1" thickBot="1" x14ac:dyDescent="0.3">
      <c r="A26" s="606"/>
      <c r="B26" s="608"/>
      <c r="C26" s="119" t="s">
        <v>81</v>
      </c>
      <c r="D26" s="326">
        <v>100</v>
      </c>
      <c r="E26" s="31">
        <v>100</v>
      </c>
      <c r="F26" s="15">
        <v>0.1</v>
      </c>
      <c r="G26" s="25">
        <v>0</v>
      </c>
      <c r="H26" s="178" t="s">
        <v>84</v>
      </c>
      <c r="I26" s="182">
        <v>13</v>
      </c>
      <c r="J26" s="182"/>
      <c r="K26" s="181">
        <v>13</v>
      </c>
      <c r="L26" s="184">
        <v>0.1</v>
      </c>
      <c r="M26" s="133">
        <f t="shared" si="1"/>
        <v>1</v>
      </c>
      <c r="N26" s="12"/>
    </row>
    <row r="27" spans="1:14" ht="51" customHeight="1" thickBot="1" x14ac:dyDescent="0.3">
      <c r="A27" s="563"/>
      <c r="B27" s="609"/>
      <c r="C27" s="177" t="s">
        <v>107</v>
      </c>
      <c r="D27" s="328">
        <v>100</v>
      </c>
      <c r="E27" s="334">
        <v>100</v>
      </c>
      <c r="F27" s="23">
        <v>0.1</v>
      </c>
      <c r="G27" s="335">
        <v>0</v>
      </c>
      <c r="H27" s="120" t="s">
        <v>109</v>
      </c>
      <c r="I27" s="328">
        <v>4</v>
      </c>
      <c r="J27" s="328"/>
      <c r="K27" s="334">
        <v>4</v>
      </c>
      <c r="L27" s="185" t="s">
        <v>110</v>
      </c>
      <c r="M27" s="134">
        <f t="shared" si="1"/>
        <v>1</v>
      </c>
      <c r="N27" s="75"/>
    </row>
    <row r="28" spans="1:14" ht="129.75" customHeight="1" thickBot="1" x14ac:dyDescent="0.3">
      <c r="A28" s="579">
        <v>2</v>
      </c>
      <c r="B28" s="610" t="s">
        <v>136</v>
      </c>
      <c r="C28" s="646" t="s">
        <v>119</v>
      </c>
      <c r="D28" s="566">
        <v>100</v>
      </c>
      <c r="E28" s="647">
        <v>100</v>
      </c>
      <c r="F28" s="596">
        <v>0.1</v>
      </c>
      <c r="G28" s="648">
        <v>0</v>
      </c>
      <c r="H28" s="613" t="s">
        <v>117</v>
      </c>
      <c r="I28" s="639">
        <v>54.26</v>
      </c>
      <c r="J28" s="331"/>
      <c r="K28" s="675">
        <v>38.6</v>
      </c>
      <c r="L28" s="643">
        <v>0.1</v>
      </c>
      <c r="M28" s="662">
        <f t="shared" si="1"/>
        <v>0.71138960560265396</v>
      </c>
      <c r="N28" s="75"/>
    </row>
    <row r="29" spans="1:14" ht="45" hidden="1" customHeight="1" x14ac:dyDescent="0.25">
      <c r="A29" s="612"/>
      <c r="B29" s="611"/>
      <c r="C29" s="594"/>
      <c r="D29" s="642"/>
      <c r="E29" s="642"/>
      <c r="F29" s="642"/>
      <c r="G29" s="645"/>
      <c r="H29" s="594"/>
      <c r="I29" s="642"/>
      <c r="J29" s="332"/>
      <c r="K29" s="676"/>
      <c r="L29" s="642"/>
      <c r="M29" s="663" t="e">
        <f t="shared" si="1"/>
        <v>#DIV/0!</v>
      </c>
      <c r="N29" s="75"/>
    </row>
    <row r="30" spans="1:14" ht="72.75" hidden="1" customHeight="1" x14ac:dyDescent="0.25">
      <c r="A30" s="563"/>
      <c r="B30" s="609"/>
      <c r="C30" s="595"/>
      <c r="D30" s="567"/>
      <c r="E30" s="567"/>
      <c r="F30" s="567"/>
      <c r="G30" s="559"/>
      <c r="H30" s="595"/>
      <c r="I30" s="567"/>
      <c r="J30" s="330"/>
      <c r="K30" s="677"/>
      <c r="L30" s="567"/>
      <c r="M30" s="664" t="e">
        <f t="shared" si="1"/>
        <v>#DIV/0!</v>
      </c>
      <c r="N30" s="11"/>
    </row>
    <row r="31" spans="1:14" ht="34.5" customHeight="1" thickBot="1" x14ac:dyDescent="0.3">
      <c r="A31" s="555" t="s">
        <v>20</v>
      </c>
      <c r="B31" s="597"/>
      <c r="C31" s="597"/>
      <c r="D31" s="597"/>
      <c r="E31" s="597"/>
      <c r="F31" s="597"/>
      <c r="G31" s="597"/>
      <c r="H31" s="597"/>
      <c r="I31" s="597"/>
      <c r="J31" s="597"/>
      <c r="K31" s="597"/>
      <c r="L31" s="597"/>
      <c r="M31" s="597"/>
      <c r="N31" s="598"/>
    </row>
    <row r="32" spans="1:14" ht="39.75" customHeight="1" thickBot="1" x14ac:dyDescent="0.3">
      <c r="A32" s="665" t="s">
        <v>7</v>
      </c>
      <c r="B32" s="666"/>
      <c r="C32" s="666"/>
      <c r="D32" s="666"/>
      <c r="E32" s="666"/>
      <c r="F32" s="666"/>
      <c r="G32" s="666"/>
      <c r="H32" s="666"/>
      <c r="I32" s="666"/>
      <c r="J32" s="666"/>
      <c r="K32" s="666"/>
      <c r="L32" s="666"/>
      <c r="M32" s="666"/>
      <c r="N32" s="667"/>
    </row>
    <row r="33" spans="1:13" ht="72.75" customHeight="1" thickBot="1" x14ac:dyDescent="0.3">
      <c r="A33" s="53">
        <v>1</v>
      </c>
      <c r="B33" s="109" t="s">
        <v>24</v>
      </c>
      <c r="C33" s="113" t="s">
        <v>56</v>
      </c>
      <c r="D33" s="77">
        <v>100</v>
      </c>
      <c r="E33" s="21">
        <v>100</v>
      </c>
      <c r="F33" s="22">
        <v>0.1</v>
      </c>
      <c r="G33" s="54">
        <v>0</v>
      </c>
      <c r="H33" s="117" t="s">
        <v>57</v>
      </c>
      <c r="I33" s="77">
        <v>3</v>
      </c>
      <c r="J33" s="421"/>
      <c r="K33" s="345">
        <v>2</v>
      </c>
      <c r="L33" s="22" t="s">
        <v>110</v>
      </c>
      <c r="M33" s="418">
        <f>K33/I33</f>
        <v>0.66666666666666663</v>
      </c>
    </row>
    <row r="34" spans="1:13" ht="72.75" customHeight="1" thickBot="1" x14ac:dyDescent="0.3">
      <c r="A34" s="53">
        <v>2</v>
      </c>
      <c r="B34" s="109" t="s">
        <v>23</v>
      </c>
      <c r="C34" s="113" t="s">
        <v>60</v>
      </c>
      <c r="D34" s="77">
        <v>100</v>
      </c>
      <c r="E34" s="21">
        <v>0</v>
      </c>
      <c r="F34" s="22">
        <v>0.1</v>
      </c>
      <c r="G34" s="54">
        <v>0</v>
      </c>
      <c r="H34" s="117" t="s">
        <v>58</v>
      </c>
      <c r="I34" s="77">
        <v>1</v>
      </c>
      <c r="J34" s="421"/>
      <c r="K34" s="345">
        <v>0</v>
      </c>
      <c r="L34" s="239">
        <v>0.1</v>
      </c>
      <c r="M34" s="418">
        <f t="shared" ref="M34:M51" si="2">K34/I34</f>
        <v>0</v>
      </c>
    </row>
    <row r="35" spans="1:13" ht="72.75" customHeight="1" thickBot="1" x14ac:dyDescent="0.3">
      <c r="A35" s="53">
        <v>3</v>
      </c>
      <c r="B35" s="109" t="s">
        <v>41</v>
      </c>
      <c r="C35" s="113" t="s">
        <v>59</v>
      </c>
      <c r="D35" s="77">
        <v>100</v>
      </c>
      <c r="E35" s="21">
        <v>100</v>
      </c>
      <c r="F35" s="22">
        <v>0.1</v>
      </c>
      <c r="G35" s="54">
        <v>0</v>
      </c>
      <c r="H35" s="117" t="s">
        <v>61</v>
      </c>
      <c r="I35" s="77">
        <v>20</v>
      </c>
      <c r="J35" s="421"/>
      <c r="K35" s="345">
        <v>10</v>
      </c>
      <c r="L35" s="348">
        <v>2</v>
      </c>
      <c r="M35" s="418">
        <f t="shared" si="2"/>
        <v>0.5</v>
      </c>
    </row>
    <row r="36" spans="1:13" ht="34.5" customHeight="1" x14ac:dyDescent="0.25">
      <c r="A36" s="562">
        <v>4</v>
      </c>
      <c r="B36" s="589" t="s">
        <v>25</v>
      </c>
      <c r="C36" s="115" t="s">
        <v>62</v>
      </c>
      <c r="D36" s="78">
        <v>96</v>
      </c>
      <c r="E36" s="16">
        <v>98</v>
      </c>
      <c r="F36" s="18">
        <v>0.1</v>
      </c>
      <c r="G36" s="76">
        <v>0</v>
      </c>
      <c r="H36" s="593" t="s">
        <v>57</v>
      </c>
      <c r="I36" s="591">
        <v>36</v>
      </c>
      <c r="J36" s="566"/>
      <c r="K36" s="570">
        <v>36</v>
      </c>
      <c r="L36" s="570">
        <v>3</v>
      </c>
      <c r="M36" s="679">
        <f t="shared" si="2"/>
        <v>1</v>
      </c>
    </row>
    <row r="37" spans="1:13" ht="34.5" customHeight="1" x14ac:dyDescent="0.25">
      <c r="A37" s="579"/>
      <c r="B37" s="581"/>
      <c r="C37" s="116" t="s">
        <v>63</v>
      </c>
      <c r="D37" s="79">
        <v>90</v>
      </c>
      <c r="E37" s="125">
        <v>94</v>
      </c>
      <c r="F37" s="15">
        <v>0.1</v>
      </c>
      <c r="G37" s="10">
        <v>0</v>
      </c>
      <c r="H37" s="594"/>
      <c r="I37" s="583"/>
      <c r="J37" s="639"/>
      <c r="K37" s="571"/>
      <c r="L37" s="571"/>
      <c r="M37" s="680" t="e">
        <f t="shared" si="2"/>
        <v>#DIV/0!</v>
      </c>
    </row>
    <row r="38" spans="1:13" ht="34.5" customHeight="1" thickBot="1" x14ac:dyDescent="0.3">
      <c r="A38" s="588"/>
      <c r="B38" s="590"/>
      <c r="C38" s="114" t="s">
        <v>64</v>
      </c>
      <c r="D38" s="81" t="s">
        <v>146</v>
      </c>
      <c r="E38" s="126">
        <v>15</v>
      </c>
      <c r="F38" s="23"/>
      <c r="G38" s="82">
        <v>0</v>
      </c>
      <c r="H38" s="595"/>
      <c r="I38" s="592"/>
      <c r="J38" s="678"/>
      <c r="K38" s="572"/>
      <c r="L38" s="572"/>
      <c r="M38" s="633" t="e">
        <f t="shared" si="2"/>
        <v>#DIV/0!</v>
      </c>
    </row>
    <row r="39" spans="1:13" ht="34.5" customHeight="1" x14ac:dyDescent="0.25">
      <c r="A39" s="562">
        <v>5</v>
      </c>
      <c r="B39" s="589" t="s">
        <v>26</v>
      </c>
      <c r="C39" s="115" t="s">
        <v>62</v>
      </c>
      <c r="D39" s="78">
        <v>96</v>
      </c>
      <c r="E39" s="16">
        <v>100</v>
      </c>
      <c r="F39" s="18">
        <v>0.1</v>
      </c>
      <c r="G39" s="76">
        <v>0</v>
      </c>
      <c r="H39" s="593" t="s">
        <v>58</v>
      </c>
      <c r="I39" s="591">
        <v>1</v>
      </c>
      <c r="J39" s="566"/>
      <c r="K39" s="570">
        <v>1</v>
      </c>
      <c r="L39" s="570" t="s">
        <v>110</v>
      </c>
      <c r="M39" s="679">
        <f>K39/I39</f>
        <v>1</v>
      </c>
    </row>
    <row r="40" spans="1:13" ht="34.5" customHeight="1" x14ac:dyDescent="0.25">
      <c r="A40" s="579"/>
      <c r="B40" s="581"/>
      <c r="C40" s="116" t="s">
        <v>63</v>
      </c>
      <c r="D40" s="79">
        <v>90</v>
      </c>
      <c r="E40" s="125">
        <v>98</v>
      </c>
      <c r="F40" s="15">
        <v>0.1</v>
      </c>
      <c r="G40" s="10">
        <v>0</v>
      </c>
      <c r="H40" s="594"/>
      <c r="I40" s="583"/>
      <c r="J40" s="639"/>
      <c r="K40" s="571"/>
      <c r="L40" s="571"/>
      <c r="M40" s="680" t="e">
        <f t="shared" si="2"/>
        <v>#DIV/0!</v>
      </c>
    </row>
    <row r="41" spans="1:13" ht="34.5" customHeight="1" thickBot="1" x14ac:dyDescent="0.3">
      <c r="A41" s="588"/>
      <c r="B41" s="590"/>
      <c r="C41" s="114" t="s">
        <v>64</v>
      </c>
      <c r="D41" s="81" t="s">
        <v>22</v>
      </c>
      <c r="E41" s="126">
        <v>0</v>
      </c>
      <c r="F41" s="23"/>
      <c r="G41" s="82">
        <v>0</v>
      </c>
      <c r="H41" s="595"/>
      <c r="I41" s="592"/>
      <c r="J41" s="678"/>
      <c r="K41" s="572"/>
      <c r="L41" s="572"/>
      <c r="M41" s="633" t="e">
        <f t="shared" si="2"/>
        <v>#DIV/0!</v>
      </c>
    </row>
    <row r="42" spans="1:13" ht="96" customHeight="1" thickBot="1" x14ac:dyDescent="0.3">
      <c r="A42" s="53">
        <v>6</v>
      </c>
      <c r="B42" s="109" t="s">
        <v>40</v>
      </c>
      <c r="C42" s="114" t="s">
        <v>64</v>
      </c>
      <c r="D42" s="77" t="s">
        <v>21</v>
      </c>
      <c r="E42" s="21">
        <v>8</v>
      </c>
      <c r="F42" s="22"/>
      <c r="G42" s="54">
        <v>0</v>
      </c>
      <c r="H42" s="117" t="s">
        <v>61</v>
      </c>
      <c r="I42" s="77">
        <v>546</v>
      </c>
      <c r="J42" s="421"/>
      <c r="K42" s="345">
        <v>536</v>
      </c>
      <c r="L42" s="345">
        <v>54</v>
      </c>
      <c r="M42" s="419">
        <f>K42/I42</f>
        <v>0.98168498168498164</v>
      </c>
    </row>
    <row r="43" spans="1:13" ht="96.75" customHeight="1" thickBot="1" x14ac:dyDescent="0.3">
      <c r="A43" s="53">
        <v>7</v>
      </c>
      <c r="B43" s="109" t="s">
        <v>27</v>
      </c>
      <c r="C43" s="114" t="s">
        <v>64</v>
      </c>
      <c r="D43" s="77" t="s">
        <v>22</v>
      </c>
      <c r="E43" s="21">
        <v>0</v>
      </c>
      <c r="F43" s="22"/>
      <c r="G43" s="54">
        <v>0</v>
      </c>
      <c r="H43" s="117" t="s">
        <v>65</v>
      </c>
      <c r="I43" s="77">
        <v>46</v>
      </c>
      <c r="J43" s="421"/>
      <c r="K43" s="345">
        <v>46</v>
      </c>
      <c r="L43" s="345">
        <v>4</v>
      </c>
      <c r="M43" s="419">
        <f t="shared" si="2"/>
        <v>1</v>
      </c>
    </row>
    <row r="44" spans="1:13" ht="36" customHeight="1" x14ac:dyDescent="0.25">
      <c r="A44" s="579">
        <v>8</v>
      </c>
      <c r="B44" s="581" t="s">
        <v>28</v>
      </c>
      <c r="C44" s="115" t="s">
        <v>62</v>
      </c>
      <c r="D44" s="412">
        <v>96</v>
      </c>
      <c r="E44" s="410">
        <v>100</v>
      </c>
      <c r="F44" s="15">
        <v>0.1</v>
      </c>
      <c r="G44" s="411">
        <v>0</v>
      </c>
      <c r="H44" s="593" t="s">
        <v>66</v>
      </c>
      <c r="I44" s="583">
        <v>1</v>
      </c>
      <c r="J44" s="639"/>
      <c r="K44" s="571">
        <v>1</v>
      </c>
      <c r="L44" s="643"/>
      <c r="M44" s="679">
        <f t="shared" si="2"/>
        <v>1</v>
      </c>
    </row>
    <row r="45" spans="1:13" ht="36" customHeight="1" x14ac:dyDescent="0.25">
      <c r="A45" s="579"/>
      <c r="B45" s="581"/>
      <c r="C45" s="116" t="s">
        <v>63</v>
      </c>
      <c r="D45" s="79">
        <v>90</v>
      </c>
      <c r="E45" s="125">
        <v>98</v>
      </c>
      <c r="F45" s="4">
        <v>0.1</v>
      </c>
      <c r="G45" s="10">
        <v>0</v>
      </c>
      <c r="H45" s="594"/>
      <c r="I45" s="583"/>
      <c r="J45" s="639"/>
      <c r="K45" s="571"/>
      <c r="L45" s="643"/>
      <c r="M45" s="680" t="e">
        <f t="shared" si="2"/>
        <v>#DIV/0!</v>
      </c>
    </row>
    <row r="46" spans="1:13" ht="36" customHeight="1" thickBot="1" x14ac:dyDescent="0.3">
      <c r="A46" s="580"/>
      <c r="B46" s="582"/>
      <c r="C46" s="114" t="s">
        <v>64</v>
      </c>
      <c r="D46" s="79" t="s">
        <v>29</v>
      </c>
      <c r="E46" s="125">
        <v>0</v>
      </c>
      <c r="F46" s="24"/>
      <c r="G46" s="10">
        <v>0</v>
      </c>
      <c r="H46" s="595"/>
      <c r="I46" s="584"/>
      <c r="J46" s="682"/>
      <c r="K46" s="576"/>
      <c r="L46" s="681"/>
      <c r="M46" s="633" t="e">
        <f t="shared" si="2"/>
        <v>#DIV/0!</v>
      </c>
    </row>
    <row r="47" spans="1:13" ht="93" customHeight="1" thickBot="1" x14ac:dyDescent="0.3">
      <c r="A47" s="53">
        <v>9</v>
      </c>
      <c r="B47" s="109" t="s">
        <v>30</v>
      </c>
      <c r="C47" s="114" t="s">
        <v>64</v>
      </c>
      <c r="D47" s="77" t="s">
        <v>31</v>
      </c>
      <c r="E47" s="21">
        <v>0</v>
      </c>
      <c r="F47" s="22"/>
      <c r="G47" s="54">
        <v>0</v>
      </c>
      <c r="H47" s="117" t="s">
        <v>67</v>
      </c>
      <c r="I47" s="77">
        <v>16</v>
      </c>
      <c r="J47" s="421"/>
      <c r="K47" s="345">
        <v>16</v>
      </c>
      <c r="L47" s="345">
        <v>1</v>
      </c>
      <c r="M47" s="419">
        <f t="shared" si="2"/>
        <v>1</v>
      </c>
    </row>
    <row r="48" spans="1:13" ht="57.75" customHeight="1" thickBot="1" x14ac:dyDescent="0.3">
      <c r="A48" s="53">
        <v>10</v>
      </c>
      <c r="B48" s="109" t="s">
        <v>32</v>
      </c>
      <c r="C48" s="114" t="s">
        <v>64</v>
      </c>
      <c r="D48" s="77" t="s">
        <v>121</v>
      </c>
      <c r="E48" s="83">
        <v>40</v>
      </c>
      <c r="F48" s="22"/>
      <c r="G48" s="54">
        <v>0</v>
      </c>
      <c r="H48" s="117" t="s">
        <v>68</v>
      </c>
      <c r="I48" s="77">
        <v>8</v>
      </c>
      <c r="J48" s="421"/>
      <c r="K48" s="345">
        <v>8</v>
      </c>
      <c r="L48" s="345"/>
      <c r="M48" s="419">
        <f t="shared" si="2"/>
        <v>1</v>
      </c>
    </row>
    <row r="49" spans="1:14" ht="105" customHeight="1" x14ac:dyDescent="0.25">
      <c r="A49" s="562">
        <v>11</v>
      </c>
      <c r="B49" s="560" t="s">
        <v>135</v>
      </c>
      <c r="C49" s="564" t="s">
        <v>148</v>
      </c>
      <c r="D49" s="566" t="s">
        <v>149</v>
      </c>
      <c r="E49" s="568">
        <v>2</v>
      </c>
      <c r="F49" s="596"/>
      <c r="G49" s="558">
        <v>0</v>
      </c>
      <c r="H49" s="398" t="s">
        <v>69</v>
      </c>
      <c r="I49" s="78">
        <v>41</v>
      </c>
      <c r="J49" s="72"/>
      <c r="K49" s="423">
        <v>40</v>
      </c>
      <c r="L49" s="423">
        <v>4</v>
      </c>
      <c r="M49" s="419">
        <f t="shared" si="2"/>
        <v>0.97560975609756095</v>
      </c>
    </row>
    <row r="50" spans="1:14" ht="105" customHeight="1" thickBot="1" x14ac:dyDescent="0.3">
      <c r="A50" s="563"/>
      <c r="B50" s="561"/>
      <c r="C50" s="565"/>
      <c r="D50" s="567"/>
      <c r="E50" s="567"/>
      <c r="F50" s="567"/>
      <c r="G50" s="559"/>
      <c r="H50" s="397" t="s">
        <v>140</v>
      </c>
      <c r="I50" s="405">
        <v>302</v>
      </c>
      <c r="J50" s="422"/>
      <c r="K50" s="417">
        <v>226</v>
      </c>
      <c r="L50" s="552">
        <v>30</v>
      </c>
      <c r="M50" s="419">
        <f t="shared" si="2"/>
        <v>0.7483443708609272</v>
      </c>
    </row>
    <row r="51" spans="1:14" ht="137.25" customHeight="1" thickBot="1" x14ac:dyDescent="0.3">
      <c r="A51" s="406">
        <v>12</v>
      </c>
      <c r="B51" s="414" t="s">
        <v>143</v>
      </c>
      <c r="C51" s="400" t="s">
        <v>139</v>
      </c>
      <c r="D51" s="404">
        <v>0</v>
      </c>
      <c r="E51" s="407">
        <v>0</v>
      </c>
      <c r="F51" s="403"/>
      <c r="G51" s="413">
        <v>0</v>
      </c>
      <c r="H51" s="408" t="s">
        <v>150</v>
      </c>
      <c r="I51" s="404">
        <v>40</v>
      </c>
      <c r="J51" s="402"/>
      <c r="K51" s="416">
        <v>30</v>
      </c>
      <c r="L51" s="345">
        <v>4</v>
      </c>
      <c r="M51" s="420">
        <f t="shared" si="2"/>
        <v>0.75</v>
      </c>
    </row>
    <row r="52" spans="1:14" ht="34.5" customHeight="1" thickBot="1" x14ac:dyDescent="0.3">
      <c r="A52" s="555" t="s">
        <v>99</v>
      </c>
      <c r="B52" s="669"/>
      <c r="C52" s="669"/>
      <c r="D52" s="669"/>
      <c r="E52" s="669"/>
      <c r="F52" s="669"/>
      <c r="G52" s="669"/>
      <c r="H52" s="669"/>
      <c r="I52" s="669"/>
      <c r="J52" s="669"/>
      <c r="K52" s="669"/>
      <c r="L52" s="670"/>
      <c r="M52" s="669"/>
      <c r="N52" s="671"/>
    </row>
    <row r="53" spans="1:14" ht="47.25" customHeight="1" x14ac:dyDescent="0.3">
      <c r="A53" s="668" t="s">
        <v>173</v>
      </c>
      <c r="B53" s="668"/>
      <c r="C53" s="668"/>
      <c r="D53" s="668"/>
      <c r="E53" s="668"/>
      <c r="F53" s="668"/>
      <c r="G53" s="668"/>
      <c r="H53" s="668"/>
      <c r="I53" s="668"/>
      <c r="J53" s="668"/>
      <c r="K53" s="668"/>
      <c r="L53" s="668"/>
      <c r="M53" s="668"/>
    </row>
    <row r="54" spans="1:14" ht="18.75" x14ac:dyDescent="0.3">
      <c r="A54" s="121"/>
      <c r="B54" s="409"/>
      <c r="C54" s="409"/>
      <c r="D54" s="409"/>
      <c r="E54" s="409"/>
      <c r="F54" s="409"/>
      <c r="G54" s="409"/>
      <c r="H54" s="409"/>
      <c r="I54" s="409"/>
      <c r="J54" s="409"/>
      <c r="K54" s="409"/>
      <c r="L54" s="409"/>
      <c r="M54" s="409"/>
    </row>
    <row r="56" spans="1:14" s="5" customFormat="1" ht="18.75" x14ac:dyDescent="0.25">
      <c r="A56" s="124" t="s">
        <v>34</v>
      </c>
      <c r="L56" s="5" t="s">
        <v>35</v>
      </c>
    </row>
  </sheetData>
  <mergeCells count="76">
    <mergeCell ref="A14:M14"/>
    <mergeCell ref="M36:M38"/>
    <mergeCell ref="M39:M41"/>
    <mergeCell ref="M44:M46"/>
    <mergeCell ref="K44:K46"/>
    <mergeCell ref="L44:L46"/>
    <mergeCell ref="I44:I46"/>
    <mergeCell ref="J44:J46"/>
    <mergeCell ref="L36:L38"/>
    <mergeCell ref="A39:A41"/>
    <mergeCell ref="B39:B41"/>
    <mergeCell ref="H39:H41"/>
    <mergeCell ref="I39:I41"/>
    <mergeCell ref="J39:J41"/>
    <mergeCell ref="K39:K41"/>
    <mergeCell ref="L39:L41"/>
    <mergeCell ref="F49:F50"/>
    <mergeCell ref="G49:G50"/>
    <mergeCell ref="A44:A46"/>
    <mergeCell ref="B44:B46"/>
    <mergeCell ref="H44:H46"/>
    <mergeCell ref="A49:A50"/>
    <mergeCell ref="B49:B50"/>
    <mergeCell ref="C49:C50"/>
    <mergeCell ref="D49:D50"/>
    <mergeCell ref="E49:E50"/>
    <mergeCell ref="B36:B38"/>
    <mergeCell ref="H36:H38"/>
    <mergeCell ref="I36:I38"/>
    <mergeCell ref="J36:J38"/>
    <mergeCell ref="K36:K38"/>
    <mergeCell ref="A36:A38"/>
    <mergeCell ref="A1:N1"/>
    <mergeCell ref="B2:M2"/>
    <mergeCell ref="N2:N6"/>
    <mergeCell ref="H3:M4"/>
    <mergeCell ref="A9:A12"/>
    <mergeCell ref="B9:B12"/>
    <mergeCell ref="K9:K12"/>
    <mergeCell ref="L9:L12"/>
    <mergeCell ref="H9:H12"/>
    <mergeCell ref="I9:I12"/>
    <mergeCell ref="A8:N8"/>
    <mergeCell ref="M9:M12"/>
    <mergeCell ref="A16:N16"/>
    <mergeCell ref="A17:A21"/>
    <mergeCell ref="B17:B21"/>
    <mergeCell ref="A53:M53"/>
    <mergeCell ref="A52:N52"/>
    <mergeCell ref="C3:G4"/>
    <mergeCell ref="A2:A6"/>
    <mergeCell ref="B3:B6"/>
    <mergeCell ref="A22:N22"/>
    <mergeCell ref="A23:N23"/>
    <mergeCell ref="A24:A27"/>
    <mergeCell ref="B24:B27"/>
    <mergeCell ref="F28:F30"/>
    <mergeCell ref="G28:G30"/>
    <mergeCell ref="H28:H30"/>
    <mergeCell ref="I28:I30"/>
    <mergeCell ref="K28:K30"/>
    <mergeCell ref="L28:L30"/>
    <mergeCell ref="A13:N13"/>
    <mergeCell ref="C20:C21"/>
    <mergeCell ref="D20:D21"/>
    <mergeCell ref="E20:E21"/>
    <mergeCell ref="F20:F21"/>
    <mergeCell ref="G20:G21"/>
    <mergeCell ref="M28:M30"/>
    <mergeCell ref="A31:N31"/>
    <mergeCell ref="A32:N32"/>
    <mergeCell ref="A28:A30"/>
    <mergeCell ref="B28:B30"/>
    <mergeCell ref="C28:C30"/>
    <mergeCell ref="D28:D30"/>
    <mergeCell ref="E28:E30"/>
  </mergeCells>
  <pageMargins left="0.7" right="0.28999999999999998" top="0.3" bottom="0.3" header="0.3" footer="0.3"/>
  <pageSetup paperSize="9" scale="61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44" zoomScale="75" zoomScaleNormal="75" workbookViewId="0">
      <selection activeCell="L34" sqref="L34:L36"/>
    </sheetView>
  </sheetViews>
  <sheetFormatPr defaultRowHeight="15" x14ac:dyDescent="0.25"/>
  <cols>
    <col min="1" max="1" width="6" style="122" customWidth="1"/>
    <col min="2" max="2" width="51.42578125" style="1" customWidth="1"/>
    <col min="3" max="3" width="33.7109375" style="1" customWidth="1"/>
    <col min="4" max="4" width="15" style="1" customWidth="1"/>
    <col min="5" max="6" width="12.140625" style="1" customWidth="1"/>
    <col min="7" max="7" width="14.140625" style="1" customWidth="1"/>
    <col min="8" max="8" width="22.85546875" style="1" customWidth="1"/>
    <col min="9" max="9" width="14.85546875" style="1" customWidth="1"/>
    <col min="10" max="10" width="14" style="1" customWidth="1"/>
    <col min="11" max="11" width="12.7109375" style="1" customWidth="1"/>
    <col min="12" max="12" width="12.42578125" style="1" customWidth="1"/>
    <col min="13" max="13" width="13.85546875" style="1" customWidth="1"/>
    <col min="14" max="16384" width="9.140625" style="1"/>
  </cols>
  <sheetData>
    <row r="1" spans="1:13" ht="63.75" customHeight="1" thickBot="1" x14ac:dyDescent="0.3">
      <c r="A1" s="614" t="s">
        <v>158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</row>
    <row r="2" spans="1:13" ht="30" customHeight="1" x14ac:dyDescent="0.25">
      <c r="A2" s="622" t="s">
        <v>0</v>
      </c>
      <c r="B2" s="617" t="s">
        <v>1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8"/>
    </row>
    <row r="3" spans="1:13" ht="32.25" customHeight="1" x14ac:dyDescent="0.25">
      <c r="A3" s="623"/>
      <c r="B3" s="625" t="s">
        <v>10</v>
      </c>
      <c r="C3" s="628" t="s">
        <v>88</v>
      </c>
      <c r="D3" s="629"/>
      <c r="E3" s="629"/>
      <c r="F3" s="629"/>
      <c r="G3" s="630"/>
      <c r="H3" s="628" t="s">
        <v>89</v>
      </c>
      <c r="I3" s="629"/>
      <c r="J3" s="629"/>
      <c r="K3" s="629"/>
      <c r="L3" s="629"/>
      <c r="M3" s="630"/>
    </row>
    <row r="4" spans="1:13" ht="21" customHeight="1" x14ac:dyDescent="0.25">
      <c r="A4" s="623"/>
      <c r="B4" s="626"/>
      <c r="C4" s="631"/>
      <c r="D4" s="632"/>
      <c r="E4" s="632"/>
      <c r="F4" s="632"/>
      <c r="G4" s="633"/>
      <c r="H4" s="631"/>
      <c r="I4" s="632"/>
      <c r="J4" s="632"/>
      <c r="K4" s="632"/>
      <c r="L4" s="632"/>
      <c r="M4" s="633"/>
    </row>
    <row r="5" spans="1:13" ht="31.5" hidden="1" customHeight="1" x14ac:dyDescent="0.25">
      <c r="A5" s="623"/>
      <c r="B5" s="626"/>
      <c r="C5" s="160"/>
      <c r="D5" s="505"/>
      <c r="E5" s="502"/>
      <c r="F5" s="502"/>
      <c r="G5" s="504"/>
      <c r="H5" s="6"/>
      <c r="I5" s="6"/>
      <c r="J5" s="6"/>
      <c r="K5" s="6"/>
      <c r="L5" s="6"/>
      <c r="M5" s="46"/>
    </row>
    <row r="6" spans="1:13" ht="66" customHeight="1" thickBot="1" x14ac:dyDescent="0.3">
      <c r="A6" s="624"/>
      <c r="B6" s="627"/>
      <c r="C6" s="492"/>
      <c r="D6" s="65" t="s">
        <v>38</v>
      </c>
      <c r="E6" s="44" t="s">
        <v>159</v>
      </c>
      <c r="F6" s="44" t="s">
        <v>2</v>
      </c>
      <c r="G6" s="45" t="s">
        <v>3</v>
      </c>
      <c r="H6" s="43"/>
      <c r="I6" s="65" t="s">
        <v>38</v>
      </c>
      <c r="J6" s="214" t="s">
        <v>37</v>
      </c>
      <c r="K6" s="44" t="s">
        <v>159</v>
      </c>
      <c r="L6" s="44" t="s">
        <v>2</v>
      </c>
      <c r="M6" s="45" t="s">
        <v>4</v>
      </c>
    </row>
    <row r="7" spans="1:13" ht="19.5" thickBot="1" x14ac:dyDescent="0.3">
      <c r="A7" s="474">
        <v>1</v>
      </c>
      <c r="B7" s="475">
        <v>2</v>
      </c>
      <c r="C7" s="474"/>
      <c r="D7" s="476">
        <v>3</v>
      </c>
      <c r="E7" s="477">
        <v>5</v>
      </c>
      <c r="F7" s="477">
        <v>6</v>
      </c>
      <c r="G7" s="478">
        <v>7</v>
      </c>
      <c r="H7" s="479"/>
      <c r="I7" s="476">
        <v>8</v>
      </c>
      <c r="J7" s="476"/>
      <c r="K7" s="477">
        <v>10</v>
      </c>
      <c r="L7" s="477">
        <v>11</v>
      </c>
      <c r="M7" s="478">
        <v>12</v>
      </c>
    </row>
    <row r="8" spans="1:13" ht="34.5" hidden="1" customHeight="1" x14ac:dyDescent="0.25">
      <c r="A8" s="602" t="s">
        <v>5</v>
      </c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</row>
    <row r="9" spans="1:13" ht="51" hidden="1" customHeight="1" x14ac:dyDescent="0.25">
      <c r="A9" s="655">
        <v>1</v>
      </c>
      <c r="B9" s="658" t="s">
        <v>12</v>
      </c>
      <c r="C9" s="110" t="s">
        <v>71</v>
      </c>
      <c r="D9" s="78">
        <v>0</v>
      </c>
      <c r="E9" s="35">
        <v>0</v>
      </c>
      <c r="F9" s="36">
        <v>0.1</v>
      </c>
      <c r="G9" s="37">
        <v>0</v>
      </c>
      <c r="H9" s="655" t="s">
        <v>75</v>
      </c>
      <c r="I9" s="591">
        <v>1136000</v>
      </c>
      <c r="J9" s="489"/>
      <c r="K9" s="650">
        <v>294046</v>
      </c>
      <c r="L9" s="661">
        <v>0.1</v>
      </c>
      <c r="M9" s="653">
        <f>K9/I9*100</f>
        <v>25.884330985915494</v>
      </c>
    </row>
    <row r="10" spans="1:13" ht="51" hidden="1" customHeight="1" x14ac:dyDescent="0.25">
      <c r="A10" s="656"/>
      <c r="B10" s="659"/>
      <c r="C10" s="111" t="s">
        <v>72</v>
      </c>
      <c r="D10" s="79" t="s">
        <v>11</v>
      </c>
      <c r="E10" s="3">
        <v>2</v>
      </c>
      <c r="F10" s="7">
        <v>0.1</v>
      </c>
      <c r="G10" s="38">
        <v>0</v>
      </c>
      <c r="H10" s="612"/>
      <c r="I10" s="583"/>
      <c r="J10" s="490"/>
      <c r="K10" s="651"/>
      <c r="L10" s="651"/>
      <c r="M10" s="644" t="e">
        <f>K10/#REF!*100</f>
        <v>#REF!</v>
      </c>
    </row>
    <row r="11" spans="1:13" ht="51" hidden="1" customHeight="1" x14ac:dyDescent="0.25">
      <c r="A11" s="656"/>
      <c r="B11" s="659"/>
      <c r="C11" s="111" t="s">
        <v>73</v>
      </c>
      <c r="D11" s="79">
        <v>91</v>
      </c>
      <c r="E11" s="3">
        <v>99</v>
      </c>
      <c r="F11" s="7">
        <v>0.1</v>
      </c>
      <c r="G11" s="38">
        <v>0</v>
      </c>
      <c r="H11" s="612"/>
      <c r="I11" s="583"/>
      <c r="J11" s="490"/>
      <c r="K11" s="651"/>
      <c r="L11" s="651"/>
      <c r="M11" s="644" t="e">
        <f>K11/#REF!*100</f>
        <v>#REF!</v>
      </c>
    </row>
    <row r="12" spans="1:13" ht="51" hidden="1" customHeight="1" x14ac:dyDescent="0.25">
      <c r="A12" s="657"/>
      <c r="B12" s="660"/>
      <c r="C12" s="112" t="s">
        <v>74</v>
      </c>
      <c r="D12" s="81" t="s">
        <v>11</v>
      </c>
      <c r="E12" s="19">
        <v>6</v>
      </c>
      <c r="F12" s="20">
        <v>0.1</v>
      </c>
      <c r="G12" s="39">
        <v>0</v>
      </c>
      <c r="H12" s="563"/>
      <c r="I12" s="592"/>
      <c r="J12" s="491"/>
      <c r="K12" s="652"/>
      <c r="L12" s="652"/>
      <c r="M12" s="654" t="e">
        <f>K12/#REF!*100</f>
        <v>#REF!</v>
      </c>
    </row>
    <row r="13" spans="1:13" ht="32.25" hidden="1" customHeight="1" x14ac:dyDescent="0.25">
      <c r="A13" s="555" t="s">
        <v>20</v>
      </c>
      <c r="B13" s="597"/>
      <c r="C13" s="597"/>
      <c r="D13" s="597"/>
      <c r="E13" s="597"/>
      <c r="F13" s="597"/>
      <c r="G13" s="597"/>
      <c r="H13" s="597"/>
      <c r="I13" s="597"/>
      <c r="J13" s="597"/>
      <c r="K13" s="597"/>
      <c r="L13" s="597"/>
      <c r="M13" s="597"/>
    </row>
    <row r="14" spans="1:13" s="2" customFormat="1" ht="37.5" customHeight="1" thickBot="1" x14ac:dyDescent="0.3">
      <c r="A14" s="602" t="s">
        <v>8</v>
      </c>
      <c r="B14" s="603"/>
      <c r="C14" s="603"/>
      <c r="D14" s="603"/>
      <c r="E14" s="603"/>
      <c r="F14" s="603"/>
      <c r="G14" s="603"/>
      <c r="H14" s="603"/>
      <c r="I14" s="603"/>
      <c r="J14" s="603"/>
      <c r="K14" s="603"/>
      <c r="L14" s="603"/>
      <c r="M14" s="604"/>
    </row>
    <row r="15" spans="1:13" ht="47.25" customHeight="1" x14ac:dyDescent="0.25">
      <c r="A15" s="605">
        <v>1</v>
      </c>
      <c r="B15" s="635" t="s">
        <v>13</v>
      </c>
      <c r="C15" s="485" t="s">
        <v>45</v>
      </c>
      <c r="D15" s="78" t="s">
        <v>14</v>
      </c>
      <c r="E15" s="31" t="s">
        <v>14</v>
      </c>
      <c r="F15" s="64"/>
      <c r="G15" s="25">
        <v>0</v>
      </c>
      <c r="H15" s="102" t="s">
        <v>44</v>
      </c>
      <c r="I15" s="69">
        <v>8</v>
      </c>
      <c r="J15" s="506"/>
      <c r="K15" s="31">
        <v>8</v>
      </c>
      <c r="L15" s="373">
        <v>0</v>
      </c>
      <c r="M15" s="133">
        <f>K15/I15</f>
        <v>1</v>
      </c>
    </row>
    <row r="16" spans="1:13" ht="47.25" customHeight="1" x14ac:dyDescent="0.25">
      <c r="A16" s="606"/>
      <c r="B16" s="608"/>
      <c r="C16" s="119" t="s">
        <v>46</v>
      </c>
      <c r="D16" s="79" t="s">
        <v>15</v>
      </c>
      <c r="E16" s="32" t="s">
        <v>15</v>
      </c>
      <c r="F16" s="64"/>
      <c r="G16" s="27">
        <v>0</v>
      </c>
      <c r="H16" s="103" t="s">
        <v>76</v>
      </c>
      <c r="I16" s="71">
        <v>7240</v>
      </c>
      <c r="J16" s="79"/>
      <c r="K16" s="32">
        <v>7240</v>
      </c>
      <c r="L16" s="373">
        <v>1448</v>
      </c>
      <c r="M16" s="133">
        <f t="shared" ref="M16:M19" si="0">K16/I16</f>
        <v>1</v>
      </c>
    </row>
    <row r="17" spans="1:13" ht="68.25" customHeight="1" x14ac:dyDescent="0.25">
      <c r="A17" s="606"/>
      <c r="B17" s="608"/>
      <c r="C17" s="119" t="s">
        <v>134</v>
      </c>
      <c r="D17" s="79" t="s">
        <v>132</v>
      </c>
      <c r="E17" s="32" t="s">
        <v>133</v>
      </c>
      <c r="F17" s="319"/>
      <c r="G17" s="27">
        <v>0</v>
      </c>
      <c r="H17" s="104" t="s">
        <v>77</v>
      </c>
      <c r="I17" s="71">
        <v>28960</v>
      </c>
      <c r="J17" s="79"/>
      <c r="K17" s="32">
        <v>28960</v>
      </c>
      <c r="L17" s="373">
        <v>5792</v>
      </c>
      <c r="M17" s="133">
        <f t="shared" si="0"/>
        <v>1</v>
      </c>
    </row>
    <row r="18" spans="1:13" ht="40.5" customHeight="1" x14ac:dyDescent="0.25">
      <c r="A18" s="606"/>
      <c r="B18" s="608"/>
      <c r="C18" s="637" t="s">
        <v>47</v>
      </c>
      <c r="D18" s="639" t="s">
        <v>16</v>
      </c>
      <c r="E18" s="638" t="s">
        <v>16</v>
      </c>
      <c r="F18" s="640"/>
      <c r="G18" s="641">
        <v>0</v>
      </c>
      <c r="H18" s="104" t="s">
        <v>42</v>
      </c>
      <c r="I18" s="521">
        <v>145</v>
      </c>
      <c r="J18" s="518"/>
      <c r="K18" s="519">
        <v>145</v>
      </c>
      <c r="L18" s="373">
        <v>1.4</v>
      </c>
      <c r="M18" s="133">
        <f t="shared" si="0"/>
        <v>1</v>
      </c>
    </row>
    <row r="19" spans="1:13" ht="47.25" customHeight="1" thickBot="1" x14ac:dyDescent="0.3">
      <c r="A19" s="634"/>
      <c r="B19" s="636"/>
      <c r="C19" s="595"/>
      <c r="D19" s="567"/>
      <c r="E19" s="567"/>
      <c r="F19" s="567"/>
      <c r="G19" s="559"/>
      <c r="H19" s="105" t="s">
        <v>43</v>
      </c>
      <c r="I19" s="70">
        <v>580</v>
      </c>
      <c r="J19" s="81"/>
      <c r="K19" s="33">
        <v>580</v>
      </c>
      <c r="L19" s="373">
        <v>2</v>
      </c>
      <c r="M19" s="133">
        <f t="shared" si="0"/>
        <v>1</v>
      </c>
    </row>
    <row r="20" spans="1:13" ht="29.25" customHeight="1" thickBot="1" x14ac:dyDescent="0.3">
      <c r="A20" s="555" t="s">
        <v>36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8"/>
    </row>
    <row r="21" spans="1:13" s="2" customFormat="1" ht="35.25" customHeight="1" thickBot="1" x14ac:dyDescent="0.3">
      <c r="A21" s="602" t="s">
        <v>90</v>
      </c>
      <c r="B21" s="603"/>
      <c r="C21" s="603"/>
      <c r="D21" s="603"/>
      <c r="E21" s="603"/>
      <c r="F21" s="603"/>
      <c r="G21" s="603"/>
      <c r="H21" s="603"/>
      <c r="I21" s="603"/>
      <c r="J21" s="603"/>
      <c r="K21" s="603"/>
      <c r="L21" s="603"/>
      <c r="M21" s="604"/>
    </row>
    <row r="22" spans="1:13" ht="69.75" customHeight="1" x14ac:dyDescent="0.25">
      <c r="A22" s="605">
        <v>1</v>
      </c>
      <c r="B22" s="607" t="s">
        <v>154</v>
      </c>
      <c r="C22" s="485" t="s">
        <v>105</v>
      </c>
      <c r="D22" s="78">
        <v>100</v>
      </c>
      <c r="E22" s="17">
        <v>100</v>
      </c>
      <c r="F22" s="487">
        <v>0.1</v>
      </c>
      <c r="G22" s="50">
        <v>0</v>
      </c>
      <c r="H22" s="194" t="s">
        <v>100</v>
      </c>
      <c r="I22" s="72">
        <v>19.863</v>
      </c>
      <c r="J22" s="72">
        <v>21.126999999999999</v>
      </c>
      <c r="K22" s="17">
        <v>21.077999999999999</v>
      </c>
      <c r="L22" s="195">
        <v>0.1</v>
      </c>
      <c r="M22" s="529">
        <f>K22/J22</f>
        <v>0.99768069295214656</v>
      </c>
    </row>
    <row r="23" spans="1:13" ht="70.5" customHeight="1" x14ac:dyDescent="0.25">
      <c r="A23" s="606"/>
      <c r="B23" s="608"/>
      <c r="C23" s="119" t="s">
        <v>106</v>
      </c>
      <c r="D23" s="79">
        <v>100</v>
      </c>
      <c r="E23" s="32">
        <v>100</v>
      </c>
      <c r="F23" s="4">
        <v>0.1</v>
      </c>
      <c r="G23" s="27">
        <v>0</v>
      </c>
      <c r="H23" s="178" t="s">
        <v>108</v>
      </c>
      <c r="I23" s="528">
        <v>21.533999999999999</v>
      </c>
      <c r="J23" s="513">
        <v>22.207000000000001</v>
      </c>
      <c r="K23" s="31">
        <v>22.157</v>
      </c>
      <c r="L23" s="183">
        <v>0.1</v>
      </c>
      <c r="M23" s="133">
        <f t="shared" ref="M23:M25" si="1">K23/J23</f>
        <v>0.99774845769352005</v>
      </c>
    </row>
    <row r="24" spans="1:13" ht="57" customHeight="1" x14ac:dyDescent="0.25">
      <c r="A24" s="606"/>
      <c r="B24" s="608"/>
      <c r="C24" s="119" t="s">
        <v>81</v>
      </c>
      <c r="D24" s="506">
        <v>100</v>
      </c>
      <c r="E24" s="31">
        <v>100</v>
      </c>
      <c r="F24" s="512">
        <v>0.1</v>
      </c>
      <c r="G24" s="25">
        <v>0</v>
      </c>
      <c r="H24" s="178" t="s">
        <v>84</v>
      </c>
      <c r="I24" s="182">
        <v>11</v>
      </c>
      <c r="J24" s="182">
        <v>13</v>
      </c>
      <c r="K24" s="181">
        <v>13</v>
      </c>
      <c r="L24" s="184">
        <v>0.1</v>
      </c>
      <c r="M24" s="133">
        <f t="shared" si="1"/>
        <v>1</v>
      </c>
    </row>
    <row r="25" spans="1:13" ht="51" customHeight="1" thickBot="1" x14ac:dyDescent="0.3">
      <c r="A25" s="563"/>
      <c r="B25" s="609"/>
      <c r="C25" s="177" t="s">
        <v>107</v>
      </c>
      <c r="D25" s="491">
        <v>100</v>
      </c>
      <c r="E25" s="517">
        <v>100</v>
      </c>
      <c r="F25" s="516">
        <v>0.1</v>
      </c>
      <c r="G25" s="520">
        <v>0</v>
      </c>
      <c r="H25" s="120" t="s">
        <v>109</v>
      </c>
      <c r="I25" s="527">
        <v>4</v>
      </c>
      <c r="J25" s="491">
        <v>4</v>
      </c>
      <c r="K25" s="517">
        <v>4</v>
      </c>
      <c r="L25" s="185" t="s">
        <v>110</v>
      </c>
      <c r="M25" s="134">
        <f t="shared" si="1"/>
        <v>1</v>
      </c>
    </row>
    <row r="26" spans="1:13" ht="129.75" customHeight="1" thickBot="1" x14ac:dyDescent="0.3">
      <c r="A26" s="579">
        <v>2</v>
      </c>
      <c r="B26" s="610" t="s">
        <v>136</v>
      </c>
      <c r="C26" s="646" t="s">
        <v>119</v>
      </c>
      <c r="D26" s="566">
        <v>100</v>
      </c>
      <c r="E26" s="647">
        <v>100</v>
      </c>
      <c r="F26" s="596">
        <v>0.1</v>
      </c>
      <c r="G26" s="648">
        <v>0</v>
      </c>
      <c r="H26" s="613" t="s">
        <v>117</v>
      </c>
      <c r="I26" s="639">
        <v>54.26</v>
      </c>
      <c r="J26" s="480"/>
      <c r="K26" s="675">
        <v>53.8</v>
      </c>
      <c r="L26" s="683">
        <v>0.1</v>
      </c>
      <c r="M26" s="662">
        <f>K26/I26</f>
        <v>0.99152230003685959</v>
      </c>
    </row>
    <row r="27" spans="1:13" ht="45" hidden="1" customHeight="1" x14ac:dyDescent="0.25">
      <c r="A27" s="612"/>
      <c r="B27" s="611"/>
      <c r="C27" s="594"/>
      <c r="D27" s="642"/>
      <c r="E27" s="642"/>
      <c r="F27" s="642"/>
      <c r="G27" s="645"/>
      <c r="H27" s="594"/>
      <c r="I27" s="642"/>
      <c r="J27" s="481"/>
      <c r="K27" s="676"/>
      <c r="L27" s="684"/>
      <c r="M27" s="663" t="e">
        <f t="shared" ref="M27:M28" si="2">K27/I27</f>
        <v>#DIV/0!</v>
      </c>
    </row>
    <row r="28" spans="1:13" ht="72.75" hidden="1" customHeight="1" x14ac:dyDescent="0.25">
      <c r="A28" s="563"/>
      <c r="B28" s="609"/>
      <c r="C28" s="595"/>
      <c r="D28" s="567"/>
      <c r="E28" s="567"/>
      <c r="F28" s="567"/>
      <c r="G28" s="559"/>
      <c r="H28" s="595"/>
      <c r="I28" s="567"/>
      <c r="J28" s="482"/>
      <c r="K28" s="677"/>
      <c r="L28" s="685"/>
      <c r="M28" s="664" t="e">
        <f t="shared" si="2"/>
        <v>#DIV/0!</v>
      </c>
    </row>
    <row r="29" spans="1:13" ht="34.5" customHeight="1" thickBot="1" x14ac:dyDescent="0.3">
      <c r="A29" s="555" t="s">
        <v>36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598"/>
    </row>
    <row r="30" spans="1:13" ht="39.75" customHeight="1" thickBot="1" x14ac:dyDescent="0.3">
      <c r="A30" s="602" t="s">
        <v>7</v>
      </c>
      <c r="B30" s="603"/>
      <c r="C30" s="603"/>
      <c r="D30" s="603"/>
      <c r="E30" s="603"/>
      <c r="F30" s="603"/>
      <c r="G30" s="603"/>
      <c r="H30" s="603"/>
      <c r="I30" s="603"/>
      <c r="J30" s="603"/>
      <c r="K30" s="603"/>
      <c r="L30" s="603"/>
      <c r="M30" s="604"/>
    </row>
    <row r="31" spans="1:13" ht="72.75" customHeight="1" thickBot="1" x14ac:dyDescent="0.3">
      <c r="A31" s="493">
        <v>1</v>
      </c>
      <c r="B31" s="495" t="s">
        <v>24</v>
      </c>
      <c r="C31" s="508" t="s">
        <v>56</v>
      </c>
      <c r="D31" s="489">
        <v>100</v>
      </c>
      <c r="E31" s="497">
        <v>100</v>
      </c>
      <c r="F31" s="487">
        <v>0.1</v>
      </c>
      <c r="G31" s="507">
        <v>0</v>
      </c>
      <c r="H31" s="498" t="s">
        <v>57</v>
      </c>
      <c r="I31" s="489">
        <v>3</v>
      </c>
      <c r="J31" s="486"/>
      <c r="K31" s="509">
        <v>3</v>
      </c>
      <c r="L31" s="487"/>
      <c r="M31" s="515">
        <f>K31/I31</f>
        <v>1</v>
      </c>
    </row>
    <row r="32" spans="1:13" ht="72.75" customHeight="1" thickBot="1" x14ac:dyDescent="0.3">
      <c r="A32" s="53">
        <v>2</v>
      </c>
      <c r="B32" s="109" t="s">
        <v>23</v>
      </c>
      <c r="C32" s="113" t="s">
        <v>60</v>
      </c>
      <c r="D32" s="77">
        <v>100</v>
      </c>
      <c r="E32" s="21">
        <v>100</v>
      </c>
      <c r="F32" s="22">
        <v>0.1</v>
      </c>
      <c r="G32" s="54">
        <v>0</v>
      </c>
      <c r="H32" s="117" t="s">
        <v>58</v>
      </c>
      <c r="I32" s="77">
        <v>1</v>
      </c>
      <c r="J32" s="421"/>
      <c r="K32" s="345">
        <v>1</v>
      </c>
      <c r="L32" s="239"/>
      <c r="M32" s="468">
        <f t="shared" ref="M32:M44" si="3">K32/I32</f>
        <v>1</v>
      </c>
    </row>
    <row r="33" spans="1:13" ht="72.75" customHeight="1" thickBot="1" x14ac:dyDescent="0.3">
      <c r="A33" s="494">
        <v>3</v>
      </c>
      <c r="B33" s="496" t="s">
        <v>41</v>
      </c>
      <c r="C33" s="400" t="s">
        <v>59</v>
      </c>
      <c r="D33" s="490">
        <v>100</v>
      </c>
      <c r="E33" s="483">
        <v>100</v>
      </c>
      <c r="F33" s="484">
        <v>0.1</v>
      </c>
      <c r="G33" s="503">
        <v>0</v>
      </c>
      <c r="H33" s="500" t="s">
        <v>61</v>
      </c>
      <c r="I33" s="490">
        <v>26</v>
      </c>
      <c r="J33" s="480"/>
      <c r="K33" s="510">
        <v>25</v>
      </c>
      <c r="L33" s="473">
        <v>2</v>
      </c>
      <c r="M33" s="515">
        <f t="shared" si="3"/>
        <v>0.96153846153846156</v>
      </c>
    </row>
    <row r="34" spans="1:13" ht="34.5" customHeight="1" x14ac:dyDescent="0.25">
      <c r="A34" s="562">
        <v>4</v>
      </c>
      <c r="B34" s="589" t="s">
        <v>25</v>
      </c>
      <c r="C34" s="115" t="s">
        <v>62</v>
      </c>
      <c r="D34" s="78">
        <v>96</v>
      </c>
      <c r="E34" s="16">
        <v>98</v>
      </c>
      <c r="F34" s="18">
        <v>0.1</v>
      </c>
      <c r="G34" s="76">
        <v>0</v>
      </c>
      <c r="H34" s="593" t="s">
        <v>57</v>
      </c>
      <c r="I34" s="591">
        <v>35</v>
      </c>
      <c r="J34" s="566"/>
      <c r="K34" s="570">
        <v>35</v>
      </c>
      <c r="L34" s="570">
        <v>3</v>
      </c>
      <c r="M34" s="686">
        <f t="shared" si="3"/>
        <v>1</v>
      </c>
    </row>
    <row r="35" spans="1:13" ht="34.5" customHeight="1" x14ac:dyDescent="0.25">
      <c r="A35" s="579"/>
      <c r="B35" s="581"/>
      <c r="C35" s="116" t="s">
        <v>63</v>
      </c>
      <c r="D35" s="79">
        <v>90</v>
      </c>
      <c r="E35" s="125">
        <v>95</v>
      </c>
      <c r="F35" s="512">
        <v>0.1</v>
      </c>
      <c r="G35" s="10">
        <v>0</v>
      </c>
      <c r="H35" s="594"/>
      <c r="I35" s="583"/>
      <c r="J35" s="639"/>
      <c r="K35" s="571"/>
      <c r="L35" s="571"/>
      <c r="M35" s="680" t="e">
        <f t="shared" si="3"/>
        <v>#DIV/0!</v>
      </c>
    </row>
    <row r="36" spans="1:13" ht="34.5" customHeight="1" thickBot="1" x14ac:dyDescent="0.3">
      <c r="A36" s="588"/>
      <c r="B36" s="590"/>
      <c r="C36" s="114" t="s">
        <v>64</v>
      </c>
      <c r="D36" s="81" t="s">
        <v>146</v>
      </c>
      <c r="E36" s="126">
        <v>10</v>
      </c>
      <c r="F36" s="516"/>
      <c r="G36" s="82">
        <v>0</v>
      </c>
      <c r="H36" s="595"/>
      <c r="I36" s="592"/>
      <c r="J36" s="678"/>
      <c r="K36" s="572"/>
      <c r="L36" s="572"/>
      <c r="M36" s="687" t="e">
        <f t="shared" si="3"/>
        <v>#DIV/0!</v>
      </c>
    </row>
    <row r="37" spans="1:13" ht="34.5" customHeight="1" x14ac:dyDescent="0.25">
      <c r="A37" s="579">
        <v>5</v>
      </c>
      <c r="B37" s="581" t="s">
        <v>26</v>
      </c>
      <c r="C37" s="472" t="s">
        <v>62</v>
      </c>
      <c r="D37" s="506">
        <v>96</v>
      </c>
      <c r="E37" s="502">
        <v>100</v>
      </c>
      <c r="F37" s="512">
        <v>0.1</v>
      </c>
      <c r="G37" s="504">
        <v>0</v>
      </c>
      <c r="H37" s="613" t="s">
        <v>58</v>
      </c>
      <c r="I37" s="583">
        <v>1</v>
      </c>
      <c r="J37" s="639"/>
      <c r="K37" s="571">
        <v>1</v>
      </c>
      <c r="L37" s="571"/>
      <c r="M37" s="688">
        <f t="shared" si="3"/>
        <v>1</v>
      </c>
    </row>
    <row r="38" spans="1:13" ht="34.5" customHeight="1" x14ac:dyDescent="0.25">
      <c r="A38" s="579"/>
      <c r="B38" s="581"/>
      <c r="C38" s="116" t="s">
        <v>63</v>
      </c>
      <c r="D38" s="79">
        <v>90</v>
      </c>
      <c r="E38" s="125">
        <v>98</v>
      </c>
      <c r="F38" s="512">
        <v>0.1</v>
      </c>
      <c r="G38" s="10">
        <v>0</v>
      </c>
      <c r="H38" s="594"/>
      <c r="I38" s="583"/>
      <c r="J38" s="639"/>
      <c r="K38" s="571"/>
      <c r="L38" s="571"/>
      <c r="M38" s="680" t="e">
        <f t="shared" si="3"/>
        <v>#DIV/0!</v>
      </c>
    </row>
    <row r="39" spans="1:13" ht="34.5" customHeight="1" thickBot="1" x14ac:dyDescent="0.3">
      <c r="A39" s="579"/>
      <c r="B39" s="581"/>
      <c r="C39" s="400" t="s">
        <v>64</v>
      </c>
      <c r="D39" s="518" t="s">
        <v>22</v>
      </c>
      <c r="E39" s="465">
        <v>0</v>
      </c>
      <c r="F39" s="484"/>
      <c r="G39" s="466">
        <v>0</v>
      </c>
      <c r="H39" s="594"/>
      <c r="I39" s="583"/>
      <c r="J39" s="639"/>
      <c r="K39" s="571"/>
      <c r="L39" s="571"/>
      <c r="M39" s="680" t="e">
        <f t="shared" si="3"/>
        <v>#DIV/0!</v>
      </c>
    </row>
    <row r="40" spans="1:13" ht="96" customHeight="1" thickBot="1" x14ac:dyDescent="0.3">
      <c r="A40" s="53">
        <v>6</v>
      </c>
      <c r="B40" s="109" t="s">
        <v>40</v>
      </c>
      <c r="C40" s="113" t="s">
        <v>64</v>
      </c>
      <c r="D40" s="77" t="s">
        <v>21</v>
      </c>
      <c r="E40" s="21">
        <v>4</v>
      </c>
      <c r="F40" s="22"/>
      <c r="G40" s="54">
        <v>0</v>
      </c>
      <c r="H40" s="117" t="s">
        <v>61</v>
      </c>
      <c r="I40" s="77">
        <v>522</v>
      </c>
      <c r="J40" s="421"/>
      <c r="K40" s="345">
        <v>526</v>
      </c>
      <c r="L40" s="345">
        <v>52</v>
      </c>
      <c r="M40" s="468">
        <f t="shared" si="3"/>
        <v>1.0076628352490422</v>
      </c>
    </row>
    <row r="41" spans="1:13" ht="96.75" customHeight="1" thickBot="1" x14ac:dyDescent="0.3">
      <c r="A41" s="494">
        <v>7</v>
      </c>
      <c r="B41" s="496" t="s">
        <v>27</v>
      </c>
      <c r="C41" s="400" t="s">
        <v>64</v>
      </c>
      <c r="D41" s="490" t="s">
        <v>22</v>
      </c>
      <c r="E41" s="483">
        <v>0</v>
      </c>
      <c r="F41" s="484"/>
      <c r="G41" s="503">
        <v>0</v>
      </c>
      <c r="H41" s="500" t="s">
        <v>65</v>
      </c>
      <c r="I41" s="490">
        <v>46</v>
      </c>
      <c r="J41" s="480"/>
      <c r="K41" s="510">
        <v>46</v>
      </c>
      <c r="L41" s="510">
        <v>4</v>
      </c>
      <c r="M41" s="515">
        <f t="shared" si="3"/>
        <v>1</v>
      </c>
    </row>
    <row r="42" spans="1:13" ht="36" customHeight="1" x14ac:dyDescent="0.25">
      <c r="A42" s="562">
        <v>8</v>
      </c>
      <c r="B42" s="589" t="s">
        <v>28</v>
      </c>
      <c r="C42" s="115" t="s">
        <v>62</v>
      </c>
      <c r="D42" s="78">
        <v>96</v>
      </c>
      <c r="E42" s="16">
        <v>100</v>
      </c>
      <c r="F42" s="18">
        <v>0.1</v>
      </c>
      <c r="G42" s="76">
        <v>0</v>
      </c>
      <c r="H42" s="593" t="s">
        <v>66</v>
      </c>
      <c r="I42" s="591">
        <v>1</v>
      </c>
      <c r="J42" s="566"/>
      <c r="K42" s="570">
        <v>1</v>
      </c>
      <c r="L42" s="596"/>
      <c r="M42" s="686">
        <f t="shared" si="3"/>
        <v>1</v>
      </c>
    </row>
    <row r="43" spans="1:13" ht="36" customHeight="1" x14ac:dyDescent="0.25">
      <c r="A43" s="579"/>
      <c r="B43" s="581"/>
      <c r="C43" s="116" t="s">
        <v>63</v>
      </c>
      <c r="D43" s="79">
        <v>90</v>
      </c>
      <c r="E43" s="125">
        <v>98</v>
      </c>
      <c r="F43" s="4">
        <v>0.1</v>
      </c>
      <c r="G43" s="10">
        <v>0</v>
      </c>
      <c r="H43" s="594"/>
      <c r="I43" s="583"/>
      <c r="J43" s="639"/>
      <c r="K43" s="571"/>
      <c r="L43" s="643"/>
      <c r="M43" s="680" t="e">
        <f t="shared" si="3"/>
        <v>#DIV/0!</v>
      </c>
    </row>
    <row r="44" spans="1:13" ht="36" customHeight="1" thickBot="1" x14ac:dyDescent="0.3">
      <c r="A44" s="588"/>
      <c r="B44" s="590"/>
      <c r="C44" s="114" t="s">
        <v>64</v>
      </c>
      <c r="D44" s="81" t="s">
        <v>29</v>
      </c>
      <c r="E44" s="126">
        <v>0</v>
      </c>
      <c r="F44" s="30"/>
      <c r="G44" s="82">
        <v>0</v>
      </c>
      <c r="H44" s="595"/>
      <c r="I44" s="592"/>
      <c r="J44" s="678"/>
      <c r="K44" s="572"/>
      <c r="L44" s="689"/>
      <c r="M44" s="687" t="e">
        <f t="shared" si="3"/>
        <v>#DIV/0!</v>
      </c>
    </row>
    <row r="45" spans="1:13" ht="93" customHeight="1" thickBot="1" x14ac:dyDescent="0.3">
      <c r="A45" s="53">
        <v>9</v>
      </c>
      <c r="B45" s="109" t="s">
        <v>30</v>
      </c>
      <c r="C45" s="113" t="s">
        <v>64</v>
      </c>
      <c r="D45" s="77" t="s">
        <v>31</v>
      </c>
      <c r="E45" s="21">
        <v>0</v>
      </c>
      <c r="F45" s="22"/>
      <c r="G45" s="54">
        <v>0</v>
      </c>
      <c r="H45" s="117" t="s">
        <v>67</v>
      </c>
      <c r="I45" s="77">
        <v>16</v>
      </c>
      <c r="J45" s="421"/>
      <c r="K45" s="345">
        <v>16</v>
      </c>
      <c r="L45" s="469">
        <v>1</v>
      </c>
      <c r="M45" s="468">
        <f>K45/I45</f>
        <v>1</v>
      </c>
    </row>
    <row r="46" spans="1:13" ht="57.75" customHeight="1" thickBot="1" x14ac:dyDescent="0.3">
      <c r="A46" s="494">
        <v>10</v>
      </c>
      <c r="B46" s="496" t="s">
        <v>32</v>
      </c>
      <c r="C46" s="400" t="s">
        <v>64</v>
      </c>
      <c r="D46" s="490" t="s">
        <v>147</v>
      </c>
      <c r="E46" s="488">
        <v>53</v>
      </c>
      <c r="F46" s="484"/>
      <c r="G46" s="503">
        <v>0</v>
      </c>
      <c r="H46" s="500" t="s">
        <v>68</v>
      </c>
      <c r="I46" s="490">
        <v>8</v>
      </c>
      <c r="J46" s="480"/>
      <c r="K46" s="510">
        <v>8</v>
      </c>
      <c r="L46" s="484"/>
      <c r="M46" s="526">
        <f>K46/I46</f>
        <v>1</v>
      </c>
    </row>
    <row r="47" spans="1:13" ht="105" customHeight="1" x14ac:dyDescent="0.25">
      <c r="A47" s="562">
        <v>11</v>
      </c>
      <c r="B47" s="560" t="s">
        <v>135</v>
      </c>
      <c r="C47" s="564" t="s">
        <v>148</v>
      </c>
      <c r="D47" s="566" t="s">
        <v>149</v>
      </c>
      <c r="E47" s="568">
        <v>1</v>
      </c>
      <c r="F47" s="596"/>
      <c r="G47" s="558">
        <v>0</v>
      </c>
      <c r="H47" s="398" t="s">
        <v>69</v>
      </c>
      <c r="I47" s="78">
        <v>40</v>
      </c>
      <c r="J47" s="72"/>
      <c r="K47" s="423">
        <v>41</v>
      </c>
      <c r="L47" s="423">
        <v>4</v>
      </c>
      <c r="M47" s="470">
        <f>K47/I47</f>
        <v>1.0249999999999999</v>
      </c>
    </row>
    <row r="48" spans="1:13" ht="105" customHeight="1" thickBot="1" x14ac:dyDescent="0.3">
      <c r="A48" s="563"/>
      <c r="B48" s="561"/>
      <c r="C48" s="565"/>
      <c r="D48" s="567"/>
      <c r="E48" s="567"/>
      <c r="F48" s="567"/>
      <c r="G48" s="559"/>
      <c r="H48" s="397" t="s">
        <v>140</v>
      </c>
      <c r="I48" s="491">
        <v>302</v>
      </c>
      <c r="J48" s="514"/>
      <c r="K48" s="511">
        <v>302</v>
      </c>
      <c r="L48" s="511">
        <v>30</v>
      </c>
      <c r="M48" s="471">
        <f>K48/I48</f>
        <v>1</v>
      </c>
    </row>
    <row r="49" spans="1:13" ht="137.25" customHeight="1" thickBot="1" x14ac:dyDescent="0.3">
      <c r="A49" s="494">
        <v>12</v>
      </c>
      <c r="B49" s="499" t="s">
        <v>143</v>
      </c>
      <c r="C49" s="400" t="s">
        <v>139</v>
      </c>
      <c r="D49" s="490">
        <v>0</v>
      </c>
      <c r="E49" s="483">
        <v>0</v>
      </c>
      <c r="F49" s="484"/>
      <c r="G49" s="503">
        <v>0</v>
      </c>
      <c r="H49" s="500" t="s">
        <v>150</v>
      </c>
      <c r="I49" s="490">
        <v>30</v>
      </c>
      <c r="J49" s="480"/>
      <c r="K49" s="510">
        <v>30</v>
      </c>
      <c r="L49" s="511">
        <v>3</v>
      </c>
      <c r="M49" s="526">
        <f>K49/I49</f>
        <v>1</v>
      </c>
    </row>
    <row r="50" spans="1:13" ht="34.5" customHeight="1" thickBot="1" x14ac:dyDescent="0.3">
      <c r="A50" s="555" t="s">
        <v>36</v>
      </c>
      <c r="B50" s="669"/>
      <c r="C50" s="669"/>
      <c r="D50" s="669"/>
      <c r="E50" s="669"/>
      <c r="F50" s="669"/>
      <c r="G50" s="669"/>
      <c r="H50" s="669"/>
      <c r="I50" s="669"/>
      <c r="J50" s="669"/>
      <c r="K50" s="669"/>
      <c r="L50" s="669"/>
      <c r="M50" s="671"/>
    </row>
    <row r="51" spans="1:13" ht="47.25" customHeight="1" x14ac:dyDescent="0.3">
      <c r="A51" s="668" t="s">
        <v>160</v>
      </c>
      <c r="B51" s="668"/>
      <c r="C51" s="668"/>
      <c r="D51" s="668"/>
      <c r="E51" s="668"/>
      <c r="F51" s="668"/>
      <c r="G51" s="668"/>
      <c r="H51" s="668"/>
      <c r="I51" s="668"/>
      <c r="J51" s="668"/>
      <c r="K51" s="668"/>
      <c r="L51" s="668"/>
      <c r="M51" s="668"/>
    </row>
    <row r="52" spans="1:13" ht="18.75" x14ac:dyDescent="0.3">
      <c r="A52" s="121"/>
      <c r="B52" s="501"/>
      <c r="C52" s="501"/>
      <c r="D52" s="501"/>
      <c r="E52" s="501"/>
      <c r="F52" s="501"/>
      <c r="G52" s="501"/>
      <c r="H52" s="501"/>
      <c r="I52" s="501"/>
      <c r="J52" s="501"/>
      <c r="K52" s="501"/>
      <c r="L52" s="501"/>
      <c r="M52" s="501"/>
    </row>
    <row r="54" spans="1:13" s="5" customFormat="1" ht="18.75" x14ac:dyDescent="0.25">
      <c r="A54" s="124" t="s">
        <v>34</v>
      </c>
      <c r="L54" s="5" t="s">
        <v>35</v>
      </c>
    </row>
  </sheetData>
  <mergeCells count="74">
    <mergeCell ref="G47:G48"/>
    <mergeCell ref="A50:M50"/>
    <mergeCell ref="A51:M51"/>
    <mergeCell ref="A47:A48"/>
    <mergeCell ref="B47:B48"/>
    <mergeCell ref="C47:C48"/>
    <mergeCell ref="D47:D48"/>
    <mergeCell ref="E47:E48"/>
    <mergeCell ref="F47:F48"/>
    <mergeCell ref="L37:L39"/>
    <mergeCell ref="M37:M39"/>
    <mergeCell ref="A42:A44"/>
    <mergeCell ref="B42:B44"/>
    <mergeCell ref="H42:H44"/>
    <mergeCell ref="I42:I44"/>
    <mergeCell ref="J42:J44"/>
    <mergeCell ref="K42:K44"/>
    <mergeCell ref="L42:L44"/>
    <mergeCell ref="M42:M44"/>
    <mergeCell ref="A37:A39"/>
    <mergeCell ref="B37:B39"/>
    <mergeCell ref="H37:H39"/>
    <mergeCell ref="I37:I39"/>
    <mergeCell ref="J37:J39"/>
    <mergeCell ref="K37:K39"/>
    <mergeCell ref="A29:M29"/>
    <mergeCell ref="A30:M30"/>
    <mergeCell ref="A34:A36"/>
    <mergeCell ref="B34:B36"/>
    <mergeCell ref="H34:H36"/>
    <mergeCell ref="I34:I36"/>
    <mergeCell ref="J34:J36"/>
    <mergeCell ref="K34:K36"/>
    <mergeCell ref="L34:L36"/>
    <mergeCell ref="M34:M36"/>
    <mergeCell ref="M26:M28"/>
    <mergeCell ref="A20:M20"/>
    <mergeCell ref="A21:M21"/>
    <mergeCell ref="A22:A25"/>
    <mergeCell ref="B22:B25"/>
    <mergeCell ref="A26:A28"/>
    <mergeCell ref="B26:B28"/>
    <mergeCell ref="C26:C28"/>
    <mergeCell ref="D26:D28"/>
    <mergeCell ref="E26:E28"/>
    <mergeCell ref="F26:F28"/>
    <mergeCell ref="G26:G28"/>
    <mergeCell ref="H26:H28"/>
    <mergeCell ref="I26:I28"/>
    <mergeCell ref="K26:K28"/>
    <mergeCell ref="L26:L28"/>
    <mergeCell ref="A13:M13"/>
    <mergeCell ref="A14:M14"/>
    <mergeCell ref="A15:A19"/>
    <mergeCell ref="B15:B19"/>
    <mergeCell ref="C18:C19"/>
    <mergeCell ref="D18:D19"/>
    <mergeCell ref="E18:E19"/>
    <mergeCell ref="F18:F19"/>
    <mergeCell ref="G18:G19"/>
    <mergeCell ref="A8:M8"/>
    <mergeCell ref="A9:A12"/>
    <mergeCell ref="B9:B12"/>
    <mergeCell ref="H9:H12"/>
    <mergeCell ref="I9:I12"/>
    <mergeCell ref="K9:K12"/>
    <mergeCell ref="L9:L12"/>
    <mergeCell ref="M9:M12"/>
    <mergeCell ref="A1:M1"/>
    <mergeCell ref="A2:A6"/>
    <mergeCell ref="B2:M2"/>
    <mergeCell ref="B3:B6"/>
    <mergeCell ref="C3:G4"/>
    <mergeCell ref="H3:M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2" zoomScale="80" zoomScaleNormal="80" workbookViewId="0">
      <selection activeCell="A37" sqref="A1:XFD1048576"/>
    </sheetView>
  </sheetViews>
  <sheetFormatPr defaultRowHeight="15" x14ac:dyDescent="0.25"/>
  <cols>
    <col min="1" max="1" width="6" style="122" customWidth="1"/>
    <col min="2" max="2" width="51.42578125" style="1" customWidth="1"/>
    <col min="3" max="3" width="33.7109375" style="1" customWidth="1"/>
    <col min="4" max="4" width="15" style="1" customWidth="1"/>
    <col min="5" max="6" width="12.140625" style="1" customWidth="1"/>
    <col min="7" max="7" width="14.140625" style="1" customWidth="1"/>
    <col min="8" max="8" width="22.85546875" style="1" customWidth="1"/>
    <col min="9" max="9" width="14.85546875" style="1" customWidth="1"/>
    <col min="10" max="10" width="14" style="1" customWidth="1"/>
    <col min="11" max="11" width="12.7109375" style="1" customWidth="1"/>
    <col min="12" max="12" width="12.42578125" style="1" customWidth="1"/>
    <col min="13" max="13" width="13.85546875" style="1" customWidth="1"/>
    <col min="14" max="16384" width="9.140625" style="1"/>
  </cols>
  <sheetData>
    <row r="1" spans="1:13" ht="63.75" customHeight="1" thickBot="1" x14ac:dyDescent="0.3">
      <c r="A1" s="614" t="s">
        <v>152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</row>
    <row r="2" spans="1:13" ht="30" customHeight="1" x14ac:dyDescent="0.25">
      <c r="A2" s="622" t="s">
        <v>0</v>
      </c>
      <c r="B2" s="617" t="s">
        <v>1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8"/>
    </row>
    <row r="3" spans="1:13" ht="32.25" customHeight="1" x14ac:dyDescent="0.25">
      <c r="A3" s="623"/>
      <c r="B3" s="625" t="s">
        <v>10</v>
      </c>
      <c r="C3" s="628" t="s">
        <v>88</v>
      </c>
      <c r="D3" s="629"/>
      <c r="E3" s="629"/>
      <c r="F3" s="629"/>
      <c r="G3" s="630"/>
      <c r="H3" s="628" t="s">
        <v>89</v>
      </c>
      <c r="I3" s="629"/>
      <c r="J3" s="629"/>
      <c r="K3" s="629"/>
      <c r="L3" s="629"/>
      <c r="M3" s="630"/>
    </row>
    <row r="4" spans="1:13" ht="21" customHeight="1" x14ac:dyDescent="0.25">
      <c r="A4" s="623"/>
      <c r="B4" s="626"/>
      <c r="C4" s="631"/>
      <c r="D4" s="632"/>
      <c r="E4" s="632"/>
      <c r="F4" s="632"/>
      <c r="G4" s="633"/>
      <c r="H4" s="631"/>
      <c r="I4" s="632"/>
      <c r="J4" s="632"/>
      <c r="K4" s="632"/>
      <c r="L4" s="632"/>
      <c r="M4" s="633"/>
    </row>
    <row r="5" spans="1:13" ht="31.5" hidden="1" customHeight="1" x14ac:dyDescent="0.25">
      <c r="A5" s="623"/>
      <c r="B5" s="626"/>
      <c r="C5" s="160"/>
      <c r="D5" s="438"/>
      <c r="E5" s="434"/>
      <c r="F5" s="434"/>
      <c r="G5" s="436"/>
      <c r="H5" s="6"/>
      <c r="I5" s="6"/>
      <c r="J5" s="6"/>
      <c r="K5" s="6"/>
      <c r="L5" s="6"/>
      <c r="M5" s="46"/>
    </row>
    <row r="6" spans="1:13" ht="66" customHeight="1" thickBot="1" x14ac:dyDescent="0.3">
      <c r="A6" s="624"/>
      <c r="B6" s="627"/>
      <c r="C6" s="448"/>
      <c r="D6" s="65" t="s">
        <v>38</v>
      </c>
      <c r="E6" s="44" t="s">
        <v>153</v>
      </c>
      <c r="F6" s="44" t="s">
        <v>2</v>
      </c>
      <c r="G6" s="45" t="s">
        <v>3</v>
      </c>
      <c r="H6" s="43"/>
      <c r="I6" s="65" t="s">
        <v>38</v>
      </c>
      <c r="J6" s="214" t="s">
        <v>37</v>
      </c>
      <c r="K6" s="44" t="s">
        <v>153</v>
      </c>
      <c r="L6" s="44" t="s">
        <v>2</v>
      </c>
      <c r="M6" s="45" t="s">
        <v>4</v>
      </c>
    </row>
    <row r="7" spans="1:13" ht="19.5" thickBot="1" x14ac:dyDescent="0.3">
      <c r="A7" s="474">
        <v>1</v>
      </c>
      <c r="B7" s="475">
        <v>2</v>
      </c>
      <c r="C7" s="474"/>
      <c r="D7" s="476">
        <v>3</v>
      </c>
      <c r="E7" s="477">
        <v>5</v>
      </c>
      <c r="F7" s="477">
        <v>6</v>
      </c>
      <c r="G7" s="478">
        <v>7</v>
      </c>
      <c r="H7" s="479"/>
      <c r="I7" s="476">
        <v>8</v>
      </c>
      <c r="J7" s="476"/>
      <c r="K7" s="477">
        <v>10</v>
      </c>
      <c r="L7" s="477">
        <v>11</v>
      </c>
      <c r="M7" s="478">
        <v>12</v>
      </c>
    </row>
    <row r="8" spans="1:13" ht="34.5" hidden="1" customHeight="1" x14ac:dyDescent="0.3">
      <c r="A8" s="602" t="s">
        <v>5</v>
      </c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</row>
    <row r="9" spans="1:13" ht="51" hidden="1" customHeight="1" x14ac:dyDescent="0.3">
      <c r="A9" s="655">
        <v>1</v>
      </c>
      <c r="B9" s="658" t="s">
        <v>12</v>
      </c>
      <c r="C9" s="110" t="s">
        <v>71</v>
      </c>
      <c r="D9" s="78">
        <v>0</v>
      </c>
      <c r="E9" s="35">
        <v>0</v>
      </c>
      <c r="F9" s="36">
        <v>0.1</v>
      </c>
      <c r="G9" s="37">
        <v>0</v>
      </c>
      <c r="H9" s="655" t="s">
        <v>75</v>
      </c>
      <c r="I9" s="591">
        <v>1136000</v>
      </c>
      <c r="J9" s="443"/>
      <c r="K9" s="650">
        <v>294046</v>
      </c>
      <c r="L9" s="661">
        <v>0.1</v>
      </c>
      <c r="M9" s="653">
        <f>K9/I9*100</f>
        <v>25.884330985915494</v>
      </c>
    </row>
    <row r="10" spans="1:13" ht="51" hidden="1" customHeight="1" x14ac:dyDescent="0.3">
      <c r="A10" s="656"/>
      <c r="B10" s="659"/>
      <c r="C10" s="111" t="s">
        <v>72</v>
      </c>
      <c r="D10" s="79" t="s">
        <v>11</v>
      </c>
      <c r="E10" s="3">
        <v>2</v>
      </c>
      <c r="F10" s="7">
        <v>0.1</v>
      </c>
      <c r="G10" s="38">
        <v>0</v>
      </c>
      <c r="H10" s="612"/>
      <c r="I10" s="583"/>
      <c r="J10" s="440"/>
      <c r="K10" s="651"/>
      <c r="L10" s="651"/>
      <c r="M10" s="644" t="e">
        <f>K10/#REF!*100</f>
        <v>#REF!</v>
      </c>
    </row>
    <row r="11" spans="1:13" ht="51" hidden="1" customHeight="1" x14ac:dyDescent="0.3">
      <c r="A11" s="656"/>
      <c r="B11" s="659"/>
      <c r="C11" s="111" t="s">
        <v>73</v>
      </c>
      <c r="D11" s="79">
        <v>91</v>
      </c>
      <c r="E11" s="3">
        <v>99</v>
      </c>
      <c r="F11" s="7">
        <v>0.1</v>
      </c>
      <c r="G11" s="38">
        <v>0</v>
      </c>
      <c r="H11" s="612"/>
      <c r="I11" s="583"/>
      <c r="J11" s="440"/>
      <c r="K11" s="651"/>
      <c r="L11" s="651"/>
      <c r="M11" s="644" t="e">
        <f>K11/#REF!*100</f>
        <v>#REF!</v>
      </c>
    </row>
    <row r="12" spans="1:13" ht="51" hidden="1" customHeight="1" x14ac:dyDescent="0.3">
      <c r="A12" s="657"/>
      <c r="B12" s="660"/>
      <c r="C12" s="112" t="s">
        <v>74</v>
      </c>
      <c r="D12" s="81" t="s">
        <v>11</v>
      </c>
      <c r="E12" s="19">
        <v>6</v>
      </c>
      <c r="F12" s="20">
        <v>0.1</v>
      </c>
      <c r="G12" s="39">
        <v>0</v>
      </c>
      <c r="H12" s="563"/>
      <c r="I12" s="592"/>
      <c r="J12" s="444"/>
      <c r="K12" s="652"/>
      <c r="L12" s="652"/>
      <c r="M12" s="654" t="e">
        <f>K12/#REF!*100</f>
        <v>#REF!</v>
      </c>
    </row>
    <row r="13" spans="1:13" ht="32.25" hidden="1" customHeight="1" x14ac:dyDescent="0.3">
      <c r="A13" s="555" t="s">
        <v>20</v>
      </c>
      <c r="B13" s="597"/>
      <c r="C13" s="597"/>
      <c r="D13" s="597"/>
      <c r="E13" s="597"/>
      <c r="F13" s="597"/>
      <c r="G13" s="597"/>
      <c r="H13" s="597"/>
      <c r="I13" s="597"/>
      <c r="J13" s="597"/>
      <c r="K13" s="597"/>
      <c r="L13" s="597"/>
      <c r="M13" s="597"/>
    </row>
    <row r="14" spans="1:13" s="2" customFormat="1" ht="37.5" customHeight="1" thickBot="1" x14ac:dyDescent="0.3">
      <c r="A14" s="602" t="s">
        <v>8</v>
      </c>
      <c r="B14" s="603"/>
      <c r="C14" s="603"/>
      <c r="D14" s="603"/>
      <c r="E14" s="603"/>
      <c r="F14" s="603"/>
      <c r="G14" s="603"/>
      <c r="H14" s="603"/>
      <c r="I14" s="603"/>
      <c r="J14" s="603"/>
      <c r="K14" s="603"/>
      <c r="L14" s="603"/>
      <c r="M14" s="604"/>
    </row>
    <row r="15" spans="1:13" ht="47.25" customHeight="1" x14ac:dyDescent="0.25">
      <c r="A15" s="605">
        <v>1</v>
      </c>
      <c r="B15" s="635" t="s">
        <v>13</v>
      </c>
      <c r="C15" s="452" t="s">
        <v>45</v>
      </c>
      <c r="D15" s="78" t="s">
        <v>14</v>
      </c>
      <c r="E15" s="31" t="s">
        <v>14</v>
      </c>
      <c r="F15" s="64"/>
      <c r="G15" s="25">
        <v>0</v>
      </c>
      <c r="H15" s="102" t="s">
        <v>44</v>
      </c>
      <c r="I15" s="69">
        <v>8</v>
      </c>
      <c r="J15" s="441"/>
      <c r="K15" s="31">
        <v>8</v>
      </c>
      <c r="L15" s="320"/>
      <c r="M15" s="133">
        <f>K15/I15</f>
        <v>1</v>
      </c>
    </row>
    <row r="16" spans="1:13" ht="47.25" customHeight="1" x14ac:dyDescent="0.25">
      <c r="A16" s="606"/>
      <c r="B16" s="608"/>
      <c r="C16" s="119" t="s">
        <v>46</v>
      </c>
      <c r="D16" s="79" t="s">
        <v>15</v>
      </c>
      <c r="E16" s="32" t="s">
        <v>15</v>
      </c>
      <c r="F16" s="64"/>
      <c r="G16" s="27">
        <v>0</v>
      </c>
      <c r="H16" s="103" t="s">
        <v>76</v>
      </c>
      <c r="I16" s="71">
        <v>7240</v>
      </c>
      <c r="J16" s="79"/>
      <c r="K16" s="32">
        <v>7240</v>
      </c>
      <c r="L16" s="320">
        <v>0.2</v>
      </c>
      <c r="M16" s="133">
        <f t="shared" ref="M16:M19" si="0">K16/I16</f>
        <v>1</v>
      </c>
    </row>
    <row r="17" spans="1:13" ht="68.25" customHeight="1" x14ac:dyDescent="0.25">
      <c r="A17" s="606"/>
      <c r="B17" s="608"/>
      <c r="C17" s="119" t="s">
        <v>134</v>
      </c>
      <c r="D17" s="79" t="s">
        <v>132</v>
      </c>
      <c r="E17" s="32" t="s">
        <v>133</v>
      </c>
      <c r="F17" s="319"/>
      <c r="G17" s="27">
        <v>0</v>
      </c>
      <c r="H17" s="104" t="s">
        <v>77</v>
      </c>
      <c r="I17" s="71">
        <v>28960</v>
      </c>
      <c r="J17" s="79"/>
      <c r="K17" s="32">
        <v>28960</v>
      </c>
      <c r="L17" s="320">
        <v>0.2</v>
      </c>
      <c r="M17" s="133">
        <f t="shared" si="0"/>
        <v>1</v>
      </c>
    </row>
    <row r="18" spans="1:13" ht="40.5" customHeight="1" x14ac:dyDescent="0.25">
      <c r="A18" s="606"/>
      <c r="B18" s="608"/>
      <c r="C18" s="637" t="s">
        <v>47</v>
      </c>
      <c r="D18" s="639" t="s">
        <v>16</v>
      </c>
      <c r="E18" s="638" t="s">
        <v>16</v>
      </c>
      <c r="F18" s="640"/>
      <c r="G18" s="641">
        <v>0</v>
      </c>
      <c r="H18" s="104" t="s">
        <v>42</v>
      </c>
      <c r="I18" s="464">
        <v>143</v>
      </c>
      <c r="J18" s="460"/>
      <c r="K18" s="461">
        <v>143</v>
      </c>
      <c r="L18" s="320">
        <v>0.02</v>
      </c>
      <c r="M18" s="133">
        <f t="shared" si="0"/>
        <v>1</v>
      </c>
    </row>
    <row r="19" spans="1:13" ht="47.25" customHeight="1" thickBot="1" x14ac:dyDescent="0.3">
      <c r="A19" s="634"/>
      <c r="B19" s="636"/>
      <c r="C19" s="595"/>
      <c r="D19" s="567"/>
      <c r="E19" s="567"/>
      <c r="F19" s="567"/>
      <c r="G19" s="559"/>
      <c r="H19" s="105" t="s">
        <v>43</v>
      </c>
      <c r="I19" s="70">
        <v>572</v>
      </c>
      <c r="J19" s="81"/>
      <c r="K19" s="33">
        <v>572</v>
      </c>
      <c r="L19" s="320">
        <v>0.12</v>
      </c>
      <c r="M19" s="133">
        <f t="shared" si="0"/>
        <v>1</v>
      </c>
    </row>
    <row r="20" spans="1:13" ht="29.25" customHeight="1" thickBot="1" x14ac:dyDescent="0.3">
      <c r="A20" s="555" t="s">
        <v>20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8"/>
    </row>
    <row r="21" spans="1:13" s="2" customFormat="1" ht="35.25" customHeight="1" thickBot="1" x14ac:dyDescent="0.3">
      <c r="A21" s="602" t="s">
        <v>90</v>
      </c>
      <c r="B21" s="603"/>
      <c r="C21" s="603"/>
      <c r="D21" s="603"/>
      <c r="E21" s="603"/>
      <c r="F21" s="603"/>
      <c r="G21" s="603"/>
      <c r="H21" s="603"/>
      <c r="I21" s="603"/>
      <c r="J21" s="603"/>
      <c r="K21" s="603"/>
      <c r="L21" s="603"/>
      <c r="M21" s="604"/>
    </row>
    <row r="22" spans="1:13" ht="69.75" customHeight="1" x14ac:dyDescent="0.25">
      <c r="A22" s="605">
        <v>1</v>
      </c>
      <c r="B22" s="607" t="s">
        <v>154</v>
      </c>
      <c r="C22" s="452" t="s">
        <v>105</v>
      </c>
      <c r="D22" s="78">
        <v>100</v>
      </c>
      <c r="E22" s="17">
        <v>100</v>
      </c>
      <c r="F22" s="431">
        <v>0.1</v>
      </c>
      <c r="G22" s="50">
        <v>0</v>
      </c>
      <c r="H22" s="194" t="s">
        <v>100</v>
      </c>
      <c r="I22" s="72">
        <v>19.863</v>
      </c>
      <c r="J22" s="72"/>
      <c r="K22" s="17">
        <v>19.863</v>
      </c>
      <c r="L22" s="195">
        <v>0.1</v>
      </c>
      <c r="M22" s="463">
        <f>K22/I22</f>
        <v>1</v>
      </c>
    </row>
    <row r="23" spans="1:13" ht="70.5" customHeight="1" x14ac:dyDescent="0.25">
      <c r="A23" s="606"/>
      <c r="B23" s="608"/>
      <c r="C23" s="119" t="s">
        <v>106</v>
      </c>
      <c r="D23" s="79">
        <v>100</v>
      </c>
      <c r="E23" s="32">
        <v>100</v>
      </c>
      <c r="F23" s="4">
        <v>0.1</v>
      </c>
      <c r="G23" s="27">
        <v>0</v>
      </c>
      <c r="H23" s="178" t="s">
        <v>108</v>
      </c>
      <c r="I23" s="456">
        <v>21.463000000000001</v>
      </c>
      <c r="J23" s="456"/>
      <c r="K23" s="31">
        <v>21.463000000000001</v>
      </c>
      <c r="L23" s="183">
        <v>0.1</v>
      </c>
      <c r="M23" s="133">
        <f t="shared" ref="M23:M28" si="1">K23/I23</f>
        <v>1</v>
      </c>
    </row>
    <row r="24" spans="1:13" ht="57" customHeight="1" x14ac:dyDescent="0.25">
      <c r="A24" s="606"/>
      <c r="B24" s="608"/>
      <c r="C24" s="119" t="s">
        <v>81</v>
      </c>
      <c r="D24" s="441">
        <v>100</v>
      </c>
      <c r="E24" s="31">
        <v>100</v>
      </c>
      <c r="F24" s="458">
        <v>0.1</v>
      </c>
      <c r="G24" s="25">
        <v>0</v>
      </c>
      <c r="H24" s="178" t="s">
        <v>84</v>
      </c>
      <c r="I24" s="182">
        <v>11</v>
      </c>
      <c r="J24" s="182"/>
      <c r="K24" s="181">
        <v>11</v>
      </c>
      <c r="L24" s="184">
        <v>0.1</v>
      </c>
      <c r="M24" s="133">
        <f t="shared" si="1"/>
        <v>1</v>
      </c>
    </row>
    <row r="25" spans="1:13" ht="51" customHeight="1" thickBot="1" x14ac:dyDescent="0.3">
      <c r="A25" s="563"/>
      <c r="B25" s="609"/>
      <c r="C25" s="177" t="s">
        <v>107</v>
      </c>
      <c r="D25" s="444">
        <v>100</v>
      </c>
      <c r="E25" s="462">
        <v>100</v>
      </c>
      <c r="F25" s="23">
        <v>0.1</v>
      </c>
      <c r="G25" s="459">
        <v>0</v>
      </c>
      <c r="H25" s="120" t="s">
        <v>109</v>
      </c>
      <c r="I25" s="444">
        <v>4</v>
      </c>
      <c r="J25" s="444"/>
      <c r="K25" s="462">
        <v>4</v>
      </c>
      <c r="L25" s="185" t="s">
        <v>110</v>
      </c>
      <c r="M25" s="134">
        <f t="shared" si="1"/>
        <v>1</v>
      </c>
    </row>
    <row r="26" spans="1:13" ht="129.75" customHeight="1" thickBot="1" x14ac:dyDescent="0.3">
      <c r="A26" s="579">
        <v>2</v>
      </c>
      <c r="B26" s="610" t="s">
        <v>136</v>
      </c>
      <c r="C26" s="646" t="s">
        <v>119</v>
      </c>
      <c r="D26" s="566">
        <v>100</v>
      </c>
      <c r="E26" s="647">
        <v>100</v>
      </c>
      <c r="F26" s="596">
        <v>0.1</v>
      </c>
      <c r="G26" s="648">
        <v>0</v>
      </c>
      <c r="H26" s="613" t="s">
        <v>117</v>
      </c>
      <c r="I26" s="639">
        <v>54.23</v>
      </c>
      <c r="J26" s="450"/>
      <c r="K26" s="675">
        <v>50.2</v>
      </c>
      <c r="L26" s="643">
        <v>0.1</v>
      </c>
      <c r="M26" s="662">
        <f>K26/I26</f>
        <v>0.92568688917573305</v>
      </c>
    </row>
    <row r="27" spans="1:13" ht="45" hidden="1" customHeight="1" x14ac:dyDescent="0.3">
      <c r="A27" s="612"/>
      <c r="B27" s="611"/>
      <c r="C27" s="594"/>
      <c r="D27" s="642"/>
      <c r="E27" s="642"/>
      <c r="F27" s="642"/>
      <c r="G27" s="645"/>
      <c r="H27" s="594"/>
      <c r="I27" s="642"/>
      <c r="J27" s="451"/>
      <c r="K27" s="676"/>
      <c r="L27" s="642"/>
      <c r="M27" s="663" t="e">
        <f t="shared" si="1"/>
        <v>#DIV/0!</v>
      </c>
    </row>
    <row r="28" spans="1:13" ht="72.75" hidden="1" customHeight="1" x14ac:dyDescent="0.3">
      <c r="A28" s="563"/>
      <c r="B28" s="609"/>
      <c r="C28" s="595"/>
      <c r="D28" s="567"/>
      <c r="E28" s="567"/>
      <c r="F28" s="567"/>
      <c r="G28" s="559"/>
      <c r="H28" s="595"/>
      <c r="I28" s="567"/>
      <c r="J28" s="428"/>
      <c r="K28" s="677"/>
      <c r="L28" s="567"/>
      <c r="M28" s="664" t="e">
        <f t="shared" si="1"/>
        <v>#DIV/0!</v>
      </c>
    </row>
    <row r="29" spans="1:13" ht="34.5" customHeight="1" thickBot="1" x14ac:dyDescent="0.3">
      <c r="A29" s="555" t="s">
        <v>20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598"/>
    </row>
    <row r="30" spans="1:13" ht="39.75" customHeight="1" thickBot="1" x14ac:dyDescent="0.3">
      <c r="A30" s="602" t="s">
        <v>7</v>
      </c>
      <c r="B30" s="603"/>
      <c r="C30" s="603"/>
      <c r="D30" s="603"/>
      <c r="E30" s="603"/>
      <c r="F30" s="603"/>
      <c r="G30" s="603"/>
      <c r="H30" s="603"/>
      <c r="I30" s="603"/>
      <c r="J30" s="603"/>
      <c r="K30" s="603"/>
      <c r="L30" s="603"/>
      <c r="M30" s="604"/>
    </row>
    <row r="31" spans="1:13" ht="72.75" customHeight="1" thickBot="1" x14ac:dyDescent="0.3">
      <c r="A31" s="425">
        <v>1</v>
      </c>
      <c r="B31" s="442" t="s">
        <v>24</v>
      </c>
      <c r="C31" s="426" t="s">
        <v>56</v>
      </c>
      <c r="D31" s="443">
        <v>100</v>
      </c>
      <c r="E31" s="429">
        <v>100</v>
      </c>
      <c r="F31" s="431">
        <v>0.1</v>
      </c>
      <c r="G31" s="424">
        <v>0</v>
      </c>
      <c r="H31" s="445" t="s">
        <v>57</v>
      </c>
      <c r="I31" s="443">
        <v>2</v>
      </c>
      <c r="J31" s="427">
        <v>3</v>
      </c>
      <c r="K31" s="454">
        <v>3</v>
      </c>
      <c r="L31" s="431"/>
      <c r="M31" s="467">
        <f>K31/J31</f>
        <v>1</v>
      </c>
    </row>
    <row r="32" spans="1:13" ht="72.75" customHeight="1" thickBot="1" x14ac:dyDescent="0.3">
      <c r="A32" s="53">
        <v>2</v>
      </c>
      <c r="B32" s="109" t="s">
        <v>23</v>
      </c>
      <c r="C32" s="113" t="s">
        <v>60</v>
      </c>
      <c r="D32" s="77">
        <v>100</v>
      </c>
      <c r="E32" s="21">
        <v>100</v>
      </c>
      <c r="F32" s="22">
        <v>0.1</v>
      </c>
      <c r="G32" s="54">
        <v>0</v>
      </c>
      <c r="H32" s="117" t="s">
        <v>58</v>
      </c>
      <c r="I32" s="77">
        <v>1</v>
      </c>
      <c r="J32" s="421">
        <v>1</v>
      </c>
      <c r="K32" s="345">
        <v>1</v>
      </c>
      <c r="L32" s="239"/>
      <c r="M32" s="468">
        <f t="shared" ref="M32:M49" si="2">K32/J32</f>
        <v>1</v>
      </c>
    </row>
    <row r="33" spans="1:13" ht="72.75" customHeight="1" thickBot="1" x14ac:dyDescent="0.3">
      <c r="A33" s="437">
        <v>3</v>
      </c>
      <c r="B33" s="439" t="s">
        <v>41</v>
      </c>
      <c r="C33" s="400" t="s">
        <v>59</v>
      </c>
      <c r="D33" s="440">
        <v>100</v>
      </c>
      <c r="E33" s="432">
        <v>100</v>
      </c>
      <c r="F33" s="433">
        <v>0.1</v>
      </c>
      <c r="G33" s="435">
        <v>0</v>
      </c>
      <c r="H33" s="447" t="s">
        <v>61</v>
      </c>
      <c r="I33" s="440">
        <v>10</v>
      </c>
      <c r="J33" s="450">
        <v>37</v>
      </c>
      <c r="K33" s="453">
        <v>37</v>
      </c>
      <c r="L33" s="473">
        <v>1</v>
      </c>
      <c r="M33" s="467">
        <f t="shared" si="2"/>
        <v>1</v>
      </c>
    </row>
    <row r="34" spans="1:13" ht="34.5" customHeight="1" x14ac:dyDescent="0.25">
      <c r="A34" s="562">
        <v>4</v>
      </c>
      <c r="B34" s="589" t="s">
        <v>25</v>
      </c>
      <c r="C34" s="115" t="s">
        <v>62</v>
      </c>
      <c r="D34" s="78">
        <v>96</v>
      </c>
      <c r="E34" s="16">
        <v>98</v>
      </c>
      <c r="F34" s="18">
        <v>0.1</v>
      </c>
      <c r="G34" s="76">
        <v>0</v>
      </c>
      <c r="H34" s="593" t="s">
        <v>57</v>
      </c>
      <c r="I34" s="591">
        <v>34</v>
      </c>
      <c r="J34" s="566">
        <v>34</v>
      </c>
      <c r="K34" s="570">
        <v>34</v>
      </c>
      <c r="L34" s="570">
        <v>3</v>
      </c>
      <c r="M34" s="686">
        <f t="shared" si="2"/>
        <v>1</v>
      </c>
    </row>
    <row r="35" spans="1:13" ht="34.5" customHeight="1" x14ac:dyDescent="0.25">
      <c r="A35" s="579"/>
      <c r="B35" s="581"/>
      <c r="C35" s="116" t="s">
        <v>63</v>
      </c>
      <c r="D35" s="79">
        <v>90</v>
      </c>
      <c r="E35" s="125">
        <v>96</v>
      </c>
      <c r="F35" s="458">
        <v>0.1</v>
      </c>
      <c r="G35" s="10">
        <v>0</v>
      </c>
      <c r="H35" s="594"/>
      <c r="I35" s="583"/>
      <c r="J35" s="639"/>
      <c r="K35" s="571"/>
      <c r="L35" s="571"/>
      <c r="M35" s="680" t="e">
        <f t="shared" si="2"/>
        <v>#DIV/0!</v>
      </c>
    </row>
    <row r="36" spans="1:13" ht="34.5" customHeight="1" thickBot="1" x14ac:dyDescent="0.3">
      <c r="A36" s="588"/>
      <c r="B36" s="590"/>
      <c r="C36" s="114" t="s">
        <v>64</v>
      </c>
      <c r="D36" s="81" t="s">
        <v>146</v>
      </c>
      <c r="E36" s="126">
        <v>7</v>
      </c>
      <c r="F36" s="23"/>
      <c r="G36" s="82">
        <v>0</v>
      </c>
      <c r="H36" s="595"/>
      <c r="I36" s="592"/>
      <c r="J36" s="678"/>
      <c r="K36" s="572"/>
      <c r="L36" s="572"/>
      <c r="M36" s="687" t="e">
        <f t="shared" si="2"/>
        <v>#DIV/0!</v>
      </c>
    </row>
    <row r="37" spans="1:13" ht="34.5" customHeight="1" x14ac:dyDescent="0.25">
      <c r="A37" s="579">
        <v>5</v>
      </c>
      <c r="B37" s="581" t="s">
        <v>26</v>
      </c>
      <c r="C37" s="472" t="s">
        <v>62</v>
      </c>
      <c r="D37" s="441">
        <v>96</v>
      </c>
      <c r="E37" s="434">
        <v>100</v>
      </c>
      <c r="F37" s="458">
        <v>0.1</v>
      </c>
      <c r="G37" s="436">
        <v>0</v>
      </c>
      <c r="H37" s="613" t="s">
        <v>58</v>
      </c>
      <c r="I37" s="583">
        <v>1</v>
      </c>
      <c r="J37" s="639">
        <v>1</v>
      </c>
      <c r="K37" s="571">
        <v>1</v>
      </c>
      <c r="L37" s="571"/>
      <c r="M37" s="688">
        <f t="shared" si="2"/>
        <v>1</v>
      </c>
    </row>
    <row r="38" spans="1:13" ht="34.5" customHeight="1" x14ac:dyDescent="0.25">
      <c r="A38" s="579"/>
      <c r="B38" s="581"/>
      <c r="C38" s="116" t="s">
        <v>63</v>
      </c>
      <c r="D38" s="79">
        <v>90</v>
      </c>
      <c r="E38" s="125">
        <v>98</v>
      </c>
      <c r="F38" s="458">
        <v>0.1</v>
      </c>
      <c r="G38" s="10">
        <v>0</v>
      </c>
      <c r="H38" s="594"/>
      <c r="I38" s="583"/>
      <c r="J38" s="639"/>
      <c r="K38" s="571"/>
      <c r="L38" s="571"/>
      <c r="M38" s="680" t="e">
        <f t="shared" si="2"/>
        <v>#DIV/0!</v>
      </c>
    </row>
    <row r="39" spans="1:13" ht="34.5" customHeight="1" thickBot="1" x14ac:dyDescent="0.3">
      <c r="A39" s="579"/>
      <c r="B39" s="581"/>
      <c r="C39" s="400" t="s">
        <v>64</v>
      </c>
      <c r="D39" s="460" t="s">
        <v>22</v>
      </c>
      <c r="E39" s="465">
        <v>0</v>
      </c>
      <c r="F39" s="433"/>
      <c r="G39" s="466">
        <v>0</v>
      </c>
      <c r="H39" s="594"/>
      <c r="I39" s="583"/>
      <c r="J39" s="639"/>
      <c r="K39" s="571"/>
      <c r="L39" s="571"/>
      <c r="M39" s="680" t="e">
        <f t="shared" si="2"/>
        <v>#DIV/0!</v>
      </c>
    </row>
    <row r="40" spans="1:13" ht="96" customHeight="1" thickBot="1" x14ac:dyDescent="0.3">
      <c r="A40" s="53">
        <v>6</v>
      </c>
      <c r="B40" s="109" t="s">
        <v>40</v>
      </c>
      <c r="C40" s="113" t="s">
        <v>64</v>
      </c>
      <c r="D40" s="77" t="s">
        <v>21</v>
      </c>
      <c r="E40" s="21">
        <v>8</v>
      </c>
      <c r="F40" s="22"/>
      <c r="G40" s="54">
        <v>0</v>
      </c>
      <c r="H40" s="117" t="s">
        <v>61</v>
      </c>
      <c r="I40" s="77">
        <v>484</v>
      </c>
      <c r="J40" s="421">
        <v>484</v>
      </c>
      <c r="K40" s="345">
        <v>506</v>
      </c>
      <c r="L40" s="345">
        <v>48</v>
      </c>
      <c r="M40" s="468">
        <f t="shared" si="2"/>
        <v>1.0454545454545454</v>
      </c>
    </row>
    <row r="41" spans="1:13" ht="96.75" customHeight="1" thickBot="1" x14ac:dyDescent="0.3">
      <c r="A41" s="437">
        <v>7</v>
      </c>
      <c r="B41" s="439" t="s">
        <v>27</v>
      </c>
      <c r="C41" s="400" t="s">
        <v>64</v>
      </c>
      <c r="D41" s="440" t="s">
        <v>22</v>
      </c>
      <c r="E41" s="432">
        <v>0</v>
      </c>
      <c r="F41" s="433"/>
      <c r="G41" s="435">
        <v>0</v>
      </c>
      <c r="H41" s="447" t="s">
        <v>65</v>
      </c>
      <c r="I41" s="440">
        <v>46</v>
      </c>
      <c r="J41" s="450">
        <v>46</v>
      </c>
      <c r="K41" s="453">
        <v>46</v>
      </c>
      <c r="L41" s="453">
        <v>4</v>
      </c>
      <c r="M41" s="467">
        <f t="shared" si="2"/>
        <v>1</v>
      </c>
    </row>
    <row r="42" spans="1:13" ht="36" customHeight="1" x14ac:dyDescent="0.25">
      <c r="A42" s="562">
        <v>8</v>
      </c>
      <c r="B42" s="589" t="s">
        <v>28</v>
      </c>
      <c r="C42" s="115" t="s">
        <v>62</v>
      </c>
      <c r="D42" s="78">
        <v>96</v>
      </c>
      <c r="E42" s="16">
        <v>100</v>
      </c>
      <c r="F42" s="18">
        <v>0.1</v>
      </c>
      <c r="G42" s="76">
        <v>0</v>
      </c>
      <c r="H42" s="593" t="s">
        <v>66</v>
      </c>
      <c r="I42" s="591">
        <v>1</v>
      </c>
      <c r="J42" s="566">
        <v>1</v>
      </c>
      <c r="K42" s="570">
        <v>1</v>
      </c>
      <c r="L42" s="596"/>
      <c r="M42" s="686">
        <f t="shared" si="2"/>
        <v>1</v>
      </c>
    </row>
    <row r="43" spans="1:13" ht="36" customHeight="1" x14ac:dyDescent="0.25">
      <c r="A43" s="579"/>
      <c r="B43" s="581"/>
      <c r="C43" s="116" t="s">
        <v>63</v>
      </c>
      <c r="D43" s="79">
        <v>90</v>
      </c>
      <c r="E43" s="125">
        <v>98</v>
      </c>
      <c r="F43" s="4">
        <v>0.1</v>
      </c>
      <c r="G43" s="10">
        <v>0</v>
      </c>
      <c r="H43" s="594"/>
      <c r="I43" s="583"/>
      <c r="J43" s="639"/>
      <c r="K43" s="571"/>
      <c r="L43" s="643"/>
      <c r="M43" s="680" t="e">
        <f t="shared" si="2"/>
        <v>#DIV/0!</v>
      </c>
    </row>
    <row r="44" spans="1:13" ht="36" customHeight="1" thickBot="1" x14ac:dyDescent="0.3">
      <c r="A44" s="588"/>
      <c r="B44" s="590"/>
      <c r="C44" s="114" t="s">
        <v>64</v>
      </c>
      <c r="D44" s="81" t="s">
        <v>29</v>
      </c>
      <c r="E44" s="126">
        <v>0</v>
      </c>
      <c r="F44" s="30"/>
      <c r="G44" s="82">
        <v>0</v>
      </c>
      <c r="H44" s="595"/>
      <c r="I44" s="592"/>
      <c r="J44" s="678"/>
      <c r="K44" s="572"/>
      <c r="L44" s="689"/>
      <c r="M44" s="687" t="e">
        <f t="shared" si="2"/>
        <v>#DIV/0!</v>
      </c>
    </row>
    <row r="45" spans="1:13" ht="93" customHeight="1" thickBot="1" x14ac:dyDescent="0.3">
      <c r="A45" s="53">
        <v>9</v>
      </c>
      <c r="B45" s="109" t="s">
        <v>30</v>
      </c>
      <c r="C45" s="113" t="s">
        <v>64</v>
      </c>
      <c r="D45" s="77" t="s">
        <v>31</v>
      </c>
      <c r="E45" s="21">
        <v>0</v>
      </c>
      <c r="F45" s="22"/>
      <c r="G45" s="54">
        <v>0</v>
      </c>
      <c r="H45" s="117" t="s">
        <v>67</v>
      </c>
      <c r="I45" s="77">
        <v>16</v>
      </c>
      <c r="J45" s="421">
        <v>16</v>
      </c>
      <c r="K45" s="345">
        <v>16</v>
      </c>
      <c r="L45" s="469">
        <v>1</v>
      </c>
      <c r="M45" s="468">
        <f t="shared" si="2"/>
        <v>1</v>
      </c>
    </row>
    <row r="46" spans="1:13" ht="57.75" customHeight="1" thickBot="1" x14ac:dyDescent="0.3">
      <c r="A46" s="437">
        <v>10</v>
      </c>
      <c r="B46" s="439" t="s">
        <v>32</v>
      </c>
      <c r="C46" s="400" t="s">
        <v>64</v>
      </c>
      <c r="D46" s="440" t="s">
        <v>147</v>
      </c>
      <c r="E46" s="449">
        <v>58</v>
      </c>
      <c r="F46" s="433"/>
      <c r="G46" s="435">
        <v>0</v>
      </c>
      <c r="H46" s="447" t="s">
        <v>68</v>
      </c>
      <c r="I46" s="440">
        <v>8</v>
      </c>
      <c r="J46" s="450">
        <v>8</v>
      </c>
      <c r="K46" s="453">
        <v>8</v>
      </c>
      <c r="L46" s="433"/>
      <c r="M46" s="467">
        <f t="shared" si="2"/>
        <v>1</v>
      </c>
    </row>
    <row r="47" spans="1:13" ht="105" customHeight="1" x14ac:dyDescent="0.25">
      <c r="A47" s="562">
        <v>11</v>
      </c>
      <c r="B47" s="560" t="s">
        <v>135</v>
      </c>
      <c r="C47" s="564" t="s">
        <v>148</v>
      </c>
      <c r="D47" s="566" t="s">
        <v>149</v>
      </c>
      <c r="E47" s="568">
        <v>1</v>
      </c>
      <c r="F47" s="596"/>
      <c r="G47" s="558">
        <v>0</v>
      </c>
      <c r="H47" s="398" t="s">
        <v>69</v>
      </c>
      <c r="I47" s="78">
        <v>41</v>
      </c>
      <c r="J47" s="72">
        <v>41</v>
      </c>
      <c r="K47" s="423">
        <v>40</v>
      </c>
      <c r="L47" s="423">
        <v>4</v>
      </c>
      <c r="M47" s="470">
        <f t="shared" si="2"/>
        <v>0.97560975609756095</v>
      </c>
    </row>
    <row r="48" spans="1:13" ht="105" customHeight="1" thickBot="1" x14ac:dyDescent="0.3">
      <c r="A48" s="563"/>
      <c r="B48" s="561"/>
      <c r="C48" s="565"/>
      <c r="D48" s="567"/>
      <c r="E48" s="567"/>
      <c r="F48" s="567"/>
      <c r="G48" s="559"/>
      <c r="H48" s="397" t="s">
        <v>140</v>
      </c>
      <c r="I48" s="444">
        <v>315</v>
      </c>
      <c r="J48" s="457">
        <v>315</v>
      </c>
      <c r="K48" s="455">
        <v>234</v>
      </c>
      <c r="L48" s="455">
        <v>31</v>
      </c>
      <c r="M48" s="471">
        <f t="shared" si="2"/>
        <v>0.74285714285714288</v>
      </c>
    </row>
    <row r="49" spans="1:13" ht="137.25" customHeight="1" thickBot="1" x14ac:dyDescent="0.3">
      <c r="A49" s="437">
        <v>12</v>
      </c>
      <c r="B49" s="446" t="s">
        <v>143</v>
      </c>
      <c r="C49" s="400" t="s">
        <v>139</v>
      </c>
      <c r="D49" s="440">
        <v>0</v>
      </c>
      <c r="E49" s="432">
        <v>0</v>
      </c>
      <c r="F49" s="433"/>
      <c r="G49" s="435">
        <v>0</v>
      </c>
      <c r="H49" s="447" t="s">
        <v>150</v>
      </c>
      <c r="I49" s="440">
        <v>30</v>
      </c>
      <c r="J49" s="450">
        <v>30</v>
      </c>
      <c r="K49" s="453">
        <v>30</v>
      </c>
      <c r="L49" s="455">
        <v>3</v>
      </c>
      <c r="M49" s="467">
        <f t="shared" si="2"/>
        <v>1</v>
      </c>
    </row>
    <row r="50" spans="1:13" ht="34.5" customHeight="1" thickBot="1" x14ac:dyDescent="0.3">
      <c r="A50" s="555" t="s">
        <v>155</v>
      </c>
      <c r="B50" s="669"/>
      <c r="C50" s="669"/>
      <c r="D50" s="669"/>
      <c r="E50" s="669"/>
      <c r="F50" s="669"/>
      <c r="G50" s="669"/>
      <c r="H50" s="669"/>
      <c r="I50" s="669"/>
      <c r="J50" s="669"/>
      <c r="K50" s="669"/>
      <c r="L50" s="669"/>
      <c r="M50" s="671"/>
    </row>
    <row r="51" spans="1:13" ht="47.25" customHeight="1" x14ac:dyDescent="0.3">
      <c r="A51" s="668" t="s">
        <v>156</v>
      </c>
      <c r="B51" s="668"/>
      <c r="C51" s="668"/>
      <c r="D51" s="668"/>
      <c r="E51" s="668"/>
      <c r="F51" s="668"/>
      <c r="G51" s="668"/>
      <c r="H51" s="668"/>
      <c r="I51" s="668"/>
      <c r="J51" s="668"/>
      <c r="K51" s="668"/>
      <c r="L51" s="668"/>
      <c r="M51" s="668"/>
    </row>
    <row r="52" spans="1:13" ht="18.75" x14ac:dyDescent="0.3">
      <c r="A52" s="121"/>
      <c r="B52" s="430"/>
      <c r="C52" s="430"/>
      <c r="D52" s="430"/>
      <c r="E52" s="430"/>
      <c r="F52" s="430"/>
      <c r="G52" s="430"/>
      <c r="H52" s="430"/>
      <c r="I52" s="430"/>
      <c r="J52" s="430"/>
      <c r="K52" s="430"/>
      <c r="L52" s="430"/>
      <c r="M52" s="430"/>
    </row>
    <row r="54" spans="1:13" s="5" customFormat="1" ht="18.75" x14ac:dyDescent="0.25">
      <c r="A54" s="124" t="s">
        <v>34</v>
      </c>
      <c r="L54" s="5" t="s">
        <v>35</v>
      </c>
    </row>
  </sheetData>
  <mergeCells count="74">
    <mergeCell ref="A1:M1"/>
    <mergeCell ref="A2:A6"/>
    <mergeCell ref="B2:M2"/>
    <mergeCell ref="B3:B6"/>
    <mergeCell ref="C3:G4"/>
    <mergeCell ref="H3:M4"/>
    <mergeCell ref="A8:M8"/>
    <mergeCell ref="A9:A12"/>
    <mergeCell ref="B9:B12"/>
    <mergeCell ref="H9:H12"/>
    <mergeCell ref="I9:I12"/>
    <mergeCell ref="K9:K12"/>
    <mergeCell ref="L9:L12"/>
    <mergeCell ref="M9:M12"/>
    <mergeCell ref="A13:M13"/>
    <mergeCell ref="A14:M14"/>
    <mergeCell ref="A15:A19"/>
    <mergeCell ref="B15:B19"/>
    <mergeCell ref="C18:C19"/>
    <mergeCell ref="D18:D19"/>
    <mergeCell ref="E18:E19"/>
    <mergeCell ref="F18:F19"/>
    <mergeCell ref="G18:G19"/>
    <mergeCell ref="M26:M28"/>
    <mergeCell ref="A20:M20"/>
    <mergeCell ref="A21:M21"/>
    <mergeCell ref="A22:A25"/>
    <mergeCell ref="B22:B25"/>
    <mergeCell ref="A26:A28"/>
    <mergeCell ref="B26:B28"/>
    <mergeCell ref="C26:C28"/>
    <mergeCell ref="D26:D28"/>
    <mergeCell ref="E26:E28"/>
    <mergeCell ref="F26:F28"/>
    <mergeCell ref="G26:G28"/>
    <mergeCell ref="H26:H28"/>
    <mergeCell ref="I26:I28"/>
    <mergeCell ref="K26:K28"/>
    <mergeCell ref="L26:L28"/>
    <mergeCell ref="A29:M29"/>
    <mergeCell ref="A30:M30"/>
    <mergeCell ref="A34:A36"/>
    <mergeCell ref="B34:B36"/>
    <mergeCell ref="H34:H36"/>
    <mergeCell ref="I34:I36"/>
    <mergeCell ref="J34:J36"/>
    <mergeCell ref="K34:K36"/>
    <mergeCell ref="L34:L36"/>
    <mergeCell ref="M34:M36"/>
    <mergeCell ref="L37:L39"/>
    <mergeCell ref="M37:M39"/>
    <mergeCell ref="A42:A44"/>
    <mergeCell ref="B42:B44"/>
    <mergeCell ref="H42:H44"/>
    <mergeCell ref="I42:I44"/>
    <mergeCell ref="J42:J44"/>
    <mergeCell ref="K42:K44"/>
    <mergeCell ref="L42:L44"/>
    <mergeCell ref="M42:M44"/>
    <mergeCell ref="A37:A39"/>
    <mergeCell ref="B37:B39"/>
    <mergeCell ref="H37:H39"/>
    <mergeCell ref="I37:I39"/>
    <mergeCell ref="J37:J39"/>
    <mergeCell ref="K37:K39"/>
    <mergeCell ref="G47:G48"/>
    <mergeCell ref="A50:M50"/>
    <mergeCell ref="A51:M51"/>
    <mergeCell ref="A47:A48"/>
    <mergeCell ref="B47:B48"/>
    <mergeCell ref="C47:C48"/>
    <mergeCell ref="D47:D48"/>
    <mergeCell ref="E47:E48"/>
    <mergeCell ref="F47:F4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zoomScale="75" zoomScaleNormal="75" workbookViewId="0">
      <selection activeCell="B49" sqref="B49"/>
    </sheetView>
  </sheetViews>
  <sheetFormatPr defaultRowHeight="15" x14ac:dyDescent="0.25"/>
  <cols>
    <col min="1" max="1" width="6" style="122" customWidth="1"/>
    <col min="2" max="2" width="50.28515625" style="1" customWidth="1"/>
    <col min="3" max="3" width="37.42578125" style="1" customWidth="1"/>
    <col min="4" max="4" width="13.85546875" style="1" customWidth="1"/>
    <col min="5" max="5" width="13.85546875" style="230" customWidth="1"/>
    <col min="6" max="6" width="12.140625" style="1" customWidth="1"/>
    <col min="7" max="7" width="11.42578125" style="1" customWidth="1"/>
    <col min="8" max="8" width="14.140625" style="1" customWidth="1"/>
    <col min="9" max="9" width="22.85546875" style="1" customWidth="1"/>
    <col min="10" max="10" width="14" style="1" customWidth="1"/>
    <col min="11" max="11" width="14" style="230" customWidth="1"/>
    <col min="12" max="12" width="12.7109375" style="1" customWidth="1"/>
    <col min="13" max="13" width="12.42578125" style="1" customWidth="1"/>
    <col min="14" max="14" width="11.7109375" style="1" hidden="1" customWidth="1"/>
    <col min="15" max="16" width="13.85546875" style="1" customWidth="1"/>
    <col min="17" max="17" width="11.7109375" style="1" hidden="1" customWidth="1"/>
    <col min="18" max="16384" width="9.140625" style="1"/>
  </cols>
  <sheetData>
    <row r="1" spans="1:20" ht="85.5" customHeight="1" thickBot="1" x14ac:dyDescent="0.3">
      <c r="A1" s="614" t="s">
        <v>131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6"/>
    </row>
    <row r="2" spans="1:20" ht="30" customHeight="1" x14ac:dyDescent="0.25">
      <c r="A2" s="622" t="s">
        <v>0</v>
      </c>
      <c r="B2" s="617" t="s">
        <v>1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8"/>
      <c r="Q2" s="619" t="s">
        <v>9</v>
      </c>
    </row>
    <row r="3" spans="1:20" ht="32.25" customHeight="1" x14ac:dyDescent="0.25">
      <c r="A3" s="623"/>
      <c r="B3" s="625" t="s">
        <v>10</v>
      </c>
      <c r="C3" s="628" t="s">
        <v>88</v>
      </c>
      <c r="D3" s="629"/>
      <c r="E3" s="629"/>
      <c r="F3" s="629"/>
      <c r="G3" s="629"/>
      <c r="H3" s="630"/>
      <c r="I3" s="628" t="s">
        <v>89</v>
      </c>
      <c r="J3" s="629"/>
      <c r="K3" s="629"/>
      <c r="L3" s="629"/>
      <c r="M3" s="629"/>
      <c r="N3" s="629"/>
      <c r="O3" s="629"/>
      <c r="P3" s="630"/>
      <c r="Q3" s="620"/>
    </row>
    <row r="4" spans="1:20" ht="21" customHeight="1" x14ac:dyDescent="0.25">
      <c r="A4" s="623"/>
      <c r="B4" s="626"/>
      <c r="C4" s="631"/>
      <c r="D4" s="632"/>
      <c r="E4" s="632"/>
      <c r="F4" s="632"/>
      <c r="G4" s="632"/>
      <c r="H4" s="633"/>
      <c r="I4" s="631"/>
      <c r="J4" s="632"/>
      <c r="K4" s="632"/>
      <c r="L4" s="632"/>
      <c r="M4" s="632"/>
      <c r="N4" s="632"/>
      <c r="O4" s="632"/>
      <c r="P4" s="633"/>
      <c r="Q4" s="620"/>
    </row>
    <row r="5" spans="1:20" ht="31.5" hidden="1" customHeight="1" x14ac:dyDescent="0.25">
      <c r="A5" s="623"/>
      <c r="B5" s="626"/>
      <c r="C5" s="160"/>
      <c r="D5" s="247"/>
      <c r="E5" s="264"/>
      <c r="F5" s="244"/>
      <c r="G5" s="244"/>
      <c r="H5" s="245"/>
      <c r="I5" s="6"/>
      <c r="J5" s="6"/>
      <c r="K5" s="231"/>
      <c r="L5" s="6"/>
      <c r="M5" s="6"/>
      <c r="N5" s="6"/>
      <c r="O5" s="46"/>
      <c r="P5" s="46"/>
      <c r="Q5" s="620"/>
    </row>
    <row r="6" spans="1:20" ht="66" customHeight="1" thickBot="1" x14ac:dyDescent="0.3">
      <c r="A6" s="624"/>
      <c r="B6" s="627"/>
      <c r="C6" s="250"/>
      <c r="D6" s="65" t="s">
        <v>38</v>
      </c>
      <c r="E6" s="214" t="s">
        <v>127</v>
      </c>
      <c r="F6" s="44" t="s">
        <v>138</v>
      </c>
      <c r="G6" s="44" t="s">
        <v>2</v>
      </c>
      <c r="H6" s="45" t="s">
        <v>3</v>
      </c>
      <c r="I6" s="43"/>
      <c r="J6" s="65" t="s">
        <v>38</v>
      </c>
      <c r="K6" s="214" t="s">
        <v>37</v>
      </c>
      <c r="L6" s="44" t="s">
        <v>138</v>
      </c>
      <c r="M6" s="44" t="s">
        <v>2</v>
      </c>
      <c r="N6" s="270"/>
      <c r="O6" s="44" t="s">
        <v>4</v>
      </c>
      <c r="P6" s="276" t="s">
        <v>3</v>
      </c>
      <c r="Q6" s="621"/>
    </row>
    <row r="7" spans="1:20" s="9" customFormat="1" ht="15" customHeight="1" thickBot="1" x14ac:dyDescent="0.3">
      <c r="A7" s="341">
        <v>1</v>
      </c>
      <c r="B7" s="367">
        <v>2</v>
      </c>
      <c r="C7" s="341">
        <v>3</v>
      </c>
      <c r="D7" s="368">
        <v>4</v>
      </c>
      <c r="E7" s="369">
        <v>5</v>
      </c>
      <c r="F7" s="339">
        <v>6</v>
      </c>
      <c r="G7" s="339">
        <v>7</v>
      </c>
      <c r="H7" s="186">
        <v>8</v>
      </c>
      <c r="I7" s="370">
        <v>9</v>
      </c>
      <c r="J7" s="371">
        <v>10</v>
      </c>
      <c r="K7" s="372">
        <v>11</v>
      </c>
      <c r="L7" s="338">
        <v>12</v>
      </c>
      <c r="M7" s="338">
        <v>13</v>
      </c>
      <c r="N7" s="340">
        <v>11</v>
      </c>
      <c r="O7" s="338">
        <v>14</v>
      </c>
      <c r="P7" s="338">
        <v>15</v>
      </c>
      <c r="Q7" s="340">
        <v>11</v>
      </c>
    </row>
    <row r="8" spans="1:20" ht="36" hidden="1" customHeight="1" x14ac:dyDescent="0.3">
      <c r="A8" s="602" t="s">
        <v>6</v>
      </c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3"/>
      <c r="P8" s="603"/>
      <c r="Q8" s="604"/>
    </row>
    <row r="9" spans="1:20" s="2" customFormat="1" ht="38.25" hidden="1" customHeight="1" x14ac:dyDescent="0.3">
      <c r="A9" s="711">
        <v>1</v>
      </c>
      <c r="B9" s="714" t="s">
        <v>17</v>
      </c>
      <c r="C9" s="107" t="s">
        <v>48</v>
      </c>
      <c r="D9" s="72">
        <v>10</v>
      </c>
      <c r="E9" s="220">
        <v>10</v>
      </c>
      <c r="F9" s="17">
        <v>10</v>
      </c>
      <c r="G9" s="28">
        <v>0.1</v>
      </c>
      <c r="H9" s="50">
        <v>0</v>
      </c>
      <c r="I9" s="100" t="s">
        <v>51</v>
      </c>
      <c r="J9" s="66">
        <v>500</v>
      </c>
      <c r="K9" s="234">
        <v>500</v>
      </c>
      <c r="L9" s="52">
        <v>48</v>
      </c>
      <c r="M9" s="28">
        <v>0.2</v>
      </c>
      <c r="N9" s="717"/>
      <c r="O9" s="129" t="e">
        <f t="shared" ref="O9:O14" si="0">J9/H9</f>
        <v>#DIV/0!</v>
      </c>
      <c r="P9" s="129">
        <f t="shared" ref="P9:P14" si="1">L9/J9</f>
        <v>9.6000000000000002E-2</v>
      </c>
      <c r="Q9" s="717"/>
    </row>
    <row r="10" spans="1:20" s="2" customFormat="1" ht="42" hidden="1" customHeight="1" x14ac:dyDescent="0.3">
      <c r="A10" s="712"/>
      <c r="B10" s="715"/>
      <c r="C10" s="108" t="s">
        <v>49</v>
      </c>
      <c r="D10" s="73">
        <v>3</v>
      </c>
      <c r="E10" s="221">
        <v>3</v>
      </c>
      <c r="F10" s="32">
        <v>3</v>
      </c>
      <c r="G10" s="24">
        <v>0.1</v>
      </c>
      <c r="H10" s="27">
        <v>0</v>
      </c>
      <c r="I10" s="101" t="s">
        <v>51</v>
      </c>
      <c r="J10" s="67">
        <v>500</v>
      </c>
      <c r="K10" s="235">
        <v>500</v>
      </c>
      <c r="L10" s="29">
        <v>48</v>
      </c>
      <c r="M10" s="24">
        <v>0.2</v>
      </c>
      <c r="N10" s="717"/>
      <c r="O10" s="130" t="e">
        <f t="shared" si="0"/>
        <v>#DIV/0!</v>
      </c>
      <c r="P10" s="130">
        <f t="shared" si="1"/>
        <v>9.6000000000000002E-2</v>
      </c>
      <c r="Q10" s="717"/>
    </row>
    <row r="11" spans="1:20" ht="39" hidden="1" customHeight="1" x14ac:dyDescent="0.3">
      <c r="A11" s="713"/>
      <c r="B11" s="716"/>
      <c r="C11" s="137" t="s">
        <v>50</v>
      </c>
      <c r="D11" s="74">
        <v>55</v>
      </c>
      <c r="E11" s="222">
        <v>55</v>
      </c>
      <c r="F11" s="33">
        <v>55</v>
      </c>
      <c r="G11" s="30">
        <v>0.1</v>
      </c>
      <c r="H11" s="51">
        <v>0</v>
      </c>
      <c r="I11" s="262" t="s">
        <v>51</v>
      </c>
      <c r="J11" s="68">
        <v>130</v>
      </c>
      <c r="K11" s="236">
        <v>130</v>
      </c>
      <c r="L11" s="63">
        <v>24</v>
      </c>
      <c r="M11" s="159">
        <v>0.2</v>
      </c>
      <c r="N11" s="718"/>
      <c r="O11" s="131" t="e">
        <f t="shared" si="0"/>
        <v>#DIV/0!</v>
      </c>
      <c r="P11" s="131">
        <f t="shared" si="1"/>
        <v>0.18461538461538463</v>
      </c>
      <c r="Q11" s="718"/>
    </row>
    <row r="12" spans="1:20" ht="39" hidden="1" customHeight="1" x14ac:dyDescent="0.3">
      <c r="A12" s="605">
        <v>2</v>
      </c>
      <c r="B12" s="719" t="s">
        <v>18</v>
      </c>
      <c r="C12" s="107" t="s">
        <v>48</v>
      </c>
      <c r="D12" s="72">
        <v>10</v>
      </c>
      <c r="E12" s="220">
        <v>10</v>
      </c>
      <c r="F12" s="17">
        <v>10</v>
      </c>
      <c r="G12" s="17">
        <v>0</v>
      </c>
      <c r="H12" s="50">
        <v>0</v>
      </c>
      <c r="I12" s="251" t="s">
        <v>51</v>
      </c>
      <c r="J12" s="78">
        <v>630</v>
      </c>
      <c r="K12" s="217">
        <v>630</v>
      </c>
      <c r="L12" s="17">
        <v>101</v>
      </c>
      <c r="M12" s="28">
        <v>0.2</v>
      </c>
      <c r="N12" s="11"/>
      <c r="O12" s="132" t="e">
        <f t="shared" si="0"/>
        <v>#DIV/0!</v>
      </c>
      <c r="P12" s="132">
        <f t="shared" si="1"/>
        <v>0.16031746031746033</v>
      </c>
      <c r="Q12" s="11"/>
    </row>
    <row r="13" spans="1:20" ht="39" hidden="1" customHeight="1" x14ac:dyDescent="0.3">
      <c r="A13" s="634"/>
      <c r="B13" s="720"/>
      <c r="C13" s="263" t="s">
        <v>52</v>
      </c>
      <c r="D13" s="74">
        <v>31</v>
      </c>
      <c r="E13" s="222">
        <v>31</v>
      </c>
      <c r="F13" s="33">
        <v>31</v>
      </c>
      <c r="G13" s="33">
        <v>0</v>
      </c>
      <c r="H13" s="51">
        <v>0</v>
      </c>
      <c r="I13" s="262" t="s">
        <v>51</v>
      </c>
      <c r="J13" s="81">
        <v>630</v>
      </c>
      <c r="K13" s="219">
        <v>630</v>
      </c>
      <c r="L13" s="33">
        <v>101</v>
      </c>
      <c r="M13" s="30">
        <v>0.2</v>
      </c>
      <c r="N13" s="11"/>
      <c r="O13" s="193" t="e">
        <f t="shared" si="0"/>
        <v>#DIV/0!</v>
      </c>
      <c r="P13" s="193">
        <f t="shared" si="1"/>
        <v>0.16031746031746033</v>
      </c>
      <c r="Q13" s="11"/>
    </row>
    <row r="14" spans="1:20" ht="32.25" hidden="1" customHeight="1" x14ac:dyDescent="0.3">
      <c r="A14" s="605">
        <v>3</v>
      </c>
      <c r="B14" s="719" t="s">
        <v>19</v>
      </c>
      <c r="C14" s="107" t="s">
        <v>53</v>
      </c>
      <c r="D14" s="72">
        <v>750</v>
      </c>
      <c r="E14" s="220">
        <v>750</v>
      </c>
      <c r="F14" s="17">
        <v>387</v>
      </c>
      <c r="G14" s="28">
        <v>0.2</v>
      </c>
      <c r="H14" s="50">
        <v>0</v>
      </c>
      <c r="I14" s="605" t="s">
        <v>55</v>
      </c>
      <c r="J14" s="591">
        <v>82</v>
      </c>
      <c r="K14" s="697">
        <v>82</v>
      </c>
      <c r="L14" s="647">
        <v>18</v>
      </c>
      <c r="M14" s="723">
        <v>0.1</v>
      </c>
      <c r="N14" s="11"/>
      <c r="O14" s="721" t="e">
        <f t="shared" si="0"/>
        <v>#DIV/0!</v>
      </c>
      <c r="P14" s="721">
        <f t="shared" si="1"/>
        <v>0.21951219512195122</v>
      </c>
      <c r="Q14" s="11"/>
    </row>
    <row r="15" spans="1:20" ht="32.25" hidden="1" customHeight="1" x14ac:dyDescent="0.3">
      <c r="A15" s="634"/>
      <c r="B15" s="720"/>
      <c r="C15" s="263" t="s">
        <v>54</v>
      </c>
      <c r="D15" s="74">
        <v>750</v>
      </c>
      <c r="E15" s="222">
        <v>750</v>
      </c>
      <c r="F15" s="33">
        <v>387</v>
      </c>
      <c r="G15" s="30">
        <v>0.2</v>
      </c>
      <c r="H15" s="51">
        <v>0</v>
      </c>
      <c r="I15" s="563"/>
      <c r="J15" s="592"/>
      <c r="K15" s="699"/>
      <c r="L15" s="710"/>
      <c r="M15" s="710"/>
      <c r="N15" s="11"/>
      <c r="O15" s="722" t="e">
        <f>J15/H15*100</f>
        <v>#DIV/0!</v>
      </c>
      <c r="P15" s="722" t="e">
        <f>L15/J15*100</f>
        <v>#DIV/0!</v>
      </c>
      <c r="Q15" s="11"/>
    </row>
    <row r="16" spans="1:20" s="9" customFormat="1" ht="6" hidden="1" customHeight="1" thickBot="1" x14ac:dyDescent="0.3">
      <c r="A16" s="704" t="s">
        <v>91</v>
      </c>
      <c r="B16" s="705"/>
      <c r="C16" s="705"/>
      <c r="D16" s="705"/>
      <c r="E16" s="705"/>
      <c r="F16" s="705"/>
      <c r="G16" s="705"/>
      <c r="H16" s="705"/>
      <c r="I16" s="705"/>
      <c r="J16" s="705"/>
      <c r="K16" s="705"/>
      <c r="L16" s="705"/>
      <c r="M16" s="705"/>
      <c r="N16" s="705"/>
      <c r="O16" s="705"/>
      <c r="P16" s="706"/>
      <c r="Q16" s="34">
        <f>(H16+M16)/2</f>
        <v>0</v>
      </c>
      <c r="R16" s="8"/>
      <c r="S16" s="8"/>
      <c r="T16" s="8"/>
    </row>
    <row r="17" spans="1:17" ht="37.5" customHeight="1" thickBot="1" x14ac:dyDescent="0.3">
      <c r="A17" s="602" t="s">
        <v>8</v>
      </c>
      <c r="B17" s="603"/>
      <c r="C17" s="603"/>
      <c r="D17" s="603"/>
      <c r="E17" s="603"/>
      <c r="F17" s="603"/>
      <c r="G17" s="603"/>
      <c r="H17" s="603"/>
      <c r="I17" s="603"/>
      <c r="J17" s="603"/>
      <c r="K17" s="603"/>
      <c r="L17" s="603"/>
      <c r="M17" s="603"/>
      <c r="N17" s="603"/>
      <c r="O17" s="603"/>
      <c r="P17" s="603"/>
      <c r="Q17" s="604"/>
    </row>
    <row r="18" spans="1:17" ht="47.25" customHeight="1" x14ac:dyDescent="0.25">
      <c r="A18" s="605">
        <v>1</v>
      </c>
      <c r="B18" s="635" t="s">
        <v>13</v>
      </c>
      <c r="C18" s="261" t="s">
        <v>45</v>
      </c>
      <c r="D18" s="78" t="s">
        <v>14</v>
      </c>
      <c r="E18" s="217" t="s">
        <v>14</v>
      </c>
      <c r="F18" s="31" t="s">
        <v>14</v>
      </c>
      <c r="G18" s="64"/>
      <c r="H18" s="25">
        <v>0</v>
      </c>
      <c r="I18" s="102" t="s">
        <v>44</v>
      </c>
      <c r="J18" s="72">
        <v>8</v>
      </c>
      <c r="K18" s="217">
        <v>8</v>
      </c>
      <c r="L18" s="31">
        <v>8</v>
      </c>
      <c r="M18" s="357">
        <v>0</v>
      </c>
      <c r="N18" s="231" t="e">
        <f>(F18+K18)/2</f>
        <v>#VALUE!</v>
      </c>
      <c r="O18" s="195">
        <f>L18/K18</f>
        <v>1</v>
      </c>
      <c r="P18" s="355">
        <v>0</v>
      </c>
      <c r="Q18" s="14">
        <f>(H18+M18)/2</f>
        <v>0</v>
      </c>
    </row>
    <row r="19" spans="1:17" ht="53.25" customHeight="1" x14ac:dyDescent="0.25">
      <c r="A19" s="606"/>
      <c r="B19" s="608"/>
      <c r="C19" s="119" t="s">
        <v>46</v>
      </c>
      <c r="D19" s="79" t="s">
        <v>15</v>
      </c>
      <c r="E19" s="218" t="s">
        <v>15</v>
      </c>
      <c r="F19" s="32" t="s">
        <v>15</v>
      </c>
      <c r="G19" s="64"/>
      <c r="H19" s="27">
        <v>0</v>
      </c>
      <c r="I19" s="287" t="s">
        <v>76</v>
      </c>
      <c r="J19" s="73">
        <v>7190</v>
      </c>
      <c r="K19" s="218">
        <v>7190</v>
      </c>
      <c r="L19" s="32">
        <v>7190</v>
      </c>
      <c r="M19" s="365">
        <v>1438</v>
      </c>
      <c r="N19" s="277"/>
      <c r="O19" s="184">
        <f>L19/K19</f>
        <v>1</v>
      </c>
      <c r="P19" s="355">
        <v>0</v>
      </c>
      <c r="Q19" s="11"/>
    </row>
    <row r="20" spans="1:17" ht="68.25" customHeight="1" x14ac:dyDescent="0.25">
      <c r="A20" s="606"/>
      <c r="B20" s="608"/>
      <c r="C20" s="119" t="s">
        <v>124</v>
      </c>
      <c r="D20" s="252" t="s">
        <v>122</v>
      </c>
      <c r="E20" s="224" t="s">
        <v>122</v>
      </c>
      <c r="F20" s="253" t="s">
        <v>122</v>
      </c>
      <c r="G20" s="255" t="s">
        <v>123</v>
      </c>
      <c r="H20" s="256">
        <v>0</v>
      </c>
      <c r="I20" s="287" t="s">
        <v>77</v>
      </c>
      <c r="J20" s="73">
        <v>28760</v>
      </c>
      <c r="K20" s="218">
        <v>28760</v>
      </c>
      <c r="L20" s="32">
        <v>28760</v>
      </c>
      <c r="M20" s="365">
        <v>5752</v>
      </c>
      <c r="N20" s="277"/>
      <c r="O20" s="184">
        <f>L20/K20</f>
        <v>1</v>
      </c>
      <c r="P20" s="355">
        <v>0</v>
      </c>
      <c r="Q20" s="11"/>
    </row>
    <row r="21" spans="1:17" ht="52.5" customHeight="1" x14ac:dyDescent="0.25">
      <c r="A21" s="606"/>
      <c r="B21" s="608"/>
      <c r="C21" s="637" t="s">
        <v>47</v>
      </c>
      <c r="D21" s="708" t="s">
        <v>16</v>
      </c>
      <c r="E21" s="701" t="s">
        <v>16</v>
      </c>
      <c r="F21" s="709" t="s">
        <v>16</v>
      </c>
      <c r="G21" s="640"/>
      <c r="H21" s="641">
        <v>0</v>
      </c>
      <c r="I21" s="287" t="s">
        <v>42</v>
      </c>
      <c r="J21" s="344">
        <v>145</v>
      </c>
      <c r="K21" s="343">
        <v>145</v>
      </c>
      <c r="L21" s="342">
        <v>145</v>
      </c>
      <c r="M21" s="365">
        <v>2</v>
      </c>
      <c r="N21" s="278"/>
      <c r="O21" s="184">
        <f>L21/K21</f>
        <v>1</v>
      </c>
      <c r="P21" s="355">
        <v>0</v>
      </c>
      <c r="Q21" s="11"/>
    </row>
    <row r="22" spans="1:17" ht="52.5" customHeight="1" thickBot="1" x14ac:dyDescent="0.3">
      <c r="A22" s="634"/>
      <c r="B22" s="636"/>
      <c r="C22" s="595"/>
      <c r="D22" s="592"/>
      <c r="E22" s="699"/>
      <c r="F22" s="710"/>
      <c r="G22" s="707"/>
      <c r="H22" s="702"/>
      <c r="I22" s="105" t="s">
        <v>43</v>
      </c>
      <c r="J22" s="74">
        <v>580</v>
      </c>
      <c r="K22" s="219">
        <v>580</v>
      </c>
      <c r="L22" s="33">
        <v>580</v>
      </c>
      <c r="M22" s="366">
        <v>12</v>
      </c>
      <c r="N22" s="279"/>
      <c r="O22" s="185">
        <f>L22/K22</f>
        <v>1</v>
      </c>
      <c r="P22" s="356">
        <v>0</v>
      </c>
      <c r="Q22" s="12"/>
    </row>
    <row r="23" spans="1:17" ht="29.25" customHeight="1" thickBot="1" x14ac:dyDescent="0.3">
      <c r="A23" s="555" t="s">
        <v>36</v>
      </c>
      <c r="B23" s="597"/>
      <c r="C23" s="597"/>
      <c r="D23" s="597"/>
      <c r="E23" s="597"/>
      <c r="F23" s="597"/>
      <c r="G23" s="597"/>
      <c r="H23" s="597"/>
      <c r="I23" s="597"/>
      <c r="J23" s="597"/>
      <c r="K23" s="597"/>
      <c r="L23" s="597"/>
      <c r="M23" s="597"/>
      <c r="N23" s="597"/>
      <c r="O23" s="597"/>
      <c r="P23" s="597"/>
      <c r="Q23" s="598"/>
    </row>
    <row r="24" spans="1:17" ht="39.75" customHeight="1" thickBot="1" x14ac:dyDescent="0.3">
      <c r="A24" s="599" t="s">
        <v>7</v>
      </c>
      <c r="B24" s="600"/>
      <c r="C24" s="600"/>
      <c r="D24" s="600"/>
      <c r="E24" s="600"/>
      <c r="F24" s="600"/>
      <c r="G24" s="600"/>
      <c r="H24" s="600"/>
      <c r="I24" s="600"/>
      <c r="J24" s="600"/>
      <c r="K24" s="600"/>
      <c r="L24" s="600"/>
      <c r="M24" s="600"/>
      <c r="N24" s="600"/>
      <c r="O24" s="600"/>
      <c r="P24" s="600"/>
      <c r="Q24" s="601"/>
    </row>
    <row r="25" spans="1:17" ht="72.75" customHeight="1" thickBot="1" x14ac:dyDescent="0.3">
      <c r="A25" s="53">
        <v>1</v>
      </c>
      <c r="B25" s="109" t="s">
        <v>24</v>
      </c>
      <c r="C25" s="113" t="s">
        <v>56</v>
      </c>
      <c r="D25" s="77">
        <v>100</v>
      </c>
      <c r="E25" s="227">
        <v>100</v>
      </c>
      <c r="F25" s="21">
        <v>100</v>
      </c>
      <c r="G25" s="22">
        <v>0.1</v>
      </c>
      <c r="H25" s="54">
        <v>0</v>
      </c>
      <c r="I25" s="117" t="s">
        <v>57</v>
      </c>
      <c r="J25" s="77">
        <v>3</v>
      </c>
      <c r="K25" s="227">
        <v>3</v>
      </c>
      <c r="L25" s="83">
        <v>3</v>
      </c>
      <c r="M25" s="345">
        <v>0.1</v>
      </c>
      <c r="N25" s="231">
        <f>(F25+K25)/2</f>
        <v>51.5</v>
      </c>
      <c r="O25" s="280">
        <f>L25/K25</f>
        <v>1</v>
      </c>
      <c r="P25" s="353">
        <f t="shared" ref="P25:P33" si="2">L25-K25</f>
        <v>0</v>
      </c>
      <c r="Q25" s="14">
        <f>(H25+M25)/2</f>
        <v>0.05</v>
      </c>
    </row>
    <row r="26" spans="1:17" ht="72.75" customHeight="1" thickBot="1" x14ac:dyDescent="0.3">
      <c r="A26" s="53">
        <v>2</v>
      </c>
      <c r="B26" s="109" t="s">
        <v>23</v>
      </c>
      <c r="C26" s="113" t="s">
        <v>60</v>
      </c>
      <c r="D26" s="77">
        <v>100</v>
      </c>
      <c r="E26" s="227">
        <v>100</v>
      </c>
      <c r="F26" s="21">
        <v>100</v>
      </c>
      <c r="G26" s="22">
        <v>0.1</v>
      </c>
      <c r="H26" s="54">
        <v>0</v>
      </c>
      <c r="I26" s="117" t="s">
        <v>58</v>
      </c>
      <c r="J26" s="77">
        <v>1</v>
      </c>
      <c r="K26" s="227">
        <v>1</v>
      </c>
      <c r="L26" s="21">
        <v>1</v>
      </c>
      <c r="M26" s="345">
        <v>0.1</v>
      </c>
      <c r="N26" s="231"/>
      <c r="O26" s="281">
        <f t="shared" ref="O26:O40" si="3">L26/K26</f>
        <v>1</v>
      </c>
      <c r="P26" s="354">
        <f t="shared" si="2"/>
        <v>0</v>
      </c>
      <c r="Q26" s="14"/>
    </row>
    <row r="27" spans="1:17" ht="70.5" customHeight="1" thickBot="1" x14ac:dyDescent="0.3">
      <c r="A27" s="53">
        <v>3</v>
      </c>
      <c r="B27" s="109" t="s">
        <v>41</v>
      </c>
      <c r="C27" s="113" t="s">
        <v>59</v>
      </c>
      <c r="D27" s="77">
        <v>100</v>
      </c>
      <c r="E27" s="227">
        <v>100</v>
      </c>
      <c r="F27" s="21">
        <v>100</v>
      </c>
      <c r="G27" s="22">
        <v>0.1</v>
      </c>
      <c r="H27" s="54">
        <v>0</v>
      </c>
      <c r="I27" s="117" t="s">
        <v>61</v>
      </c>
      <c r="J27" s="77">
        <v>35</v>
      </c>
      <c r="K27" s="227">
        <v>50</v>
      </c>
      <c r="L27" s="21">
        <v>50</v>
      </c>
      <c r="M27" s="345">
        <v>5</v>
      </c>
      <c r="N27" s="231"/>
      <c r="O27" s="281">
        <f t="shared" si="3"/>
        <v>1</v>
      </c>
      <c r="P27" s="354">
        <f t="shared" si="2"/>
        <v>0</v>
      </c>
      <c r="Q27" s="14"/>
    </row>
    <row r="28" spans="1:17" ht="30.75" customHeight="1" x14ac:dyDescent="0.25">
      <c r="A28" s="562">
        <v>4</v>
      </c>
      <c r="B28" s="589" t="s">
        <v>25</v>
      </c>
      <c r="C28" s="115" t="s">
        <v>62</v>
      </c>
      <c r="D28" s="78">
        <v>96</v>
      </c>
      <c r="E28" s="217">
        <v>96</v>
      </c>
      <c r="F28" s="16">
        <v>98</v>
      </c>
      <c r="G28" s="18">
        <v>0.1</v>
      </c>
      <c r="H28" s="76">
        <v>0</v>
      </c>
      <c r="I28" s="593" t="s">
        <v>57</v>
      </c>
      <c r="J28" s="591">
        <v>33</v>
      </c>
      <c r="K28" s="697">
        <v>33</v>
      </c>
      <c r="L28" s="568">
        <v>33</v>
      </c>
      <c r="M28" s="570">
        <v>3</v>
      </c>
      <c r="N28" s="277"/>
      <c r="O28" s="690">
        <f t="shared" si="3"/>
        <v>1</v>
      </c>
      <c r="P28" s="694">
        <f t="shared" si="2"/>
        <v>0</v>
      </c>
      <c r="Q28" s="11"/>
    </row>
    <row r="29" spans="1:17" ht="30.75" customHeight="1" x14ac:dyDescent="0.25">
      <c r="A29" s="579"/>
      <c r="B29" s="581"/>
      <c r="C29" s="116" t="s">
        <v>63</v>
      </c>
      <c r="D29" s="79">
        <v>90</v>
      </c>
      <c r="E29" s="218">
        <v>90</v>
      </c>
      <c r="F29" s="125">
        <v>95</v>
      </c>
      <c r="G29" s="15">
        <v>0.1</v>
      </c>
      <c r="H29" s="140">
        <v>0</v>
      </c>
      <c r="I29" s="594"/>
      <c r="J29" s="583"/>
      <c r="K29" s="698"/>
      <c r="L29" s="585"/>
      <c r="M29" s="571"/>
      <c r="N29" s="277"/>
      <c r="O29" s="691" t="e">
        <f t="shared" si="3"/>
        <v>#DIV/0!</v>
      </c>
      <c r="P29" s="695">
        <f t="shared" si="2"/>
        <v>0</v>
      </c>
      <c r="Q29" s="11"/>
    </row>
    <row r="30" spans="1:17" ht="30.75" customHeight="1" thickBot="1" x14ac:dyDescent="0.3">
      <c r="A30" s="588"/>
      <c r="B30" s="590"/>
      <c r="C30" s="114" t="s">
        <v>64</v>
      </c>
      <c r="D30" s="81" t="s">
        <v>21</v>
      </c>
      <c r="E30" s="219" t="s">
        <v>21</v>
      </c>
      <c r="F30" s="126">
        <v>14</v>
      </c>
      <c r="G30" s="346">
        <v>2</v>
      </c>
      <c r="H30" s="82">
        <v>0</v>
      </c>
      <c r="I30" s="595"/>
      <c r="J30" s="592"/>
      <c r="K30" s="699"/>
      <c r="L30" s="586"/>
      <c r="M30" s="572"/>
      <c r="N30" s="277"/>
      <c r="O30" s="692" t="e">
        <f t="shared" si="3"/>
        <v>#DIV/0!</v>
      </c>
      <c r="P30" s="696">
        <f t="shared" si="2"/>
        <v>0</v>
      </c>
      <c r="Q30" s="11"/>
    </row>
    <row r="31" spans="1:17" ht="28.5" customHeight="1" x14ac:dyDescent="0.25">
      <c r="A31" s="562">
        <v>5</v>
      </c>
      <c r="B31" s="589" t="s">
        <v>26</v>
      </c>
      <c r="C31" s="115" t="s">
        <v>62</v>
      </c>
      <c r="D31" s="78">
        <v>96</v>
      </c>
      <c r="E31" s="217">
        <v>96</v>
      </c>
      <c r="F31" s="16">
        <v>100</v>
      </c>
      <c r="G31" s="18">
        <v>0.1</v>
      </c>
      <c r="H31" s="76">
        <v>0</v>
      </c>
      <c r="I31" s="593" t="s">
        <v>58</v>
      </c>
      <c r="J31" s="591">
        <v>1</v>
      </c>
      <c r="K31" s="697">
        <v>1</v>
      </c>
      <c r="L31" s="568">
        <v>1</v>
      </c>
      <c r="M31" s="570">
        <v>0.1</v>
      </c>
      <c r="N31" s="277"/>
      <c r="O31" s="690">
        <f t="shared" si="3"/>
        <v>1</v>
      </c>
      <c r="P31" s="694">
        <f t="shared" si="2"/>
        <v>0</v>
      </c>
      <c r="Q31" s="11"/>
    </row>
    <row r="32" spans="1:17" ht="28.5" customHeight="1" x14ac:dyDescent="0.25">
      <c r="A32" s="579"/>
      <c r="B32" s="581"/>
      <c r="C32" s="116" t="s">
        <v>63</v>
      </c>
      <c r="D32" s="79">
        <v>90</v>
      </c>
      <c r="E32" s="218">
        <v>90</v>
      </c>
      <c r="F32" s="125">
        <v>98</v>
      </c>
      <c r="G32" s="15">
        <v>0.1</v>
      </c>
      <c r="H32" s="245">
        <v>0</v>
      </c>
      <c r="I32" s="594"/>
      <c r="J32" s="583"/>
      <c r="K32" s="698"/>
      <c r="L32" s="585"/>
      <c r="M32" s="571"/>
      <c r="N32" s="277"/>
      <c r="O32" s="691" t="e">
        <f t="shared" si="3"/>
        <v>#DIV/0!</v>
      </c>
      <c r="P32" s="695">
        <f t="shared" si="2"/>
        <v>0</v>
      </c>
      <c r="Q32" s="11"/>
    </row>
    <row r="33" spans="1:17" ht="28.5" customHeight="1" thickBot="1" x14ac:dyDescent="0.3">
      <c r="A33" s="588"/>
      <c r="B33" s="590"/>
      <c r="C33" s="114" t="s">
        <v>64</v>
      </c>
      <c r="D33" s="81" t="s">
        <v>22</v>
      </c>
      <c r="E33" s="219" t="s">
        <v>22</v>
      </c>
      <c r="F33" s="126">
        <v>3</v>
      </c>
      <c r="G33" s="346">
        <v>1</v>
      </c>
      <c r="H33" s="82">
        <v>0</v>
      </c>
      <c r="I33" s="595"/>
      <c r="J33" s="592"/>
      <c r="K33" s="699"/>
      <c r="L33" s="586"/>
      <c r="M33" s="572"/>
      <c r="N33" s="277"/>
      <c r="O33" s="692" t="e">
        <f t="shared" si="3"/>
        <v>#DIV/0!</v>
      </c>
      <c r="P33" s="696">
        <f t="shared" si="2"/>
        <v>0</v>
      </c>
      <c r="Q33" s="11"/>
    </row>
    <row r="34" spans="1:17" ht="89.25" customHeight="1" thickBot="1" x14ac:dyDescent="0.3">
      <c r="A34" s="53">
        <v>6</v>
      </c>
      <c r="B34" s="109" t="s">
        <v>40</v>
      </c>
      <c r="C34" s="114" t="s">
        <v>64</v>
      </c>
      <c r="D34" s="77" t="s">
        <v>11</v>
      </c>
      <c r="E34" s="227" t="s">
        <v>11</v>
      </c>
      <c r="F34" s="21">
        <v>15</v>
      </c>
      <c r="G34" s="345">
        <v>1</v>
      </c>
      <c r="H34" s="54">
        <v>0</v>
      </c>
      <c r="I34" s="117" t="s">
        <v>61</v>
      </c>
      <c r="J34" s="77">
        <v>449</v>
      </c>
      <c r="K34" s="227">
        <v>449</v>
      </c>
      <c r="L34" s="21">
        <v>469</v>
      </c>
      <c r="M34" s="345">
        <v>45</v>
      </c>
      <c r="N34" s="277"/>
      <c r="O34" s="280">
        <f t="shared" si="3"/>
        <v>1.0445434298440981</v>
      </c>
      <c r="P34" s="353">
        <v>0</v>
      </c>
      <c r="Q34" s="11"/>
    </row>
    <row r="35" spans="1:17" ht="85.5" customHeight="1" thickBot="1" x14ac:dyDescent="0.3">
      <c r="A35" s="347">
        <v>7</v>
      </c>
      <c r="B35" s="138" t="s">
        <v>27</v>
      </c>
      <c r="C35" s="120" t="s">
        <v>64</v>
      </c>
      <c r="D35" s="77" t="s">
        <v>14</v>
      </c>
      <c r="E35" s="227" t="s">
        <v>14</v>
      </c>
      <c r="F35" s="83">
        <v>5</v>
      </c>
      <c r="G35" s="348">
        <v>0.1</v>
      </c>
      <c r="H35" s="349">
        <v>0</v>
      </c>
      <c r="I35" s="350" t="s">
        <v>65</v>
      </c>
      <c r="J35" s="77">
        <v>46</v>
      </c>
      <c r="K35" s="227">
        <v>46</v>
      </c>
      <c r="L35" s="83">
        <v>46</v>
      </c>
      <c r="M35" s="348">
        <v>4</v>
      </c>
      <c r="N35" s="351"/>
      <c r="O35" s="281">
        <f t="shared" si="3"/>
        <v>1</v>
      </c>
      <c r="P35" s="354">
        <f t="shared" ref="P35:P42" si="4">L35-K35</f>
        <v>0</v>
      </c>
      <c r="Q35" s="11"/>
    </row>
    <row r="36" spans="1:17" ht="36" customHeight="1" x14ac:dyDescent="0.25">
      <c r="A36" s="579">
        <v>8</v>
      </c>
      <c r="B36" s="581" t="s">
        <v>28</v>
      </c>
      <c r="C36" s="115" t="s">
        <v>62</v>
      </c>
      <c r="D36" s="248">
        <v>96</v>
      </c>
      <c r="E36" s="223">
        <v>96</v>
      </c>
      <c r="F36" s="244">
        <v>100</v>
      </c>
      <c r="G36" s="15">
        <v>0.1</v>
      </c>
      <c r="H36" s="245">
        <v>0</v>
      </c>
      <c r="I36" s="593" t="s">
        <v>66</v>
      </c>
      <c r="J36" s="583">
        <v>1</v>
      </c>
      <c r="K36" s="698">
        <v>1</v>
      </c>
      <c r="L36" s="585">
        <v>1</v>
      </c>
      <c r="M36" s="571">
        <v>0.1</v>
      </c>
      <c r="N36" s="277"/>
      <c r="O36" s="691">
        <f t="shared" si="3"/>
        <v>1</v>
      </c>
      <c r="P36" s="695">
        <f t="shared" si="4"/>
        <v>0</v>
      </c>
      <c r="Q36" s="11"/>
    </row>
    <row r="37" spans="1:17" ht="36" customHeight="1" x14ac:dyDescent="0.25">
      <c r="A37" s="579"/>
      <c r="B37" s="581"/>
      <c r="C37" s="116" t="s">
        <v>63</v>
      </c>
      <c r="D37" s="79">
        <v>90</v>
      </c>
      <c r="E37" s="218">
        <v>90</v>
      </c>
      <c r="F37" s="125">
        <v>98</v>
      </c>
      <c r="G37" s="4">
        <v>0.1</v>
      </c>
      <c r="H37" s="245">
        <v>0</v>
      </c>
      <c r="I37" s="594"/>
      <c r="J37" s="583"/>
      <c r="K37" s="698"/>
      <c r="L37" s="585"/>
      <c r="M37" s="571"/>
      <c r="N37" s="277"/>
      <c r="O37" s="691" t="e">
        <f t="shared" si="3"/>
        <v>#DIV/0!</v>
      </c>
      <c r="P37" s="695">
        <f t="shared" si="4"/>
        <v>0</v>
      </c>
      <c r="Q37" s="11"/>
    </row>
    <row r="38" spans="1:17" ht="36" customHeight="1" thickBot="1" x14ac:dyDescent="0.3">
      <c r="A38" s="580"/>
      <c r="B38" s="582"/>
      <c r="C38" s="114" t="s">
        <v>64</v>
      </c>
      <c r="D38" s="79" t="s">
        <v>29</v>
      </c>
      <c r="E38" s="218" t="s">
        <v>29</v>
      </c>
      <c r="F38" s="125">
        <v>29</v>
      </c>
      <c r="G38" s="352">
        <v>3</v>
      </c>
      <c r="H38" s="10">
        <v>0</v>
      </c>
      <c r="I38" s="595"/>
      <c r="J38" s="584"/>
      <c r="K38" s="700"/>
      <c r="L38" s="587"/>
      <c r="M38" s="576"/>
      <c r="N38" s="277"/>
      <c r="O38" s="693" t="e">
        <f t="shared" si="3"/>
        <v>#DIV/0!</v>
      </c>
      <c r="P38" s="703">
        <f t="shared" si="4"/>
        <v>0</v>
      </c>
      <c r="Q38" s="11"/>
    </row>
    <row r="39" spans="1:17" ht="83.25" customHeight="1" thickBot="1" x14ac:dyDescent="0.3">
      <c r="A39" s="53">
        <v>9</v>
      </c>
      <c r="B39" s="109" t="s">
        <v>30</v>
      </c>
      <c r="C39" s="114" t="s">
        <v>64</v>
      </c>
      <c r="D39" s="77" t="s">
        <v>31</v>
      </c>
      <c r="E39" s="227" t="s">
        <v>31</v>
      </c>
      <c r="F39" s="21">
        <v>18</v>
      </c>
      <c r="G39" s="345">
        <v>2</v>
      </c>
      <c r="H39" s="54">
        <v>0</v>
      </c>
      <c r="I39" s="117" t="s">
        <v>67</v>
      </c>
      <c r="J39" s="77">
        <v>16</v>
      </c>
      <c r="K39" s="227">
        <v>16</v>
      </c>
      <c r="L39" s="21">
        <v>16</v>
      </c>
      <c r="M39" s="345">
        <v>1</v>
      </c>
      <c r="N39" s="277"/>
      <c r="O39" s="281">
        <f t="shared" si="3"/>
        <v>1</v>
      </c>
      <c r="P39" s="354">
        <f t="shared" si="4"/>
        <v>0</v>
      </c>
      <c r="Q39" s="11"/>
    </row>
    <row r="40" spans="1:17" ht="57" customHeight="1" thickBot="1" x14ac:dyDescent="0.3">
      <c r="A40" s="53">
        <v>10</v>
      </c>
      <c r="B40" s="109" t="s">
        <v>32</v>
      </c>
      <c r="C40" s="114" t="s">
        <v>64</v>
      </c>
      <c r="D40" s="77" t="s">
        <v>121</v>
      </c>
      <c r="E40" s="227" t="s">
        <v>121</v>
      </c>
      <c r="F40" s="21">
        <v>59</v>
      </c>
      <c r="G40" s="345">
        <v>17</v>
      </c>
      <c r="H40" s="54">
        <v>0</v>
      </c>
      <c r="I40" s="117" t="s">
        <v>68</v>
      </c>
      <c r="J40" s="77">
        <v>8</v>
      </c>
      <c r="K40" s="227">
        <v>8</v>
      </c>
      <c r="L40" s="21">
        <v>8</v>
      </c>
      <c r="M40" s="345">
        <v>0.1</v>
      </c>
      <c r="N40" s="277"/>
      <c r="O40" s="281">
        <f t="shared" si="3"/>
        <v>1</v>
      </c>
      <c r="P40" s="353">
        <f t="shared" si="4"/>
        <v>0</v>
      </c>
      <c r="Q40" s="11"/>
    </row>
    <row r="41" spans="1:17" ht="202.5" customHeight="1" thickBot="1" x14ac:dyDescent="0.3">
      <c r="A41" s="53">
        <v>11</v>
      </c>
      <c r="B41" s="109" t="s">
        <v>135</v>
      </c>
      <c r="C41" s="114" t="s">
        <v>142</v>
      </c>
      <c r="D41" s="77" t="s">
        <v>21</v>
      </c>
      <c r="E41" s="227" t="s">
        <v>21</v>
      </c>
      <c r="F41" s="21">
        <v>1</v>
      </c>
      <c r="G41" s="345">
        <v>2</v>
      </c>
      <c r="H41" s="54">
        <v>0</v>
      </c>
      <c r="I41" s="117" t="s">
        <v>140</v>
      </c>
      <c r="J41" s="77">
        <v>314</v>
      </c>
      <c r="K41" s="227">
        <v>314</v>
      </c>
      <c r="L41" s="21">
        <v>314</v>
      </c>
      <c r="M41" s="345">
        <v>10</v>
      </c>
      <c r="N41" s="277"/>
      <c r="O41" s="281">
        <f t="shared" ref="O41:O42" si="5">L41/K41</f>
        <v>1</v>
      </c>
      <c r="P41" s="353">
        <f t="shared" si="4"/>
        <v>0</v>
      </c>
      <c r="Q41" s="11"/>
    </row>
    <row r="42" spans="1:17" ht="135" customHeight="1" thickBot="1" x14ac:dyDescent="0.3">
      <c r="A42" s="53">
        <v>12</v>
      </c>
      <c r="B42" s="138" t="s">
        <v>143</v>
      </c>
      <c r="C42" s="114" t="s">
        <v>139</v>
      </c>
      <c r="D42" s="77">
        <v>0</v>
      </c>
      <c r="E42" s="227">
        <v>0</v>
      </c>
      <c r="F42" s="21">
        <v>0</v>
      </c>
      <c r="G42" s="345">
        <v>0</v>
      </c>
      <c r="H42" s="54">
        <v>0</v>
      </c>
      <c r="I42" s="117" t="s">
        <v>141</v>
      </c>
      <c r="J42" s="77">
        <v>31</v>
      </c>
      <c r="K42" s="227">
        <v>22</v>
      </c>
      <c r="L42" s="21">
        <v>22</v>
      </c>
      <c r="M42" s="345">
        <v>22</v>
      </c>
      <c r="N42" s="277"/>
      <c r="O42" s="281">
        <f t="shared" si="5"/>
        <v>1</v>
      </c>
      <c r="P42" s="353">
        <f t="shared" si="4"/>
        <v>0</v>
      </c>
      <c r="Q42" s="11"/>
    </row>
    <row r="43" spans="1:17" ht="34.5" customHeight="1" thickBot="1" x14ac:dyDescent="0.3">
      <c r="A43" s="555" t="s">
        <v>36</v>
      </c>
      <c r="B43" s="597"/>
      <c r="C43" s="597"/>
      <c r="D43" s="597"/>
      <c r="E43" s="597"/>
      <c r="F43" s="597"/>
      <c r="G43" s="597"/>
      <c r="H43" s="597"/>
      <c r="I43" s="597"/>
      <c r="J43" s="597"/>
      <c r="K43" s="597"/>
      <c r="L43" s="597"/>
      <c r="M43" s="597"/>
      <c r="N43" s="597"/>
      <c r="O43" s="597"/>
      <c r="P43" s="597"/>
      <c r="Q43" s="598"/>
    </row>
    <row r="44" spans="1:17" ht="35.25" customHeight="1" thickBot="1" x14ac:dyDescent="0.3">
      <c r="A44" s="602" t="s">
        <v>90</v>
      </c>
      <c r="B44" s="603"/>
      <c r="C44" s="603"/>
      <c r="D44" s="603"/>
      <c r="E44" s="603"/>
      <c r="F44" s="603"/>
      <c r="G44" s="603"/>
      <c r="H44" s="603"/>
      <c r="I44" s="603"/>
      <c r="J44" s="603"/>
      <c r="K44" s="603"/>
      <c r="L44" s="603"/>
      <c r="M44" s="603"/>
      <c r="N44" s="603"/>
      <c r="O44" s="603"/>
      <c r="P44" s="603"/>
      <c r="Q44" s="604"/>
    </row>
    <row r="45" spans="1:17" ht="69.75" customHeight="1" x14ac:dyDescent="0.25">
      <c r="A45" s="605">
        <v>1</v>
      </c>
      <c r="B45" s="607" t="s">
        <v>130</v>
      </c>
      <c r="C45" s="261" t="s">
        <v>105</v>
      </c>
      <c r="D45" s="78">
        <v>100</v>
      </c>
      <c r="E45" s="217">
        <v>100</v>
      </c>
      <c r="F45" s="17">
        <v>100</v>
      </c>
      <c r="G45" s="243">
        <v>0.1</v>
      </c>
      <c r="H45" s="50">
        <v>0</v>
      </c>
      <c r="I45" s="194" t="s">
        <v>100</v>
      </c>
      <c r="J45" s="72">
        <v>18.867999999999999</v>
      </c>
      <c r="K45" s="220">
        <v>19.863</v>
      </c>
      <c r="L45" s="17">
        <v>19.863</v>
      </c>
      <c r="M45" s="361">
        <v>1.9863</v>
      </c>
      <c r="N45" s="231">
        <f>(F45+K45)/2</f>
        <v>59.9315</v>
      </c>
      <c r="O45" s="266">
        <f>L45/K45</f>
        <v>1</v>
      </c>
      <c r="P45" s="358">
        <v>0</v>
      </c>
      <c r="Q45" s="14">
        <f>(H45+M45)/2</f>
        <v>0.99314999999999998</v>
      </c>
    </row>
    <row r="46" spans="1:17" ht="70.5" customHeight="1" x14ac:dyDescent="0.25">
      <c r="A46" s="606"/>
      <c r="B46" s="608"/>
      <c r="C46" s="119" t="s">
        <v>106</v>
      </c>
      <c r="D46" s="79">
        <v>100</v>
      </c>
      <c r="E46" s="218">
        <v>100</v>
      </c>
      <c r="F46" s="32">
        <v>100</v>
      </c>
      <c r="G46" s="4">
        <v>0.1</v>
      </c>
      <c r="H46" s="27">
        <v>0</v>
      </c>
      <c r="I46" s="178" t="s">
        <v>108</v>
      </c>
      <c r="J46" s="180">
        <v>20.588999999999999</v>
      </c>
      <c r="K46" s="237">
        <v>21.463000000000001</v>
      </c>
      <c r="L46" s="31">
        <v>21.463000000000001</v>
      </c>
      <c r="M46" s="362">
        <v>2.1463000000000001</v>
      </c>
      <c r="N46" s="277"/>
      <c r="O46" s="184">
        <f>L46/K46</f>
        <v>1</v>
      </c>
      <c r="P46" s="355">
        <v>0</v>
      </c>
      <c r="Q46" s="11"/>
    </row>
    <row r="47" spans="1:17" ht="37.5" customHeight="1" thickBot="1" x14ac:dyDescent="0.3">
      <c r="A47" s="606"/>
      <c r="B47" s="608"/>
      <c r="C47" s="119" t="s">
        <v>81</v>
      </c>
      <c r="D47" s="248">
        <v>100</v>
      </c>
      <c r="E47" s="223">
        <v>100</v>
      </c>
      <c r="F47" s="31">
        <v>100</v>
      </c>
      <c r="G47" s="15">
        <v>0.1</v>
      </c>
      <c r="H47" s="25">
        <v>0</v>
      </c>
      <c r="I47" s="178" t="s">
        <v>84</v>
      </c>
      <c r="J47" s="182">
        <v>11</v>
      </c>
      <c r="K47" s="238">
        <v>11</v>
      </c>
      <c r="L47" s="181">
        <v>11</v>
      </c>
      <c r="M47" s="363">
        <v>1.1000000000000001</v>
      </c>
      <c r="N47" s="279"/>
      <c r="O47" s="184">
        <f t="shared" ref="O47:O48" si="6">L47/K47</f>
        <v>1</v>
      </c>
      <c r="P47" s="355">
        <v>0</v>
      </c>
      <c r="Q47" s="12"/>
    </row>
    <row r="48" spans="1:17" ht="39.75" customHeight="1" thickBot="1" x14ac:dyDescent="0.3">
      <c r="A48" s="563"/>
      <c r="B48" s="609"/>
      <c r="C48" s="177" t="s">
        <v>144</v>
      </c>
      <c r="D48" s="249">
        <v>100</v>
      </c>
      <c r="E48" s="226">
        <v>100</v>
      </c>
      <c r="F48" s="254">
        <v>100</v>
      </c>
      <c r="G48" s="23">
        <v>0.1</v>
      </c>
      <c r="H48" s="257">
        <v>0</v>
      </c>
      <c r="I48" s="120" t="s">
        <v>109</v>
      </c>
      <c r="J48" s="249">
        <v>4</v>
      </c>
      <c r="K48" s="226">
        <v>4</v>
      </c>
      <c r="L48" s="265">
        <v>4</v>
      </c>
      <c r="M48" s="364" t="s">
        <v>110</v>
      </c>
      <c r="N48" s="278"/>
      <c r="O48" s="185">
        <f t="shared" si="6"/>
        <v>1</v>
      </c>
      <c r="P48" s="356">
        <v>0</v>
      </c>
      <c r="Q48" s="75"/>
    </row>
    <row r="49" spans="1:17" ht="86.25" customHeight="1" thickBot="1" x14ac:dyDescent="0.3">
      <c r="A49" s="246">
        <v>2</v>
      </c>
      <c r="B49" s="258" t="s">
        <v>118</v>
      </c>
      <c r="C49" s="179" t="s">
        <v>116</v>
      </c>
      <c r="D49" s="248">
        <v>100</v>
      </c>
      <c r="E49" s="223">
        <v>100</v>
      </c>
      <c r="F49" s="31">
        <v>100</v>
      </c>
      <c r="G49" s="15">
        <v>0</v>
      </c>
      <c r="H49" s="25">
        <v>0</v>
      </c>
      <c r="I49" s="259" t="s">
        <v>120</v>
      </c>
      <c r="J49" s="260">
        <v>54.42</v>
      </c>
      <c r="K49" s="360">
        <v>54.42</v>
      </c>
      <c r="L49" s="267">
        <v>49.29</v>
      </c>
      <c r="M49" s="346">
        <v>5.4420000000000002</v>
      </c>
      <c r="N49" s="278"/>
      <c r="O49" s="283">
        <f>L49/K49</f>
        <v>0.9057331863285556</v>
      </c>
      <c r="P49" s="359">
        <v>0</v>
      </c>
      <c r="Q49" s="75"/>
    </row>
    <row r="50" spans="1:17" ht="34.5" customHeight="1" thickBot="1" x14ac:dyDescent="0.3">
      <c r="A50" s="555" t="s">
        <v>36</v>
      </c>
      <c r="B50" s="597"/>
      <c r="C50" s="597"/>
      <c r="D50" s="597"/>
      <c r="E50" s="597"/>
      <c r="F50" s="597"/>
      <c r="G50" s="597"/>
      <c r="H50" s="597"/>
      <c r="I50" s="597"/>
      <c r="J50" s="597"/>
      <c r="K50" s="597"/>
      <c r="L50" s="597"/>
      <c r="M50" s="597"/>
      <c r="N50" s="597"/>
      <c r="O50" s="597"/>
      <c r="P50" s="597"/>
      <c r="Q50" s="598"/>
    </row>
    <row r="51" spans="1:17" ht="34.5" customHeight="1" x14ac:dyDescent="0.3">
      <c r="A51" s="569" t="s">
        <v>145</v>
      </c>
      <c r="B51" s="569"/>
      <c r="C51" s="569"/>
      <c r="D51" s="569"/>
      <c r="E51" s="569"/>
      <c r="F51" s="569"/>
      <c r="G51" s="569"/>
      <c r="H51" s="569"/>
      <c r="I51" s="569"/>
      <c r="J51" s="569"/>
      <c r="K51" s="569"/>
      <c r="L51" s="569"/>
      <c r="M51" s="569"/>
      <c r="N51" s="569"/>
      <c r="O51" s="569"/>
      <c r="P51" s="569"/>
    </row>
    <row r="52" spans="1:17" ht="18.75" x14ac:dyDescent="0.3">
      <c r="A52" s="242"/>
      <c r="B52" s="242"/>
      <c r="C52" s="242"/>
      <c r="D52" s="242"/>
      <c r="E52" s="228"/>
      <c r="F52" s="242"/>
      <c r="G52" s="242"/>
      <c r="H52" s="242"/>
      <c r="I52" s="242"/>
      <c r="J52" s="242"/>
      <c r="K52" s="228"/>
      <c r="L52" s="242"/>
      <c r="M52" s="242"/>
      <c r="O52" s="268"/>
      <c r="P52" s="242"/>
    </row>
    <row r="54" spans="1:17" s="5" customFormat="1" ht="18.75" x14ac:dyDescent="0.25">
      <c r="A54" s="124" t="s">
        <v>34</v>
      </c>
      <c r="E54" s="229"/>
      <c r="K54" s="229"/>
      <c r="M54" s="5" t="s">
        <v>35</v>
      </c>
    </row>
  </sheetData>
  <mergeCells count="68">
    <mergeCell ref="A1:Q1"/>
    <mergeCell ref="A2:A6"/>
    <mergeCell ref="B2:P2"/>
    <mergeCell ref="Q2:Q6"/>
    <mergeCell ref="B3:B6"/>
    <mergeCell ref="C3:H4"/>
    <mergeCell ref="I3:P4"/>
    <mergeCell ref="K14:K15"/>
    <mergeCell ref="A8:Q8"/>
    <mergeCell ref="A9:A11"/>
    <mergeCell ref="B9:B11"/>
    <mergeCell ref="Q9:Q11"/>
    <mergeCell ref="A12:A13"/>
    <mergeCell ref="B12:B13"/>
    <mergeCell ref="O14:O15"/>
    <mergeCell ref="P14:P15"/>
    <mergeCell ref="A14:A15"/>
    <mergeCell ref="B14:B15"/>
    <mergeCell ref="I14:I15"/>
    <mergeCell ref="J14:J15"/>
    <mergeCell ref="L14:L15"/>
    <mergeCell ref="M14:M15"/>
    <mergeCell ref="N9:N11"/>
    <mergeCell ref="A16:P16"/>
    <mergeCell ref="A17:Q17"/>
    <mergeCell ref="A18:A22"/>
    <mergeCell ref="B18:B22"/>
    <mergeCell ref="G21:G22"/>
    <mergeCell ref="C21:C22"/>
    <mergeCell ref="D21:D22"/>
    <mergeCell ref="F21:F22"/>
    <mergeCell ref="A51:P51"/>
    <mergeCell ref="P31:P33"/>
    <mergeCell ref="A36:A38"/>
    <mergeCell ref="B36:B38"/>
    <mergeCell ref="I36:I38"/>
    <mergeCell ref="J36:J38"/>
    <mergeCell ref="L36:L38"/>
    <mergeCell ref="M36:M38"/>
    <mergeCell ref="P36:P38"/>
    <mergeCell ref="A31:A33"/>
    <mergeCell ref="B31:B33"/>
    <mergeCell ref="I31:I33"/>
    <mergeCell ref="J31:J33"/>
    <mergeCell ref="L31:L33"/>
    <mergeCell ref="A45:A48"/>
    <mergeCell ref="B45:B48"/>
    <mergeCell ref="A50:Q50"/>
    <mergeCell ref="K28:K30"/>
    <mergeCell ref="K31:K33"/>
    <mergeCell ref="K36:K38"/>
    <mergeCell ref="E21:E22"/>
    <mergeCell ref="A24:Q24"/>
    <mergeCell ref="A28:A30"/>
    <mergeCell ref="B28:B30"/>
    <mergeCell ref="I28:I30"/>
    <mergeCell ref="J28:J30"/>
    <mergeCell ref="L28:L30"/>
    <mergeCell ref="M28:M30"/>
    <mergeCell ref="O28:O30"/>
    <mergeCell ref="A44:Q44"/>
    <mergeCell ref="H21:H22"/>
    <mergeCell ref="A23:Q23"/>
    <mergeCell ref="A43:Q43"/>
    <mergeCell ref="O31:O33"/>
    <mergeCell ref="O36:O38"/>
    <mergeCell ref="M31:M33"/>
    <mergeCell ref="P28:P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opLeftCell="A50" zoomScale="75" zoomScaleNormal="75" workbookViewId="0">
      <selection activeCell="D11" sqref="D11"/>
    </sheetView>
  </sheetViews>
  <sheetFormatPr defaultRowHeight="15" x14ac:dyDescent="0.25"/>
  <cols>
    <col min="1" max="1" width="6" style="122" customWidth="1"/>
    <col min="2" max="2" width="51.42578125" style="1" customWidth="1"/>
    <col min="3" max="3" width="36.140625" style="1" customWidth="1"/>
    <col min="4" max="4" width="13.85546875" style="1" customWidth="1"/>
    <col min="5" max="5" width="13.85546875" style="230" customWidth="1"/>
    <col min="6" max="6" width="12.140625" style="1" customWidth="1"/>
    <col min="7" max="7" width="11.42578125" style="1" customWidth="1"/>
    <col min="8" max="8" width="14.140625" style="1" customWidth="1"/>
    <col min="9" max="9" width="22.85546875" style="1" customWidth="1"/>
    <col min="10" max="10" width="14" style="1" customWidth="1"/>
    <col min="11" max="11" width="14" style="230" customWidth="1"/>
    <col min="12" max="12" width="12.7109375" style="1" customWidth="1"/>
    <col min="13" max="13" width="12.42578125" style="1" customWidth="1"/>
    <col min="14" max="14" width="11.7109375" style="1" hidden="1" customWidth="1"/>
    <col min="15" max="16" width="13.85546875" style="1" customWidth="1"/>
    <col min="17" max="17" width="11.7109375" style="1" hidden="1" customWidth="1"/>
    <col min="18" max="16384" width="9.140625" style="1"/>
  </cols>
  <sheetData>
    <row r="1" spans="1:17" ht="85.5" customHeight="1" thickBot="1" x14ac:dyDescent="0.3">
      <c r="A1" s="614" t="s">
        <v>125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6"/>
    </row>
    <row r="2" spans="1:17" ht="30" customHeight="1" x14ac:dyDescent="0.25">
      <c r="A2" s="622" t="s">
        <v>0</v>
      </c>
      <c r="B2" s="617" t="s">
        <v>1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8"/>
      <c r="Q2" s="619" t="s">
        <v>9</v>
      </c>
    </row>
    <row r="3" spans="1:17" ht="32.25" customHeight="1" x14ac:dyDescent="0.25">
      <c r="A3" s="623"/>
      <c r="B3" s="625" t="s">
        <v>10</v>
      </c>
      <c r="C3" s="628" t="s">
        <v>88</v>
      </c>
      <c r="D3" s="629"/>
      <c r="E3" s="629"/>
      <c r="F3" s="629"/>
      <c r="G3" s="629"/>
      <c r="H3" s="630"/>
      <c r="I3" s="628" t="s">
        <v>89</v>
      </c>
      <c r="J3" s="629"/>
      <c r="K3" s="629"/>
      <c r="L3" s="629"/>
      <c r="M3" s="629"/>
      <c r="N3" s="629"/>
      <c r="O3" s="629"/>
      <c r="P3" s="630"/>
      <c r="Q3" s="620"/>
    </row>
    <row r="4" spans="1:17" ht="21" customHeight="1" x14ac:dyDescent="0.25">
      <c r="A4" s="623"/>
      <c r="B4" s="626"/>
      <c r="C4" s="631"/>
      <c r="D4" s="632"/>
      <c r="E4" s="632"/>
      <c r="F4" s="632"/>
      <c r="G4" s="632"/>
      <c r="H4" s="633"/>
      <c r="I4" s="631"/>
      <c r="J4" s="632"/>
      <c r="K4" s="632"/>
      <c r="L4" s="632"/>
      <c r="M4" s="632"/>
      <c r="N4" s="632"/>
      <c r="O4" s="632"/>
      <c r="P4" s="633"/>
      <c r="Q4" s="620"/>
    </row>
    <row r="5" spans="1:17" ht="31.5" hidden="1" customHeight="1" x14ac:dyDescent="0.25">
      <c r="A5" s="623"/>
      <c r="B5" s="626"/>
      <c r="C5" s="160"/>
      <c r="D5" s="294"/>
      <c r="E5" s="264"/>
      <c r="F5" s="291"/>
      <c r="G5" s="291"/>
      <c r="H5" s="292"/>
      <c r="I5" s="6"/>
      <c r="J5" s="6"/>
      <c r="K5" s="231"/>
      <c r="L5" s="6"/>
      <c r="M5" s="6"/>
      <c r="N5" s="6"/>
      <c r="O5" s="46"/>
      <c r="P5" s="46"/>
      <c r="Q5" s="620"/>
    </row>
    <row r="6" spans="1:17" ht="66" customHeight="1" thickBot="1" x14ac:dyDescent="0.3">
      <c r="A6" s="624"/>
      <c r="B6" s="627"/>
      <c r="C6" s="297"/>
      <c r="D6" s="65" t="s">
        <v>38</v>
      </c>
      <c r="E6" s="214" t="s">
        <v>127</v>
      </c>
      <c r="F6" s="44" t="s">
        <v>126</v>
      </c>
      <c r="G6" s="44" t="s">
        <v>2</v>
      </c>
      <c r="H6" s="45" t="s">
        <v>3</v>
      </c>
      <c r="I6" s="43"/>
      <c r="J6" s="65" t="s">
        <v>38</v>
      </c>
      <c r="K6" s="214" t="s">
        <v>127</v>
      </c>
      <c r="L6" s="44" t="s">
        <v>126</v>
      </c>
      <c r="M6" s="44" t="s">
        <v>2</v>
      </c>
      <c r="N6" s="270"/>
      <c r="O6" s="44" t="s">
        <v>4</v>
      </c>
      <c r="P6" s="276" t="s">
        <v>3</v>
      </c>
      <c r="Q6" s="621"/>
    </row>
    <row r="7" spans="1:17" ht="19.5" thickBot="1" x14ac:dyDescent="0.3">
      <c r="A7" s="157">
        <v>1</v>
      </c>
      <c r="B7" s="49">
        <v>2</v>
      </c>
      <c r="C7" s="157"/>
      <c r="D7" s="59">
        <v>3</v>
      </c>
      <c r="E7" s="216">
        <v>3</v>
      </c>
      <c r="F7" s="128">
        <v>5</v>
      </c>
      <c r="G7" s="128">
        <v>6</v>
      </c>
      <c r="H7" s="48">
        <v>7</v>
      </c>
      <c r="I7" s="99"/>
      <c r="J7" s="47">
        <v>8</v>
      </c>
      <c r="K7" s="232">
        <v>8</v>
      </c>
      <c r="L7" s="127">
        <v>10</v>
      </c>
      <c r="M7" s="127">
        <v>11</v>
      </c>
      <c r="N7" s="57">
        <v>11</v>
      </c>
      <c r="O7" s="127">
        <v>12</v>
      </c>
      <c r="P7" s="127">
        <v>12</v>
      </c>
      <c r="Q7" s="57">
        <v>11</v>
      </c>
    </row>
    <row r="8" spans="1:17" ht="34.5" customHeight="1" thickBot="1" x14ac:dyDescent="0.3">
      <c r="A8" s="602" t="s">
        <v>5</v>
      </c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3"/>
      <c r="P8" s="603"/>
      <c r="Q8" s="604"/>
    </row>
    <row r="9" spans="1:17" ht="51" customHeight="1" x14ac:dyDescent="0.25">
      <c r="A9" s="655">
        <v>1</v>
      </c>
      <c r="B9" s="658" t="s">
        <v>12</v>
      </c>
      <c r="C9" s="110" t="s">
        <v>71</v>
      </c>
      <c r="D9" s="78">
        <v>0</v>
      </c>
      <c r="E9" s="217">
        <v>0</v>
      </c>
      <c r="F9" s="35">
        <v>0</v>
      </c>
      <c r="G9" s="36">
        <v>0.1</v>
      </c>
      <c r="H9" s="37">
        <v>0</v>
      </c>
      <c r="I9" s="655" t="s">
        <v>75</v>
      </c>
      <c r="J9" s="591">
        <v>1103000</v>
      </c>
      <c r="K9" s="697">
        <v>1103000</v>
      </c>
      <c r="L9" s="650">
        <v>1160606</v>
      </c>
      <c r="M9" s="661">
        <v>0.1</v>
      </c>
      <c r="N9" s="284">
        <f>(F9+K9)/2</f>
        <v>551500</v>
      </c>
      <c r="O9" s="729">
        <f>L9/K9</f>
        <v>1.0522266545784225</v>
      </c>
      <c r="P9" s="740">
        <v>0</v>
      </c>
      <c r="Q9" s="40">
        <f>(H9+M9)/2</f>
        <v>0.05</v>
      </c>
    </row>
    <row r="10" spans="1:17" ht="51" customHeight="1" x14ac:dyDescent="0.25">
      <c r="A10" s="656"/>
      <c r="B10" s="659"/>
      <c r="C10" s="111" t="s">
        <v>72</v>
      </c>
      <c r="D10" s="79" t="s">
        <v>11</v>
      </c>
      <c r="E10" s="218" t="s">
        <v>11</v>
      </c>
      <c r="F10" s="3">
        <v>7</v>
      </c>
      <c r="G10" s="7">
        <v>0.1</v>
      </c>
      <c r="H10" s="38">
        <v>0</v>
      </c>
      <c r="I10" s="612"/>
      <c r="J10" s="583"/>
      <c r="K10" s="698"/>
      <c r="L10" s="651"/>
      <c r="M10" s="651"/>
      <c r="N10" s="285"/>
      <c r="O10" s="738" t="e">
        <f>J10/#REF!*100</f>
        <v>#REF!</v>
      </c>
      <c r="P10" s="741" t="e">
        <f>L10/#REF!*100</f>
        <v>#REF!</v>
      </c>
      <c r="Q10" s="41"/>
    </row>
    <row r="11" spans="1:17" ht="51" customHeight="1" x14ac:dyDescent="0.25">
      <c r="A11" s="656"/>
      <c r="B11" s="659"/>
      <c r="C11" s="111" t="s">
        <v>73</v>
      </c>
      <c r="D11" s="79">
        <v>91</v>
      </c>
      <c r="E11" s="218">
        <v>91</v>
      </c>
      <c r="F11" s="3">
        <v>99</v>
      </c>
      <c r="G11" s="7">
        <v>0.1</v>
      </c>
      <c r="H11" s="139">
        <v>0.01</v>
      </c>
      <c r="I11" s="612"/>
      <c r="J11" s="583"/>
      <c r="K11" s="698"/>
      <c r="L11" s="651"/>
      <c r="M11" s="651"/>
      <c r="N11" s="285"/>
      <c r="O11" s="738" t="e">
        <f>J11/#REF!*100</f>
        <v>#REF!</v>
      </c>
      <c r="P11" s="741" t="e">
        <f>L11/#REF!*100</f>
        <v>#REF!</v>
      </c>
      <c r="Q11" s="41"/>
    </row>
    <row r="12" spans="1:17" ht="51" customHeight="1" thickBot="1" x14ac:dyDescent="0.3">
      <c r="A12" s="657"/>
      <c r="B12" s="660"/>
      <c r="C12" s="112" t="s">
        <v>74</v>
      </c>
      <c r="D12" s="81" t="s">
        <v>11</v>
      </c>
      <c r="E12" s="219" t="s">
        <v>11</v>
      </c>
      <c r="F12" s="19">
        <v>5</v>
      </c>
      <c r="G12" s="20">
        <v>0.1</v>
      </c>
      <c r="H12" s="39">
        <v>0</v>
      </c>
      <c r="I12" s="563"/>
      <c r="J12" s="592"/>
      <c r="K12" s="699"/>
      <c r="L12" s="652"/>
      <c r="M12" s="652"/>
      <c r="N12" s="286"/>
      <c r="O12" s="739" t="e">
        <f>J12/#REF!*100</f>
        <v>#REF!</v>
      </c>
      <c r="P12" s="742" t="e">
        <f>L12/#REF!*100</f>
        <v>#REF!</v>
      </c>
      <c r="Q12" s="42"/>
    </row>
    <row r="13" spans="1:17" ht="32.25" customHeight="1" thickBot="1" x14ac:dyDescent="0.3">
      <c r="A13" s="555" t="s">
        <v>36</v>
      </c>
      <c r="B13" s="597"/>
      <c r="C13" s="597"/>
      <c r="D13" s="597"/>
      <c r="E13" s="597"/>
      <c r="F13" s="597"/>
      <c r="G13" s="597"/>
      <c r="H13" s="597"/>
      <c r="I13" s="597"/>
      <c r="J13" s="597"/>
      <c r="K13" s="597"/>
      <c r="L13" s="597"/>
      <c r="M13" s="597"/>
      <c r="N13" s="597"/>
      <c r="O13" s="597"/>
      <c r="P13" s="597"/>
      <c r="Q13" s="598"/>
    </row>
    <row r="14" spans="1:17" ht="36" hidden="1" customHeight="1" x14ac:dyDescent="0.25">
      <c r="A14" s="602" t="s">
        <v>6</v>
      </c>
      <c r="B14" s="603"/>
      <c r="C14" s="603"/>
      <c r="D14" s="603"/>
      <c r="E14" s="603"/>
      <c r="F14" s="603"/>
      <c r="G14" s="603"/>
      <c r="H14" s="603"/>
      <c r="I14" s="603"/>
      <c r="J14" s="603"/>
      <c r="K14" s="603"/>
      <c r="L14" s="603"/>
      <c r="M14" s="603"/>
      <c r="N14" s="603"/>
      <c r="O14" s="603"/>
      <c r="P14" s="603"/>
      <c r="Q14" s="604"/>
    </row>
    <row r="15" spans="1:17" s="2" customFormat="1" ht="38.25" hidden="1" customHeight="1" x14ac:dyDescent="0.25">
      <c r="A15" s="711">
        <v>1</v>
      </c>
      <c r="B15" s="714" t="s">
        <v>17</v>
      </c>
      <c r="C15" s="107" t="s">
        <v>48</v>
      </c>
      <c r="D15" s="72">
        <v>10</v>
      </c>
      <c r="E15" s="220">
        <v>10</v>
      </c>
      <c r="F15" s="17">
        <v>10</v>
      </c>
      <c r="G15" s="28">
        <v>0.1</v>
      </c>
      <c r="H15" s="50">
        <v>0</v>
      </c>
      <c r="I15" s="100" t="s">
        <v>51</v>
      </c>
      <c r="J15" s="66">
        <v>500</v>
      </c>
      <c r="K15" s="234">
        <v>500</v>
      </c>
      <c r="L15" s="52">
        <v>48</v>
      </c>
      <c r="M15" s="28">
        <v>0.2</v>
      </c>
      <c r="N15" s="717"/>
      <c r="O15" s="129" t="e">
        <f t="shared" ref="O15:O20" si="0">J15/H15</f>
        <v>#DIV/0!</v>
      </c>
      <c r="P15" s="129">
        <f t="shared" ref="P15:P20" si="1">L15/J15</f>
        <v>9.6000000000000002E-2</v>
      </c>
      <c r="Q15" s="717"/>
    </row>
    <row r="16" spans="1:17" s="2" customFormat="1" ht="42" hidden="1" customHeight="1" x14ac:dyDescent="0.25">
      <c r="A16" s="712"/>
      <c r="B16" s="715"/>
      <c r="C16" s="108" t="s">
        <v>49</v>
      </c>
      <c r="D16" s="73">
        <v>3</v>
      </c>
      <c r="E16" s="221">
        <v>3</v>
      </c>
      <c r="F16" s="32">
        <v>3</v>
      </c>
      <c r="G16" s="24">
        <v>0.1</v>
      </c>
      <c r="H16" s="27">
        <v>0</v>
      </c>
      <c r="I16" s="101" t="s">
        <v>51</v>
      </c>
      <c r="J16" s="67">
        <v>500</v>
      </c>
      <c r="K16" s="235">
        <v>500</v>
      </c>
      <c r="L16" s="29">
        <v>48</v>
      </c>
      <c r="M16" s="24">
        <v>0.2</v>
      </c>
      <c r="N16" s="717"/>
      <c r="O16" s="130" t="e">
        <f t="shared" si="0"/>
        <v>#DIV/0!</v>
      </c>
      <c r="P16" s="130">
        <f t="shared" si="1"/>
        <v>9.6000000000000002E-2</v>
      </c>
      <c r="Q16" s="717"/>
    </row>
    <row r="17" spans="1:20" ht="39" hidden="1" customHeight="1" x14ac:dyDescent="0.25">
      <c r="A17" s="713"/>
      <c r="B17" s="716"/>
      <c r="C17" s="137" t="s">
        <v>50</v>
      </c>
      <c r="D17" s="74">
        <v>55</v>
      </c>
      <c r="E17" s="222">
        <v>55</v>
      </c>
      <c r="F17" s="33">
        <v>55</v>
      </c>
      <c r="G17" s="30">
        <v>0.1</v>
      </c>
      <c r="H17" s="51">
        <v>0</v>
      </c>
      <c r="I17" s="310" t="s">
        <v>51</v>
      </c>
      <c r="J17" s="68">
        <v>130</v>
      </c>
      <c r="K17" s="236">
        <v>130</v>
      </c>
      <c r="L17" s="63">
        <v>24</v>
      </c>
      <c r="M17" s="159">
        <v>0.2</v>
      </c>
      <c r="N17" s="718"/>
      <c r="O17" s="131" t="e">
        <f t="shared" si="0"/>
        <v>#DIV/0!</v>
      </c>
      <c r="P17" s="131">
        <f t="shared" si="1"/>
        <v>0.18461538461538463</v>
      </c>
      <c r="Q17" s="718"/>
    </row>
    <row r="18" spans="1:20" ht="39" hidden="1" customHeight="1" x14ac:dyDescent="0.25">
      <c r="A18" s="605">
        <v>2</v>
      </c>
      <c r="B18" s="719" t="s">
        <v>18</v>
      </c>
      <c r="C18" s="107" t="s">
        <v>48</v>
      </c>
      <c r="D18" s="72">
        <v>10</v>
      </c>
      <c r="E18" s="220">
        <v>10</v>
      </c>
      <c r="F18" s="17">
        <v>10</v>
      </c>
      <c r="G18" s="17">
        <v>0</v>
      </c>
      <c r="H18" s="50">
        <v>0</v>
      </c>
      <c r="I18" s="298" t="s">
        <v>51</v>
      </c>
      <c r="J18" s="78">
        <v>630</v>
      </c>
      <c r="K18" s="217">
        <v>630</v>
      </c>
      <c r="L18" s="17">
        <v>101</v>
      </c>
      <c r="M18" s="28">
        <v>0.2</v>
      </c>
      <c r="N18" s="11"/>
      <c r="O18" s="132" t="e">
        <f t="shared" si="0"/>
        <v>#DIV/0!</v>
      </c>
      <c r="P18" s="132">
        <f t="shared" si="1"/>
        <v>0.16031746031746033</v>
      </c>
      <c r="Q18" s="11"/>
    </row>
    <row r="19" spans="1:20" ht="39" hidden="1" customHeight="1" x14ac:dyDescent="0.25">
      <c r="A19" s="634"/>
      <c r="B19" s="720"/>
      <c r="C19" s="311" t="s">
        <v>52</v>
      </c>
      <c r="D19" s="74">
        <v>31</v>
      </c>
      <c r="E19" s="222">
        <v>31</v>
      </c>
      <c r="F19" s="33">
        <v>31</v>
      </c>
      <c r="G19" s="33">
        <v>0</v>
      </c>
      <c r="H19" s="51">
        <v>0</v>
      </c>
      <c r="I19" s="310" t="s">
        <v>51</v>
      </c>
      <c r="J19" s="81">
        <v>630</v>
      </c>
      <c r="K19" s="219">
        <v>630</v>
      </c>
      <c r="L19" s="33">
        <v>101</v>
      </c>
      <c r="M19" s="30">
        <v>0.2</v>
      </c>
      <c r="N19" s="11"/>
      <c r="O19" s="193" t="e">
        <f t="shared" si="0"/>
        <v>#DIV/0!</v>
      </c>
      <c r="P19" s="193">
        <f t="shared" si="1"/>
        <v>0.16031746031746033</v>
      </c>
      <c r="Q19" s="11"/>
    </row>
    <row r="20" spans="1:20" ht="32.25" hidden="1" customHeight="1" x14ac:dyDescent="0.25">
      <c r="A20" s="605">
        <v>3</v>
      </c>
      <c r="B20" s="719" t="s">
        <v>19</v>
      </c>
      <c r="C20" s="107" t="s">
        <v>53</v>
      </c>
      <c r="D20" s="72">
        <v>750</v>
      </c>
      <c r="E20" s="220">
        <v>750</v>
      </c>
      <c r="F20" s="17">
        <v>387</v>
      </c>
      <c r="G20" s="28">
        <v>0.2</v>
      </c>
      <c r="H20" s="50">
        <v>0</v>
      </c>
      <c r="I20" s="605" t="s">
        <v>55</v>
      </c>
      <c r="J20" s="591">
        <v>82</v>
      </c>
      <c r="K20" s="697">
        <v>82</v>
      </c>
      <c r="L20" s="647">
        <v>18</v>
      </c>
      <c r="M20" s="723">
        <v>0.1</v>
      </c>
      <c r="N20" s="11"/>
      <c r="O20" s="721" t="e">
        <f t="shared" si="0"/>
        <v>#DIV/0!</v>
      </c>
      <c r="P20" s="721">
        <f t="shared" si="1"/>
        <v>0.21951219512195122</v>
      </c>
      <c r="Q20" s="11"/>
    </row>
    <row r="21" spans="1:20" ht="32.25" hidden="1" customHeight="1" x14ac:dyDescent="0.25">
      <c r="A21" s="634"/>
      <c r="B21" s="720"/>
      <c r="C21" s="311" t="s">
        <v>54</v>
      </c>
      <c r="D21" s="74">
        <v>750</v>
      </c>
      <c r="E21" s="222">
        <v>750</v>
      </c>
      <c r="F21" s="33">
        <v>387</v>
      </c>
      <c r="G21" s="30">
        <v>0.2</v>
      </c>
      <c r="H21" s="51">
        <v>0</v>
      </c>
      <c r="I21" s="563"/>
      <c r="J21" s="592"/>
      <c r="K21" s="699"/>
      <c r="L21" s="710"/>
      <c r="M21" s="710"/>
      <c r="N21" s="11"/>
      <c r="O21" s="722" t="e">
        <f>J21/H21*100</f>
        <v>#DIV/0!</v>
      </c>
      <c r="P21" s="722" t="e">
        <f>L21/J21*100</f>
        <v>#DIV/0!</v>
      </c>
      <c r="Q21" s="11"/>
    </row>
    <row r="22" spans="1:20" s="9" customFormat="1" ht="35.25" hidden="1" customHeight="1" x14ac:dyDescent="0.25">
      <c r="A22" s="704" t="s">
        <v>91</v>
      </c>
      <c r="B22" s="705"/>
      <c r="C22" s="705"/>
      <c r="D22" s="705"/>
      <c r="E22" s="705"/>
      <c r="F22" s="705"/>
      <c r="G22" s="705"/>
      <c r="H22" s="705"/>
      <c r="I22" s="705"/>
      <c r="J22" s="705"/>
      <c r="K22" s="705"/>
      <c r="L22" s="705"/>
      <c r="M22" s="705"/>
      <c r="N22" s="705"/>
      <c r="O22" s="705"/>
      <c r="P22" s="706"/>
      <c r="Q22" s="34">
        <f>(H22+M22)/2</f>
        <v>0</v>
      </c>
      <c r="R22" s="8"/>
      <c r="S22" s="8"/>
      <c r="T22" s="8"/>
    </row>
    <row r="23" spans="1:20" ht="37.5" customHeight="1" thickBot="1" x14ac:dyDescent="0.3">
      <c r="A23" s="602" t="s">
        <v>8</v>
      </c>
      <c r="B23" s="603"/>
      <c r="C23" s="603"/>
      <c r="D23" s="603"/>
      <c r="E23" s="603"/>
      <c r="F23" s="603"/>
      <c r="G23" s="603"/>
      <c r="H23" s="603"/>
      <c r="I23" s="603"/>
      <c r="J23" s="603"/>
      <c r="K23" s="603"/>
      <c r="L23" s="603"/>
      <c r="M23" s="603"/>
      <c r="N23" s="603"/>
      <c r="O23" s="603"/>
      <c r="P23" s="603"/>
      <c r="Q23" s="604"/>
    </row>
    <row r="24" spans="1:20" ht="47.25" customHeight="1" x14ac:dyDescent="0.25">
      <c r="A24" s="605">
        <v>1</v>
      </c>
      <c r="B24" s="635" t="s">
        <v>13</v>
      </c>
      <c r="C24" s="309" t="s">
        <v>45</v>
      </c>
      <c r="D24" s="78" t="s">
        <v>14</v>
      </c>
      <c r="E24" s="217" t="s">
        <v>14</v>
      </c>
      <c r="F24" s="31" t="s">
        <v>14</v>
      </c>
      <c r="G24" s="64"/>
      <c r="H24" s="25">
        <v>0</v>
      </c>
      <c r="I24" s="102" t="s">
        <v>44</v>
      </c>
      <c r="J24" s="72">
        <v>8</v>
      </c>
      <c r="K24" s="217">
        <v>8</v>
      </c>
      <c r="L24" s="31">
        <v>8</v>
      </c>
      <c r="M24" s="729" t="s">
        <v>39</v>
      </c>
      <c r="N24" s="231" t="e">
        <f>(F24+K24)/2</f>
        <v>#VALUE!</v>
      </c>
      <c r="O24" s="195">
        <f>L24/K24</f>
        <v>1</v>
      </c>
      <c r="P24" s="271">
        <v>0</v>
      </c>
      <c r="Q24" s="14" t="e">
        <f>(H24+M24)/2</f>
        <v>#VALUE!</v>
      </c>
    </row>
    <row r="25" spans="1:20" ht="53.25" customHeight="1" x14ac:dyDescent="0.25">
      <c r="A25" s="606"/>
      <c r="B25" s="608"/>
      <c r="C25" s="119" t="s">
        <v>46</v>
      </c>
      <c r="D25" s="79" t="s">
        <v>15</v>
      </c>
      <c r="E25" s="218" t="s">
        <v>15</v>
      </c>
      <c r="F25" s="32" t="s">
        <v>15</v>
      </c>
      <c r="G25" s="64"/>
      <c r="H25" s="27">
        <v>0</v>
      </c>
      <c r="I25" s="730" t="s">
        <v>76</v>
      </c>
      <c r="J25" s="732">
        <v>7140</v>
      </c>
      <c r="K25" s="701">
        <v>7140</v>
      </c>
      <c r="L25" s="709">
        <v>7107</v>
      </c>
      <c r="M25" s="642"/>
      <c r="N25" s="277"/>
      <c r="O25" s="735">
        <f>L25/K25</f>
        <v>0.99537815126050422</v>
      </c>
      <c r="P25" s="736">
        <v>0</v>
      </c>
      <c r="Q25" s="11"/>
    </row>
    <row r="26" spans="1:20" ht="68.25" customHeight="1" x14ac:dyDescent="0.25">
      <c r="A26" s="606"/>
      <c r="B26" s="608"/>
      <c r="C26" s="119" t="s">
        <v>124</v>
      </c>
      <c r="D26" s="299" t="s">
        <v>122</v>
      </c>
      <c r="E26" s="312" t="s">
        <v>122</v>
      </c>
      <c r="F26" s="300" t="s">
        <v>122</v>
      </c>
      <c r="G26" s="302" t="s">
        <v>123</v>
      </c>
      <c r="H26" s="304">
        <v>0</v>
      </c>
      <c r="I26" s="731"/>
      <c r="J26" s="733"/>
      <c r="K26" s="734"/>
      <c r="L26" s="733"/>
      <c r="M26" s="642"/>
      <c r="N26" s="277"/>
      <c r="O26" s="733" t="e">
        <f>J26/#REF!*100</f>
        <v>#REF!</v>
      </c>
      <c r="P26" s="633"/>
      <c r="Q26" s="11"/>
    </row>
    <row r="27" spans="1:20" ht="34.5" customHeight="1" x14ac:dyDescent="0.25">
      <c r="A27" s="606"/>
      <c r="B27" s="608"/>
      <c r="C27" s="637" t="s">
        <v>47</v>
      </c>
      <c r="D27" s="708" t="s">
        <v>16</v>
      </c>
      <c r="E27" s="701" t="s">
        <v>16</v>
      </c>
      <c r="F27" s="709" t="s">
        <v>16</v>
      </c>
      <c r="G27" s="640"/>
      <c r="H27" s="641">
        <v>0</v>
      </c>
      <c r="I27" s="287" t="s">
        <v>77</v>
      </c>
      <c r="J27" s="73">
        <v>28560</v>
      </c>
      <c r="K27" s="218">
        <v>28560</v>
      </c>
      <c r="L27" s="32">
        <v>28428</v>
      </c>
      <c r="M27" s="642"/>
      <c r="N27" s="277"/>
      <c r="O27" s="184">
        <f>L27/K27</f>
        <v>0.99537815126050422</v>
      </c>
      <c r="P27" s="271">
        <v>0</v>
      </c>
      <c r="Q27" s="11"/>
    </row>
    <row r="28" spans="1:20" ht="34.5" customHeight="1" x14ac:dyDescent="0.25">
      <c r="A28" s="606"/>
      <c r="B28" s="608"/>
      <c r="C28" s="594"/>
      <c r="D28" s="583"/>
      <c r="E28" s="698"/>
      <c r="F28" s="638"/>
      <c r="G28" s="737"/>
      <c r="H28" s="728"/>
      <c r="I28" s="287" t="s">
        <v>42</v>
      </c>
      <c r="J28" s="315">
        <v>144</v>
      </c>
      <c r="K28" s="312">
        <v>145</v>
      </c>
      <c r="L28" s="300">
        <v>145</v>
      </c>
      <c r="M28" s="642"/>
      <c r="N28" s="278"/>
      <c r="O28" s="184">
        <f>L28/K28</f>
        <v>1</v>
      </c>
      <c r="P28" s="271">
        <v>0</v>
      </c>
      <c r="Q28" s="75"/>
    </row>
    <row r="29" spans="1:20" ht="34.5" customHeight="1" thickBot="1" x14ac:dyDescent="0.3">
      <c r="A29" s="634"/>
      <c r="B29" s="636"/>
      <c r="C29" s="595"/>
      <c r="D29" s="592"/>
      <c r="E29" s="699"/>
      <c r="F29" s="710"/>
      <c r="G29" s="707"/>
      <c r="H29" s="702"/>
      <c r="I29" s="105" t="s">
        <v>43</v>
      </c>
      <c r="J29" s="74">
        <v>576</v>
      </c>
      <c r="K29" s="219">
        <v>576</v>
      </c>
      <c r="L29" s="33">
        <v>580</v>
      </c>
      <c r="M29" s="567"/>
      <c r="N29" s="279"/>
      <c r="O29" s="185">
        <f>L29/K29</f>
        <v>1.0069444444444444</v>
      </c>
      <c r="P29" s="272">
        <v>0</v>
      </c>
      <c r="Q29" s="12"/>
    </row>
    <row r="30" spans="1:20" ht="29.25" customHeight="1" thickBot="1" x14ac:dyDescent="0.3">
      <c r="A30" s="555" t="s">
        <v>36</v>
      </c>
      <c r="B30" s="597"/>
      <c r="C30" s="597"/>
      <c r="D30" s="597"/>
      <c r="E30" s="597"/>
      <c r="F30" s="597"/>
      <c r="G30" s="597"/>
      <c r="H30" s="597"/>
      <c r="I30" s="597"/>
      <c r="J30" s="597"/>
      <c r="K30" s="597"/>
      <c r="L30" s="597"/>
      <c r="M30" s="597"/>
      <c r="N30" s="597"/>
      <c r="O30" s="597"/>
      <c r="P30" s="597"/>
      <c r="Q30" s="598"/>
    </row>
    <row r="31" spans="1:20" ht="39.75" customHeight="1" thickBot="1" x14ac:dyDescent="0.3">
      <c r="A31" s="599" t="s">
        <v>7</v>
      </c>
      <c r="B31" s="600"/>
      <c r="C31" s="600"/>
      <c r="D31" s="600"/>
      <c r="E31" s="600"/>
      <c r="F31" s="600"/>
      <c r="G31" s="600"/>
      <c r="H31" s="600"/>
      <c r="I31" s="600"/>
      <c r="J31" s="600"/>
      <c r="K31" s="600"/>
      <c r="L31" s="600"/>
      <c r="M31" s="600"/>
      <c r="N31" s="600"/>
      <c r="O31" s="600"/>
      <c r="P31" s="600"/>
      <c r="Q31" s="601"/>
    </row>
    <row r="32" spans="1:20" ht="72.75" customHeight="1" thickBot="1" x14ac:dyDescent="0.3">
      <c r="A32" s="53">
        <v>1</v>
      </c>
      <c r="B32" s="109" t="s">
        <v>24</v>
      </c>
      <c r="C32" s="113" t="s">
        <v>56</v>
      </c>
      <c r="D32" s="77">
        <v>100</v>
      </c>
      <c r="E32" s="227">
        <v>100</v>
      </c>
      <c r="F32" s="21">
        <v>100</v>
      </c>
      <c r="G32" s="22">
        <v>0.1</v>
      </c>
      <c r="H32" s="54">
        <v>0</v>
      </c>
      <c r="I32" s="117" t="s">
        <v>57</v>
      </c>
      <c r="J32" s="77">
        <v>4</v>
      </c>
      <c r="K32" s="227">
        <v>5</v>
      </c>
      <c r="L32" s="83">
        <v>5</v>
      </c>
      <c r="M32" s="22">
        <v>0.1</v>
      </c>
      <c r="N32" s="231">
        <f>(F32+K32)/2</f>
        <v>52.5</v>
      </c>
      <c r="O32" s="280">
        <f>L32/K32</f>
        <v>1</v>
      </c>
      <c r="P32" s="273">
        <v>0</v>
      </c>
      <c r="Q32" s="14">
        <f>(H32+M32)/2</f>
        <v>0.05</v>
      </c>
    </row>
    <row r="33" spans="1:17" ht="72.75" customHeight="1" thickBot="1" x14ac:dyDescent="0.3">
      <c r="A33" s="53">
        <v>2</v>
      </c>
      <c r="B33" s="109" t="s">
        <v>23</v>
      </c>
      <c r="C33" s="113" t="s">
        <v>60</v>
      </c>
      <c r="D33" s="77">
        <v>100</v>
      </c>
      <c r="E33" s="227">
        <v>100</v>
      </c>
      <c r="F33" s="21">
        <v>100</v>
      </c>
      <c r="G33" s="22">
        <v>0.1</v>
      </c>
      <c r="H33" s="54">
        <v>0</v>
      </c>
      <c r="I33" s="117" t="s">
        <v>58</v>
      </c>
      <c r="J33" s="77">
        <v>1</v>
      </c>
      <c r="K33" s="227">
        <v>1</v>
      </c>
      <c r="L33" s="21">
        <v>1</v>
      </c>
      <c r="M33" s="22">
        <v>0.1</v>
      </c>
      <c r="N33" s="231"/>
      <c r="O33" s="281">
        <f t="shared" ref="O33:O47" si="2">L33/K33</f>
        <v>1</v>
      </c>
      <c r="P33" s="274">
        <v>0</v>
      </c>
      <c r="Q33" s="14"/>
    </row>
    <row r="34" spans="1:17" ht="70.5" customHeight="1" thickBot="1" x14ac:dyDescent="0.3">
      <c r="A34" s="53">
        <v>3</v>
      </c>
      <c r="B34" s="109" t="s">
        <v>41</v>
      </c>
      <c r="C34" s="113" t="s">
        <v>59</v>
      </c>
      <c r="D34" s="77">
        <v>100</v>
      </c>
      <c r="E34" s="227">
        <v>100</v>
      </c>
      <c r="F34" s="21">
        <v>100</v>
      </c>
      <c r="G34" s="22">
        <v>0.1</v>
      </c>
      <c r="H34" s="54">
        <v>0</v>
      </c>
      <c r="I34" s="117" t="s">
        <v>61</v>
      </c>
      <c r="J34" s="77">
        <v>44</v>
      </c>
      <c r="K34" s="227">
        <v>49</v>
      </c>
      <c r="L34" s="21">
        <v>53</v>
      </c>
      <c r="M34" s="22">
        <v>0.1</v>
      </c>
      <c r="N34" s="231"/>
      <c r="O34" s="281">
        <f t="shared" si="2"/>
        <v>1.0816326530612246</v>
      </c>
      <c r="P34" s="274">
        <v>0</v>
      </c>
      <c r="Q34" s="14"/>
    </row>
    <row r="35" spans="1:17" ht="30.75" customHeight="1" x14ac:dyDescent="0.25">
      <c r="A35" s="562">
        <v>4</v>
      </c>
      <c r="B35" s="589" t="s">
        <v>25</v>
      </c>
      <c r="C35" s="115" t="s">
        <v>62</v>
      </c>
      <c r="D35" s="78">
        <v>96</v>
      </c>
      <c r="E35" s="217">
        <v>96</v>
      </c>
      <c r="F35" s="16">
        <v>99</v>
      </c>
      <c r="G35" s="18">
        <v>0.1</v>
      </c>
      <c r="H35" s="76">
        <v>0</v>
      </c>
      <c r="I35" s="593" t="s">
        <v>57</v>
      </c>
      <c r="J35" s="591">
        <v>32</v>
      </c>
      <c r="K35" s="697">
        <v>32</v>
      </c>
      <c r="L35" s="568">
        <v>32</v>
      </c>
      <c r="M35" s="596">
        <v>0.1</v>
      </c>
      <c r="N35" s="277"/>
      <c r="O35" s="690">
        <f t="shared" si="2"/>
        <v>1</v>
      </c>
      <c r="P35" s="726">
        <v>0</v>
      </c>
      <c r="Q35" s="11"/>
    </row>
    <row r="36" spans="1:17" ht="30.75" customHeight="1" x14ac:dyDescent="0.25">
      <c r="A36" s="579"/>
      <c r="B36" s="581"/>
      <c r="C36" s="116" t="s">
        <v>63</v>
      </c>
      <c r="D36" s="79">
        <v>90</v>
      </c>
      <c r="E36" s="218">
        <v>90</v>
      </c>
      <c r="F36" s="125">
        <v>98</v>
      </c>
      <c r="G36" s="15">
        <v>0.1</v>
      </c>
      <c r="H36" s="140">
        <v>0</v>
      </c>
      <c r="I36" s="594"/>
      <c r="J36" s="583"/>
      <c r="K36" s="698"/>
      <c r="L36" s="585"/>
      <c r="M36" s="585"/>
      <c r="N36" s="277"/>
      <c r="O36" s="691" t="e">
        <f t="shared" si="2"/>
        <v>#DIV/0!</v>
      </c>
      <c r="P36" s="724"/>
      <c r="Q36" s="11"/>
    </row>
    <row r="37" spans="1:17" ht="30.75" customHeight="1" thickBot="1" x14ac:dyDescent="0.3">
      <c r="A37" s="588"/>
      <c r="B37" s="590"/>
      <c r="C37" s="114" t="s">
        <v>64</v>
      </c>
      <c r="D37" s="81" t="s">
        <v>21</v>
      </c>
      <c r="E37" s="219" t="s">
        <v>21</v>
      </c>
      <c r="F37" s="126">
        <v>11</v>
      </c>
      <c r="G37" s="23">
        <v>0.1</v>
      </c>
      <c r="H37" s="82">
        <v>0</v>
      </c>
      <c r="I37" s="595"/>
      <c r="J37" s="592"/>
      <c r="K37" s="699"/>
      <c r="L37" s="586"/>
      <c r="M37" s="586"/>
      <c r="N37" s="277"/>
      <c r="O37" s="692" t="e">
        <f t="shared" si="2"/>
        <v>#DIV/0!</v>
      </c>
      <c r="P37" s="727"/>
      <c r="Q37" s="11"/>
    </row>
    <row r="38" spans="1:17" ht="28.5" customHeight="1" x14ac:dyDescent="0.25">
      <c r="A38" s="562">
        <v>5</v>
      </c>
      <c r="B38" s="589" t="s">
        <v>26</v>
      </c>
      <c r="C38" s="115" t="s">
        <v>62</v>
      </c>
      <c r="D38" s="78">
        <v>100</v>
      </c>
      <c r="E38" s="217">
        <v>100</v>
      </c>
      <c r="F38" s="16">
        <v>100</v>
      </c>
      <c r="G38" s="18">
        <v>0.1</v>
      </c>
      <c r="H38" s="76">
        <v>0</v>
      </c>
      <c r="I38" s="593" t="s">
        <v>58</v>
      </c>
      <c r="J38" s="591">
        <v>1</v>
      </c>
      <c r="K38" s="697">
        <v>1</v>
      </c>
      <c r="L38" s="568">
        <v>1</v>
      </c>
      <c r="M38" s="596">
        <v>0.1</v>
      </c>
      <c r="N38" s="277"/>
      <c r="O38" s="690">
        <f t="shared" si="2"/>
        <v>1</v>
      </c>
      <c r="P38" s="726">
        <v>0</v>
      </c>
      <c r="Q38" s="11"/>
    </row>
    <row r="39" spans="1:17" ht="28.5" customHeight="1" x14ac:dyDescent="0.25">
      <c r="A39" s="579"/>
      <c r="B39" s="581"/>
      <c r="C39" s="116" t="s">
        <v>63</v>
      </c>
      <c r="D39" s="79">
        <v>100</v>
      </c>
      <c r="E39" s="218">
        <v>100</v>
      </c>
      <c r="F39" s="125">
        <v>100</v>
      </c>
      <c r="G39" s="15">
        <v>0.1</v>
      </c>
      <c r="H39" s="292">
        <v>0</v>
      </c>
      <c r="I39" s="594"/>
      <c r="J39" s="583"/>
      <c r="K39" s="698"/>
      <c r="L39" s="585"/>
      <c r="M39" s="585"/>
      <c r="N39" s="277"/>
      <c r="O39" s="691" t="e">
        <f t="shared" si="2"/>
        <v>#DIV/0!</v>
      </c>
      <c r="P39" s="724"/>
      <c r="Q39" s="11"/>
    </row>
    <row r="40" spans="1:17" ht="28.5" customHeight="1" thickBot="1" x14ac:dyDescent="0.3">
      <c r="A40" s="588"/>
      <c r="B40" s="590"/>
      <c r="C40" s="114" t="s">
        <v>64</v>
      </c>
      <c r="D40" s="81" t="s">
        <v>22</v>
      </c>
      <c r="E40" s="219" t="s">
        <v>22</v>
      </c>
      <c r="F40" s="126">
        <v>0</v>
      </c>
      <c r="G40" s="23">
        <v>0.1</v>
      </c>
      <c r="H40" s="82">
        <v>0</v>
      </c>
      <c r="I40" s="595"/>
      <c r="J40" s="592"/>
      <c r="K40" s="699"/>
      <c r="L40" s="586"/>
      <c r="M40" s="586"/>
      <c r="N40" s="277"/>
      <c r="O40" s="692" t="e">
        <f t="shared" si="2"/>
        <v>#DIV/0!</v>
      </c>
      <c r="P40" s="727"/>
      <c r="Q40" s="11"/>
    </row>
    <row r="41" spans="1:17" ht="89.25" customHeight="1" thickBot="1" x14ac:dyDescent="0.3">
      <c r="A41" s="53">
        <v>6</v>
      </c>
      <c r="B41" s="109" t="s">
        <v>40</v>
      </c>
      <c r="C41" s="114" t="s">
        <v>64</v>
      </c>
      <c r="D41" s="77" t="s">
        <v>22</v>
      </c>
      <c r="E41" s="227" t="s">
        <v>128</v>
      </c>
      <c r="F41" s="21">
        <v>13</v>
      </c>
      <c r="G41" s="22">
        <v>0.1</v>
      </c>
      <c r="H41" s="54">
        <v>0</v>
      </c>
      <c r="I41" s="117" t="s">
        <v>61</v>
      </c>
      <c r="J41" s="77">
        <v>371</v>
      </c>
      <c r="K41" s="227">
        <v>390</v>
      </c>
      <c r="L41" s="21">
        <v>414</v>
      </c>
      <c r="M41" s="22">
        <v>0.1</v>
      </c>
      <c r="N41" s="277"/>
      <c r="O41" s="280">
        <f t="shared" si="2"/>
        <v>1.0615384615384615</v>
      </c>
      <c r="P41" s="273">
        <v>0</v>
      </c>
      <c r="Q41" s="11"/>
    </row>
    <row r="42" spans="1:17" ht="85.5" customHeight="1" thickBot="1" x14ac:dyDescent="0.3">
      <c r="A42" s="53">
        <v>7</v>
      </c>
      <c r="B42" s="109" t="s">
        <v>27</v>
      </c>
      <c r="C42" s="114" t="s">
        <v>64</v>
      </c>
      <c r="D42" s="77" t="s">
        <v>14</v>
      </c>
      <c r="E42" s="227" t="s">
        <v>14</v>
      </c>
      <c r="F42" s="21">
        <v>0</v>
      </c>
      <c r="G42" s="22">
        <v>0.1</v>
      </c>
      <c r="H42" s="54">
        <v>0</v>
      </c>
      <c r="I42" s="117" t="s">
        <v>65</v>
      </c>
      <c r="J42" s="77">
        <v>46</v>
      </c>
      <c r="K42" s="227">
        <v>46</v>
      </c>
      <c r="L42" s="21">
        <v>46</v>
      </c>
      <c r="M42" s="22">
        <v>0.1</v>
      </c>
      <c r="N42" s="277"/>
      <c r="O42" s="280">
        <f t="shared" si="2"/>
        <v>1</v>
      </c>
      <c r="P42" s="273">
        <v>0</v>
      </c>
      <c r="Q42" s="11"/>
    </row>
    <row r="43" spans="1:17" ht="36" customHeight="1" x14ac:dyDescent="0.25">
      <c r="A43" s="579">
        <v>8</v>
      </c>
      <c r="B43" s="581" t="s">
        <v>28</v>
      </c>
      <c r="C43" s="115" t="s">
        <v>62</v>
      </c>
      <c r="D43" s="295">
        <v>100</v>
      </c>
      <c r="E43" s="314">
        <v>100</v>
      </c>
      <c r="F43" s="291">
        <v>100</v>
      </c>
      <c r="G43" s="15">
        <v>0.1</v>
      </c>
      <c r="H43" s="292">
        <v>0</v>
      </c>
      <c r="I43" s="593" t="s">
        <v>66</v>
      </c>
      <c r="J43" s="583">
        <v>1</v>
      </c>
      <c r="K43" s="698">
        <v>1</v>
      </c>
      <c r="L43" s="585">
        <v>1</v>
      </c>
      <c r="M43" s="643">
        <v>0.1</v>
      </c>
      <c r="N43" s="277"/>
      <c r="O43" s="691">
        <f t="shared" si="2"/>
        <v>1</v>
      </c>
      <c r="P43" s="724">
        <v>0</v>
      </c>
      <c r="Q43" s="11"/>
    </row>
    <row r="44" spans="1:17" ht="36" customHeight="1" x14ac:dyDescent="0.25">
      <c r="A44" s="579"/>
      <c r="B44" s="581"/>
      <c r="C44" s="116" t="s">
        <v>63</v>
      </c>
      <c r="D44" s="79">
        <v>100</v>
      </c>
      <c r="E44" s="218">
        <v>100</v>
      </c>
      <c r="F44" s="125">
        <v>100</v>
      </c>
      <c r="G44" s="4">
        <v>0.1</v>
      </c>
      <c r="H44" s="292">
        <v>0</v>
      </c>
      <c r="I44" s="594"/>
      <c r="J44" s="583"/>
      <c r="K44" s="698"/>
      <c r="L44" s="585"/>
      <c r="M44" s="585"/>
      <c r="N44" s="277"/>
      <c r="O44" s="691" t="e">
        <f t="shared" si="2"/>
        <v>#DIV/0!</v>
      </c>
      <c r="P44" s="724"/>
      <c r="Q44" s="11"/>
    </row>
    <row r="45" spans="1:17" ht="36" customHeight="1" thickBot="1" x14ac:dyDescent="0.3">
      <c r="A45" s="580"/>
      <c r="B45" s="582"/>
      <c r="C45" s="114" t="s">
        <v>64</v>
      </c>
      <c r="D45" s="79" t="s">
        <v>29</v>
      </c>
      <c r="E45" s="218" t="s">
        <v>29</v>
      </c>
      <c r="F45" s="125">
        <v>0</v>
      </c>
      <c r="G45" s="24">
        <v>0.1</v>
      </c>
      <c r="H45" s="10">
        <v>0</v>
      </c>
      <c r="I45" s="595"/>
      <c r="J45" s="584"/>
      <c r="K45" s="700"/>
      <c r="L45" s="587"/>
      <c r="M45" s="587"/>
      <c r="N45" s="277"/>
      <c r="O45" s="693" t="e">
        <f t="shared" si="2"/>
        <v>#DIV/0!</v>
      </c>
      <c r="P45" s="725"/>
      <c r="Q45" s="11"/>
    </row>
    <row r="46" spans="1:17" ht="83.25" customHeight="1" thickBot="1" x14ac:dyDescent="0.3">
      <c r="A46" s="53">
        <v>9</v>
      </c>
      <c r="B46" s="109" t="s">
        <v>30</v>
      </c>
      <c r="C46" s="114" t="s">
        <v>64</v>
      </c>
      <c r="D46" s="77" t="s">
        <v>31</v>
      </c>
      <c r="E46" s="227" t="s">
        <v>31</v>
      </c>
      <c r="F46" s="21">
        <v>0</v>
      </c>
      <c r="G46" s="22">
        <v>0.1</v>
      </c>
      <c r="H46" s="54">
        <v>0</v>
      </c>
      <c r="I46" s="117" t="s">
        <v>67</v>
      </c>
      <c r="J46" s="77">
        <v>16</v>
      </c>
      <c r="K46" s="227">
        <v>16</v>
      </c>
      <c r="L46" s="21">
        <v>16</v>
      </c>
      <c r="M46" s="22">
        <v>0.1</v>
      </c>
      <c r="N46" s="277"/>
      <c r="O46" s="281">
        <f t="shared" si="2"/>
        <v>1</v>
      </c>
      <c r="P46" s="274">
        <v>0</v>
      </c>
      <c r="Q46" s="11"/>
    </row>
    <row r="47" spans="1:17" ht="57" customHeight="1" thickBot="1" x14ac:dyDescent="0.3">
      <c r="A47" s="53">
        <v>10</v>
      </c>
      <c r="B47" s="109" t="s">
        <v>32</v>
      </c>
      <c r="C47" s="114" t="s">
        <v>64</v>
      </c>
      <c r="D47" s="77" t="s">
        <v>121</v>
      </c>
      <c r="E47" s="227" t="s">
        <v>121</v>
      </c>
      <c r="F47" s="21">
        <v>135</v>
      </c>
      <c r="G47" s="22">
        <v>0.1</v>
      </c>
      <c r="H47" s="54">
        <v>0</v>
      </c>
      <c r="I47" s="117" t="s">
        <v>68</v>
      </c>
      <c r="J47" s="77">
        <v>8</v>
      </c>
      <c r="K47" s="227">
        <v>8</v>
      </c>
      <c r="L47" s="21">
        <v>8</v>
      </c>
      <c r="M47" s="22">
        <v>0.1</v>
      </c>
      <c r="N47" s="277"/>
      <c r="O47" s="281">
        <f t="shared" si="2"/>
        <v>1</v>
      </c>
      <c r="P47" s="273">
        <v>0</v>
      </c>
      <c r="Q47" s="11"/>
    </row>
    <row r="48" spans="1:17" ht="145.5" customHeight="1" thickBot="1" x14ac:dyDescent="0.3">
      <c r="A48" s="53">
        <v>11</v>
      </c>
      <c r="B48" s="109" t="s">
        <v>114</v>
      </c>
      <c r="C48" s="114" t="s">
        <v>115</v>
      </c>
      <c r="D48" s="77" t="s">
        <v>21</v>
      </c>
      <c r="E48" s="227" t="s">
        <v>21</v>
      </c>
      <c r="F48" s="21">
        <v>3</v>
      </c>
      <c r="G48" s="22"/>
      <c r="H48" s="54">
        <v>0</v>
      </c>
      <c r="I48" s="117" t="s">
        <v>69</v>
      </c>
      <c r="J48" s="77">
        <v>40</v>
      </c>
      <c r="K48" s="227">
        <v>40</v>
      </c>
      <c r="L48" s="21">
        <v>43</v>
      </c>
      <c r="M48" s="22">
        <v>0.1</v>
      </c>
      <c r="N48" s="277"/>
      <c r="O48" s="280">
        <f>L48/K48</f>
        <v>1.075</v>
      </c>
      <c r="P48" s="273">
        <v>0</v>
      </c>
      <c r="Q48" s="11"/>
    </row>
    <row r="49" spans="1:17" ht="57.75" customHeight="1" thickBot="1" x14ac:dyDescent="0.3">
      <c r="A49" s="53">
        <v>12</v>
      </c>
      <c r="B49" s="241" t="s">
        <v>97</v>
      </c>
      <c r="C49" s="113" t="s">
        <v>98</v>
      </c>
      <c r="D49" s="77">
        <v>60</v>
      </c>
      <c r="E49" s="227">
        <v>60</v>
      </c>
      <c r="F49" s="21">
        <v>60</v>
      </c>
      <c r="G49" s="22">
        <v>0.1</v>
      </c>
      <c r="H49" s="54"/>
      <c r="I49" s="117" t="s">
        <v>101</v>
      </c>
      <c r="J49" s="77"/>
      <c r="K49" s="227"/>
      <c r="L49" s="21"/>
      <c r="M49" s="22"/>
      <c r="N49" s="277"/>
      <c r="O49" s="282"/>
      <c r="P49" s="275"/>
      <c r="Q49" s="11"/>
    </row>
    <row r="50" spans="1:17" ht="34.5" customHeight="1" thickBot="1" x14ac:dyDescent="0.3">
      <c r="A50" s="555" t="s">
        <v>36</v>
      </c>
      <c r="B50" s="597"/>
      <c r="C50" s="597"/>
      <c r="D50" s="597"/>
      <c r="E50" s="597"/>
      <c r="F50" s="597"/>
      <c r="G50" s="597"/>
      <c r="H50" s="597"/>
      <c r="I50" s="597"/>
      <c r="J50" s="597"/>
      <c r="K50" s="597"/>
      <c r="L50" s="597"/>
      <c r="M50" s="597"/>
      <c r="N50" s="597"/>
      <c r="O50" s="597"/>
      <c r="P50" s="597"/>
      <c r="Q50" s="598"/>
    </row>
    <row r="51" spans="1:17" ht="35.25" customHeight="1" thickBot="1" x14ac:dyDescent="0.3">
      <c r="A51" s="602" t="s">
        <v>90</v>
      </c>
      <c r="B51" s="603"/>
      <c r="C51" s="603"/>
      <c r="D51" s="603"/>
      <c r="E51" s="603"/>
      <c r="F51" s="603"/>
      <c r="G51" s="603"/>
      <c r="H51" s="603"/>
      <c r="I51" s="603"/>
      <c r="J51" s="603"/>
      <c r="K51" s="603"/>
      <c r="L51" s="603"/>
      <c r="M51" s="603"/>
      <c r="N51" s="603"/>
      <c r="O51" s="603"/>
      <c r="P51" s="603"/>
      <c r="Q51" s="604"/>
    </row>
    <row r="52" spans="1:17" ht="69.75" customHeight="1" x14ac:dyDescent="0.25">
      <c r="A52" s="605">
        <v>1</v>
      </c>
      <c r="B52" s="607" t="s">
        <v>130</v>
      </c>
      <c r="C52" s="309" t="s">
        <v>105</v>
      </c>
      <c r="D52" s="78">
        <v>100</v>
      </c>
      <c r="E52" s="217">
        <v>100</v>
      </c>
      <c r="F52" s="17">
        <v>100</v>
      </c>
      <c r="G52" s="289">
        <v>0.1</v>
      </c>
      <c r="H52" s="50">
        <v>0</v>
      </c>
      <c r="I52" s="194" t="s">
        <v>100</v>
      </c>
      <c r="J52" s="72">
        <v>18.753</v>
      </c>
      <c r="K52" s="220">
        <v>18.867999999999999</v>
      </c>
      <c r="L52" s="17">
        <v>18.867999999999999</v>
      </c>
      <c r="M52" s="195">
        <v>0.1</v>
      </c>
      <c r="N52" s="231">
        <f>(F52+K52)/2</f>
        <v>59.433999999999997</v>
      </c>
      <c r="O52" s="303">
        <f>L52/K52</f>
        <v>1</v>
      </c>
      <c r="P52" s="317">
        <v>0</v>
      </c>
      <c r="Q52" s="14">
        <f>(H52+M52)/2</f>
        <v>0.05</v>
      </c>
    </row>
    <row r="53" spans="1:17" ht="70.5" customHeight="1" x14ac:dyDescent="0.25">
      <c r="A53" s="606"/>
      <c r="B53" s="608"/>
      <c r="C53" s="119" t="s">
        <v>106</v>
      </c>
      <c r="D53" s="79">
        <v>100</v>
      </c>
      <c r="E53" s="218">
        <v>100</v>
      </c>
      <c r="F53" s="32">
        <v>100</v>
      </c>
      <c r="G53" s="4">
        <v>0.1</v>
      </c>
      <c r="H53" s="27">
        <v>0</v>
      </c>
      <c r="I53" s="178" t="s">
        <v>108</v>
      </c>
      <c r="J53" s="180">
        <v>20.786000000000001</v>
      </c>
      <c r="K53" s="237">
        <v>20.588999999999999</v>
      </c>
      <c r="L53" s="31">
        <v>20.588999999999999</v>
      </c>
      <c r="M53" s="183">
        <v>0.1</v>
      </c>
      <c r="N53" s="277"/>
      <c r="O53" s="184">
        <f>L53/K53</f>
        <v>1</v>
      </c>
      <c r="P53" s="271">
        <v>0</v>
      </c>
      <c r="Q53" s="11"/>
    </row>
    <row r="54" spans="1:17" ht="37.5" customHeight="1" thickBot="1" x14ac:dyDescent="0.3">
      <c r="A54" s="606"/>
      <c r="B54" s="608"/>
      <c r="C54" s="119" t="s">
        <v>81</v>
      </c>
      <c r="D54" s="295">
        <v>100</v>
      </c>
      <c r="E54" s="314">
        <v>100</v>
      </c>
      <c r="F54" s="31">
        <v>100</v>
      </c>
      <c r="G54" s="15">
        <v>0.1</v>
      </c>
      <c r="H54" s="25">
        <v>0</v>
      </c>
      <c r="I54" s="178" t="s">
        <v>84</v>
      </c>
      <c r="J54" s="182">
        <v>11</v>
      </c>
      <c r="K54" s="238">
        <v>11</v>
      </c>
      <c r="L54" s="181">
        <v>11</v>
      </c>
      <c r="M54" s="184">
        <v>0.1</v>
      </c>
      <c r="N54" s="279"/>
      <c r="O54" s="184">
        <f t="shared" ref="O54:O55" si="3">L54/K54</f>
        <v>1</v>
      </c>
      <c r="P54" s="271">
        <v>0</v>
      </c>
      <c r="Q54" s="12"/>
    </row>
    <row r="55" spans="1:17" ht="39.75" customHeight="1" thickBot="1" x14ac:dyDescent="0.3">
      <c r="A55" s="563"/>
      <c r="B55" s="609"/>
      <c r="C55" s="177" t="s">
        <v>107</v>
      </c>
      <c r="D55" s="296">
        <v>100</v>
      </c>
      <c r="E55" s="313">
        <v>100</v>
      </c>
      <c r="F55" s="301">
        <v>100</v>
      </c>
      <c r="G55" s="23">
        <v>0.1</v>
      </c>
      <c r="H55" s="305">
        <v>0</v>
      </c>
      <c r="I55" s="120" t="s">
        <v>109</v>
      </c>
      <c r="J55" s="296">
        <v>4</v>
      </c>
      <c r="K55" s="313">
        <v>4</v>
      </c>
      <c r="L55" s="301">
        <v>4</v>
      </c>
      <c r="M55" s="185" t="s">
        <v>110</v>
      </c>
      <c r="N55" s="278"/>
      <c r="O55" s="185">
        <f t="shared" si="3"/>
        <v>1</v>
      </c>
      <c r="P55" s="272">
        <v>0</v>
      </c>
      <c r="Q55" s="75"/>
    </row>
    <row r="56" spans="1:17" ht="86.25" customHeight="1" thickBot="1" x14ac:dyDescent="0.3">
      <c r="A56" s="293">
        <v>2</v>
      </c>
      <c r="B56" s="306" t="s">
        <v>118</v>
      </c>
      <c r="C56" s="179" t="s">
        <v>116</v>
      </c>
      <c r="D56" s="295">
        <v>100</v>
      </c>
      <c r="E56" s="314">
        <v>100</v>
      </c>
      <c r="F56" s="31">
        <v>100</v>
      </c>
      <c r="G56" s="15">
        <v>0</v>
      </c>
      <c r="H56" s="25">
        <v>0</v>
      </c>
      <c r="I56" s="307" t="s">
        <v>120</v>
      </c>
      <c r="J56" s="308">
        <v>56.14</v>
      </c>
      <c r="K56" s="269">
        <v>54.18</v>
      </c>
      <c r="L56" s="290">
        <v>50.03</v>
      </c>
      <c r="M56" s="23">
        <v>0.1</v>
      </c>
      <c r="N56" s="278"/>
      <c r="O56" s="316">
        <f>L56/K56</f>
        <v>0.92340346991509781</v>
      </c>
      <c r="P56" s="318">
        <v>0</v>
      </c>
      <c r="Q56" s="75"/>
    </row>
    <row r="57" spans="1:17" ht="34.5" customHeight="1" thickBot="1" x14ac:dyDescent="0.3">
      <c r="A57" s="555" t="s">
        <v>36</v>
      </c>
      <c r="B57" s="597"/>
      <c r="C57" s="597"/>
      <c r="D57" s="597"/>
      <c r="E57" s="597"/>
      <c r="F57" s="597"/>
      <c r="G57" s="597"/>
      <c r="H57" s="597"/>
      <c r="I57" s="597"/>
      <c r="J57" s="597"/>
      <c r="K57" s="597"/>
      <c r="L57" s="597"/>
      <c r="M57" s="597"/>
      <c r="N57" s="597"/>
      <c r="O57" s="597"/>
      <c r="P57" s="597"/>
      <c r="Q57" s="598"/>
    </row>
    <row r="58" spans="1:17" ht="34.5" customHeight="1" x14ac:dyDescent="0.3">
      <c r="A58" s="569" t="s">
        <v>129</v>
      </c>
      <c r="B58" s="569"/>
      <c r="C58" s="569"/>
      <c r="D58" s="569"/>
      <c r="E58" s="569"/>
      <c r="F58" s="569"/>
      <c r="G58" s="569"/>
      <c r="H58" s="569"/>
      <c r="I58" s="569"/>
      <c r="J58" s="569"/>
      <c r="K58" s="569"/>
      <c r="L58" s="569"/>
      <c r="M58" s="569"/>
      <c r="N58" s="569"/>
      <c r="O58" s="569"/>
      <c r="P58" s="569"/>
    </row>
    <row r="59" spans="1:17" ht="18.75" x14ac:dyDescent="0.3">
      <c r="A59" s="288"/>
      <c r="B59" s="288"/>
      <c r="C59" s="288"/>
      <c r="D59" s="288"/>
      <c r="E59" s="228"/>
      <c r="F59" s="288"/>
      <c r="G59" s="288"/>
      <c r="H59" s="288"/>
      <c r="I59" s="288"/>
      <c r="J59" s="288"/>
      <c r="K59" s="228"/>
      <c r="L59" s="288"/>
      <c r="M59" s="288"/>
      <c r="O59" s="288"/>
      <c r="P59" s="288"/>
    </row>
    <row r="61" spans="1:17" s="5" customFormat="1" ht="18.75" x14ac:dyDescent="0.25">
      <c r="A61" s="124" t="s">
        <v>34</v>
      </c>
      <c r="E61" s="229"/>
      <c r="K61" s="229"/>
      <c r="M61" s="5" t="s">
        <v>35</v>
      </c>
    </row>
  </sheetData>
  <mergeCells count="86">
    <mergeCell ref="A1:Q1"/>
    <mergeCell ref="A2:A6"/>
    <mergeCell ref="B2:P2"/>
    <mergeCell ref="Q2:Q6"/>
    <mergeCell ref="B3:B6"/>
    <mergeCell ref="C3:H4"/>
    <mergeCell ref="I3:P4"/>
    <mergeCell ref="A8:Q8"/>
    <mergeCell ref="A9:A12"/>
    <mergeCell ref="B9:B12"/>
    <mergeCell ref="I9:I12"/>
    <mergeCell ref="J9:J12"/>
    <mergeCell ref="K9:K12"/>
    <mergeCell ref="L9:L12"/>
    <mergeCell ref="M9:M12"/>
    <mergeCell ref="O9:O12"/>
    <mergeCell ref="P9:P12"/>
    <mergeCell ref="A13:Q13"/>
    <mergeCell ref="A14:Q14"/>
    <mergeCell ref="A15:A17"/>
    <mergeCell ref="B15:B17"/>
    <mergeCell ref="N15:N17"/>
    <mergeCell ref="Q15:Q17"/>
    <mergeCell ref="A22:P22"/>
    <mergeCell ref="A18:A19"/>
    <mergeCell ref="B18:B19"/>
    <mergeCell ref="A20:A21"/>
    <mergeCell ref="B20:B21"/>
    <mergeCell ref="I20:I21"/>
    <mergeCell ref="J20:J21"/>
    <mergeCell ref="K20:K21"/>
    <mergeCell ref="L20:L21"/>
    <mergeCell ref="M20:M21"/>
    <mergeCell ref="O20:O21"/>
    <mergeCell ref="P20:P21"/>
    <mergeCell ref="H27:H29"/>
    <mergeCell ref="A23:Q23"/>
    <mergeCell ref="A24:A29"/>
    <mergeCell ref="B24:B29"/>
    <mergeCell ref="M24:M29"/>
    <mergeCell ref="I25:I26"/>
    <mergeCell ref="J25:J26"/>
    <mergeCell ref="K25:K26"/>
    <mergeCell ref="L25:L26"/>
    <mergeCell ref="O25:O26"/>
    <mergeCell ref="P25:P26"/>
    <mergeCell ref="C27:C29"/>
    <mergeCell ref="D27:D29"/>
    <mergeCell ref="E27:E29"/>
    <mergeCell ref="F27:F29"/>
    <mergeCell ref="G27:G29"/>
    <mergeCell ref="A30:Q30"/>
    <mergeCell ref="A31:Q31"/>
    <mergeCell ref="A35:A37"/>
    <mergeCell ref="B35:B37"/>
    <mergeCell ref="I35:I37"/>
    <mergeCell ref="J35:J37"/>
    <mergeCell ref="K35:K37"/>
    <mergeCell ref="L35:L37"/>
    <mergeCell ref="M35:M37"/>
    <mergeCell ref="O35:O37"/>
    <mergeCell ref="P35:P37"/>
    <mergeCell ref="L38:L40"/>
    <mergeCell ref="M38:M40"/>
    <mergeCell ref="O38:O40"/>
    <mergeCell ref="P38:P40"/>
    <mergeCell ref="A57:Q57"/>
    <mergeCell ref="A38:A40"/>
    <mergeCell ref="B38:B40"/>
    <mergeCell ref="I38:I40"/>
    <mergeCell ref="J38:J40"/>
    <mergeCell ref="K38:K40"/>
    <mergeCell ref="A58:P58"/>
    <mergeCell ref="M43:M45"/>
    <mergeCell ref="O43:O45"/>
    <mergeCell ref="P43:P45"/>
    <mergeCell ref="A50:Q50"/>
    <mergeCell ref="A51:Q51"/>
    <mergeCell ref="A52:A55"/>
    <mergeCell ref="B52:B55"/>
    <mergeCell ref="A43:A45"/>
    <mergeCell ref="B43:B45"/>
    <mergeCell ref="I43:I45"/>
    <mergeCell ref="J43:J45"/>
    <mergeCell ref="K43:K45"/>
    <mergeCell ref="L43:L4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view="pageBreakPreview" topLeftCell="A29" zoomScale="75" zoomScaleNormal="75" zoomScaleSheetLayoutView="75" workbookViewId="0">
      <selection activeCell="B51" sqref="B51:B54"/>
    </sheetView>
  </sheetViews>
  <sheetFormatPr defaultRowHeight="15" x14ac:dyDescent="0.25"/>
  <cols>
    <col min="1" max="1" width="6" style="122" customWidth="1"/>
    <col min="2" max="2" width="51.42578125" style="1" customWidth="1"/>
    <col min="3" max="3" width="36.140625" style="1" customWidth="1"/>
    <col min="4" max="4" width="13.85546875" style="1" customWidth="1"/>
    <col min="5" max="5" width="13.85546875" style="230" customWidth="1"/>
    <col min="6" max="6" width="12.140625" style="1" customWidth="1"/>
    <col min="7" max="7" width="11.42578125" style="1" customWidth="1"/>
    <col min="8" max="8" width="14.140625" style="1" customWidth="1"/>
    <col min="9" max="9" width="22.85546875" style="1" customWidth="1"/>
    <col min="10" max="10" width="14" style="1" customWidth="1"/>
    <col min="11" max="11" width="14" style="230" customWidth="1"/>
    <col min="12" max="12" width="12.7109375" style="1" customWidth="1"/>
    <col min="13" max="13" width="12.42578125" style="1" customWidth="1"/>
    <col min="14" max="14" width="13.85546875" style="1" customWidth="1"/>
    <col min="15" max="15" width="11.7109375" style="1" hidden="1" customWidth="1"/>
    <col min="16" max="16384" width="9.140625" style="1"/>
  </cols>
  <sheetData>
    <row r="1" spans="1:15" ht="85.5" customHeight="1" thickBot="1" x14ac:dyDescent="0.3">
      <c r="A1" s="614" t="s">
        <v>111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6"/>
    </row>
    <row r="2" spans="1:15" ht="30" customHeight="1" x14ac:dyDescent="0.25">
      <c r="A2" s="622" t="s">
        <v>0</v>
      </c>
      <c r="B2" s="617" t="s">
        <v>1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8"/>
      <c r="O2" s="619" t="s">
        <v>9</v>
      </c>
    </row>
    <row r="3" spans="1:15" ht="32.25" customHeight="1" x14ac:dyDescent="0.25">
      <c r="A3" s="623"/>
      <c r="B3" s="625" t="s">
        <v>10</v>
      </c>
      <c r="C3" s="628" t="s">
        <v>88</v>
      </c>
      <c r="D3" s="629"/>
      <c r="E3" s="629"/>
      <c r="F3" s="629"/>
      <c r="G3" s="629"/>
      <c r="H3" s="630"/>
      <c r="I3" s="628" t="s">
        <v>89</v>
      </c>
      <c r="J3" s="629"/>
      <c r="K3" s="629"/>
      <c r="L3" s="629"/>
      <c r="M3" s="629"/>
      <c r="N3" s="630"/>
      <c r="O3" s="620"/>
    </row>
    <row r="4" spans="1:15" ht="21" customHeight="1" x14ac:dyDescent="0.25">
      <c r="A4" s="623"/>
      <c r="B4" s="626"/>
      <c r="C4" s="631"/>
      <c r="D4" s="632"/>
      <c r="E4" s="632"/>
      <c r="F4" s="632"/>
      <c r="G4" s="632"/>
      <c r="H4" s="633"/>
      <c r="I4" s="631"/>
      <c r="J4" s="632"/>
      <c r="K4" s="632"/>
      <c r="L4" s="632"/>
      <c r="M4" s="632"/>
      <c r="N4" s="633"/>
      <c r="O4" s="620"/>
    </row>
    <row r="5" spans="1:15" ht="31.5" hidden="1" customHeight="1" x14ac:dyDescent="0.25">
      <c r="A5" s="623"/>
      <c r="B5" s="626"/>
      <c r="C5" s="160"/>
      <c r="D5" s="209"/>
      <c r="E5" s="215"/>
      <c r="F5" s="207"/>
      <c r="G5" s="207"/>
      <c r="H5" s="208"/>
      <c r="I5" s="6"/>
      <c r="J5" s="6"/>
      <c r="K5" s="231"/>
      <c r="L5" s="6"/>
      <c r="M5" s="6"/>
      <c r="N5" s="46"/>
      <c r="O5" s="620"/>
    </row>
    <row r="6" spans="1:15" ht="66" customHeight="1" thickBot="1" x14ac:dyDescent="0.3">
      <c r="A6" s="624"/>
      <c r="B6" s="627"/>
      <c r="C6" s="203"/>
      <c r="D6" s="65" t="s">
        <v>38</v>
      </c>
      <c r="E6" s="214" t="s">
        <v>37</v>
      </c>
      <c r="F6" s="44" t="s">
        <v>112</v>
      </c>
      <c r="G6" s="44" t="s">
        <v>2</v>
      </c>
      <c r="H6" s="45" t="s">
        <v>3</v>
      </c>
      <c r="I6" s="43"/>
      <c r="J6" s="65" t="s">
        <v>38</v>
      </c>
      <c r="K6" s="214" t="s">
        <v>37</v>
      </c>
      <c r="L6" s="44" t="s">
        <v>112</v>
      </c>
      <c r="M6" s="44" t="s">
        <v>2</v>
      </c>
      <c r="N6" s="45" t="s">
        <v>4</v>
      </c>
      <c r="O6" s="621"/>
    </row>
    <row r="7" spans="1:15" ht="19.5" thickBot="1" x14ac:dyDescent="0.3">
      <c r="A7" s="157">
        <v>1</v>
      </c>
      <c r="B7" s="49">
        <v>2</v>
      </c>
      <c r="C7" s="157"/>
      <c r="D7" s="59">
        <v>3</v>
      </c>
      <c r="E7" s="216"/>
      <c r="F7" s="128">
        <v>5</v>
      </c>
      <c r="G7" s="128">
        <v>6</v>
      </c>
      <c r="H7" s="48">
        <v>7</v>
      </c>
      <c r="I7" s="99"/>
      <c r="J7" s="47">
        <v>8</v>
      </c>
      <c r="K7" s="232"/>
      <c r="L7" s="127">
        <v>10</v>
      </c>
      <c r="M7" s="127">
        <v>11</v>
      </c>
      <c r="N7" s="127">
        <v>12</v>
      </c>
      <c r="O7" s="57">
        <v>11</v>
      </c>
    </row>
    <row r="8" spans="1:15" ht="34.5" customHeight="1" thickBot="1" x14ac:dyDescent="0.3">
      <c r="A8" s="672" t="s">
        <v>5</v>
      </c>
      <c r="B8" s="673"/>
      <c r="C8" s="673"/>
      <c r="D8" s="673"/>
      <c r="E8" s="673"/>
      <c r="F8" s="673"/>
      <c r="G8" s="673"/>
      <c r="H8" s="673"/>
      <c r="I8" s="673"/>
      <c r="J8" s="673"/>
      <c r="K8" s="673"/>
      <c r="L8" s="673"/>
      <c r="M8" s="673"/>
      <c r="N8" s="673"/>
      <c r="O8" s="674"/>
    </row>
    <row r="9" spans="1:15" ht="51" customHeight="1" x14ac:dyDescent="0.25">
      <c r="A9" s="655">
        <v>1</v>
      </c>
      <c r="B9" s="658" t="s">
        <v>12</v>
      </c>
      <c r="C9" s="110" t="s">
        <v>71</v>
      </c>
      <c r="D9" s="78">
        <v>0</v>
      </c>
      <c r="E9" s="217">
        <v>0</v>
      </c>
      <c r="F9" s="35">
        <v>0</v>
      </c>
      <c r="G9" s="36">
        <v>0.1</v>
      </c>
      <c r="H9" s="37">
        <v>0</v>
      </c>
      <c r="I9" s="655" t="s">
        <v>75</v>
      </c>
      <c r="J9" s="591">
        <v>940000</v>
      </c>
      <c r="K9" s="743">
        <v>1071000</v>
      </c>
      <c r="L9" s="650">
        <v>1081729</v>
      </c>
      <c r="M9" s="661">
        <v>0.1</v>
      </c>
      <c r="N9" s="721">
        <f>L9/K9</f>
        <v>1.0100177404295052</v>
      </c>
      <c r="O9" s="40">
        <f>(H9+M9)/2</f>
        <v>0.05</v>
      </c>
    </row>
    <row r="10" spans="1:15" ht="51" customHeight="1" x14ac:dyDescent="0.25">
      <c r="A10" s="656"/>
      <c r="B10" s="659"/>
      <c r="C10" s="111" t="s">
        <v>72</v>
      </c>
      <c r="D10" s="79" t="s">
        <v>11</v>
      </c>
      <c r="E10" s="218" t="s">
        <v>11</v>
      </c>
      <c r="F10" s="3">
        <v>11</v>
      </c>
      <c r="G10" s="7">
        <v>0.1</v>
      </c>
      <c r="H10" s="38">
        <v>0</v>
      </c>
      <c r="I10" s="612"/>
      <c r="J10" s="583"/>
      <c r="K10" s="642"/>
      <c r="L10" s="651"/>
      <c r="M10" s="651"/>
      <c r="N10" s="662" t="e">
        <f>L10/#REF!*100</f>
        <v>#REF!</v>
      </c>
      <c r="O10" s="41"/>
    </row>
    <row r="11" spans="1:15" ht="51" customHeight="1" x14ac:dyDescent="0.25">
      <c r="A11" s="656"/>
      <c r="B11" s="659"/>
      <c r="C11" s="111" t="s">
        <v>73</v>
      </c>
      <c r="D11" s="79">
        <v>90</v>
      </c>
      <c r="E11" s="218">
        <v>90</v>
      </c>
      <c r="F11" s="3">
        <v>99</v>
      </c>
      <c r="G11" s="7">
        <v>0.1</v>
      </c>
      <c r="H11" s="139">
        <v>0</v>
      </c>
      <c r="I11" s="612"/>
      <c r="J11" s="583"/>
      <c r="K11" s="642"/>
      <c r="L11" s="651"/>
      <c r="M11" s="651"/>
      <c r="N11" s="662" t="e">
        <f>L11/#REF!*100</f>
        <v>#REF!</v>
      </c>
      <c r="O11" s="41"/>
    </row>
    <row r="12" spans="1:15" ht="51" customHeight="1" thickBot="1" x14ac:dyDescent="0.3">
      <c r="A12" s="657"/>
      <c r="B12" s="660"/>
      <c r="C12" s="112" t="s">
        <v>74</v>
      </c>
      <c r="D12" s="81" t="s">
        <v>11</v>
      </c>
      <c r="E12" s="219" t="s">
        <v>11</v>
      </c>
      <c r="F12" s="19">
        <v>11</v>
      </c>
      <c r="G12" s="20">
        <v>0.1</v>
      </c>
      <c r="H12" s="39">
        <v>0</v>
      </c>
      <c r="I12" s="563"/>
      <c r="J12" s="592"/>
      <c r="K12" s="567"/>
      <c r="L12" s="652"/>
      <c r="M12" s="652"/>
      <c r="N12" s="722" t="e">
        <f>L12/#REF!*100</f>
        <v>#REF!</v>
      </c>
      <c r="O12" s="42"/>
    </row>
    <row r="13" spans="1:15" ht="32.25" customHeight="1" thickBot="1" x14ac:dyDescent="0.3">
      <c r="A13" s="744" t="s">
        <v>36</v>
      </c>
      <c r="B13" s="745"/>
      <c r="C13" s="745"/>
      <c r="D13" s="745"/>
      <c r="E13" s="745"/>
      <c r="F13" s="745"/>
      <c r="G13" s="745"/>
      <c r="H13" s="745"/>
      <c r="I13" s="745"/>
      <c r="J13" s="745"/>
      <c r="K13" s="745"/>
      <c r="L13" s="745"/>
      <c r="M13" s="745"/>
      <c r="N13" s="745"/>
      <c r="O13" s="746"/>
    </row>
    <row r="14" spans="1:15" ht="36" hidden="1" customHeight="1" x14ac:dyDescent="0.25">
      <c r="A14" s="602" t="s">
        <v>6</v>
      </c>
      <c r="B14" s="603"/>
      <c r="C14" s="603"/>
      <c r="D14" s="603"/>
      <c r="E14" s="603"/>
      <c r="F14" s="603"/>
      <c r="G14" s="603"/>
      <c r="H14" s="603"/>
      <c r="I14" s="603"/>
      <c r="J14" s="603"/>
      <c r="K14" s="603"/>
      <c r="L14" s="603"/>
      <c r="M14" s="603"/>
      <c r="N14" s="603"/>
      <c r="O14" s="604"/>
    </row>
    <row r="15" spans="1:15" s="2" customFormat="1" ht="38.25" hidden="1" customHeight="1" x14ac:dyDescent="0.25">
      <c r="A15" s="711">
        <v>1</v>
      </c>
      <c r="B15" s="714" t="s">
        <v>17</v>
      </c>
      <c r="C15" s="107" t="s">
        <v>48</v>
      </c>
      <c r="D15" s="72">
        <v>10</v>
      </c>
      <c r="E15" s="220"/>
      <c r="F15" s="17">
        <v>10</v>
      </c>
      <c r="G15" s="28">
        <v>0.1</v>
      </c>
      <c r="H15" s="50">
        <v>0</v>
      </c>
      <c r="I15" s="100" t="s">
        <v>51</v>
      </c>
      <c r="J15" s="66">
        <v>500</v>
      </c>
      <c r="K15" s="234"/>
      <c r="L15" s="52">
        <v>48</v>
      </c>
      <c r="M15" s="28">
        <v>0.2</v>
      </c>
      <c r="N15" s="129">
        <f t="shared" ref="N15:N20" si="0">L15/J15</f>
        <v>9.6000000000000002E-2</v>
      </c>
      <c r="O15" s="717"/>
    </row>
    <row r="16" spans="1:15" s="2" customFormat="1" ht="42" hidden="1" customHeight="1" x14ac:dyDescent="0.25">
      <c r="A16" s="712"/>
      <c r="B16" s="715"/>
      <c r="C16" s="108" t="s">
        <v>49</v>
      </c>
      <c r="D16" s="73">
        <v>3</v>
      </c>
      <c r="E16" s="221"/>
      <c r="F16" s="32">
        <v>3</v>
      </c>
      <c r="G16" s="24">
        <v>0.1</v>
      </c>
      <c r="H16" s="27">
        <v>0</v>
      </c>
      <c r="I16" s="101" t="s">
        <v>51</v>
      </c>
      <c r="J16" s="67">
        <v>500</v>
      </c>
      <c r="K16" s="235"/>
      <c r="L16" s="29">
        <v>48</v>
      </c>
      <c r="M16" s="24">
        <v>0.2</v>
      </c>
      <c r="N16" s="130">
        <f t="shared" si="0"/>
        <v>9.6000000000000002E-2</v>
      </c>
      <c r="O16" s="717"/>
    </row>
    <row r="17" spans="1:18" ht="39" hidden="1" customHeight="1" x14ac:dyDescent="0.25">
      <c r="A17" s="713"/>
      <c r="B17" s="716"/>
      <c r="C17" s="137" t="s">
        <v>50</v>
      </c>
      <c r="D17" s="74">
        <v>55</v>
      </c>
      <c r="E17" s="222"/>
      <c r="F17" s="33">
        <v>55</v>
      </c>
      <c r="G17" s="30">
        <v>0.1</v>
      </c>
      <c r="H17" s="51">
        <v>0</v>
      </c>
      <c r="I17" s="213" t="s">
        <v>51</v>
      </c>
      <c r="J17" s="68">
        <v>130</v>
      </c>
      <c r="K17" s="236"/>
      <c r="L17" s="63">
        <v>24</v>
      </c>
      <c r="M17" s="159">
        <v>0.2</v>
      </c>
      <c r="N17" s="131">
        <f t="shared" si="0"/>
        <v>0.18461538461538463</v>
      </c>
      <c r="O17" s="718"/>
    </row>
    <row r="18" spans="1:18" ht="39" hidden="1" customHeight="1" x14ac:dyDescent="0.25">
      <c r="A18" s="605">
        <v>2</v>
      </c>
      <c r="B18" s="719" t="s">
        <v>18</v>
      </c>
      <c r="C18" s="107" t="s">
        <v>48</v>
      </c>
      <c r="D18" s="72">
        <v>10</v>
      </c>
      <c r="E18" s="220"/>
      <c r="F18" s="17">
        <v>10</v>
      </c>
      <c r="G18" s="17">
        <v>0</v>
      </c>
      <c r="H18" s="50">
        <v>0</v>
      </c>
      <c r="I18" s="198" t="s">
        <v>51</v>
      </c>
      <c r="J18" s="78">
        <v>630</v>
      </c>
      <c r="K18" s="217"/>
      <c r="L18" s="17">
        <v>101</v>
      </c>
      <c r="M18" s="28">
        <v>0.2</v>
      </c>
      <c r="N18" s="132">
        <f t="shared" si="0"/>
        <v>0.16031746031746033</v>
      </c>
      <c r="O18" s="11"/>
    </row>
    <row r="19" spans="1:18" ht="39" hidden="1" customHeight="1" x14ac:dyDescent="0.25">
      <c r="A19" s="634"/>
      <c r="B19" s="720"/>
      <c r="C19" s="211" t="s">
        <v>52</v>
      </c>
      <c r="D19" s="74">
        <v>31</v>
      </c>
      <c r="E19" s="222"/>
      <c r="F19" s="33">
        <v>31</v>
      </c>
      <c r="G19" s="33">
        <v>0</v>
      </c>
      <c r="H19" s="51">
        <v>0</v>
      </c>
      <c r="I19" s="213" t="s">
        <v>51</v>
      </c>
      <c r="J19" s="81">
        <v>630</v>
      </c>
      <c r="K19" s="219"/>
      <c r="L19" s="33">
        <v>101</v>
      </c>
      <c r="M19" s="30">
        <v>0.2</v>
      </c>
      <c r="N19" s="193">
        <f t="shared" si="0"/>
        <v>0.16031746031746033</v>
      </c>
      <c r="O19" s="11"/>
    </row>
    <row r="20" spans="1:18" ht="32.25" hidden="1" customHeight="1" x14ac:dyDescent="0.25">
      <c r="A20" s="605">
        <v>3</v>
      </c>
      <c r="B20" s="719" t="s">
        <v>19</v>
      </c>
      <c r="C20" s="107" t="s">
        <v>53</v>
      </c>
      <c r="D20" s="72">
        <v>750</v>
      </c>
      <c r="E20" s="220"/>
      <c r="F20" s="17">
        <v>387</v>
      </c>
      <c r="G20" s="28">
        <v>0.2</v>
      </c>
      <c r="H20" s="50">
        <v>0</v>
      </c>
      <c r="I20" s="605" t="s">
        <v>55</v>
      </c>
      <c r="J20" s="591">
        <v>82</v>
      </c>
      <c r="K20" s="233"/>
      <c r="L20" s="647">
        <v>18</v>
      </c>
      <c r="M20" s="723">
        <v>0.1</v>
      </c>
      <c r="N20" s="721">
        <f t="shared" si="0"/>
        <v>0.21951219512195122</v>
      </c>
      <c r="O20" s="11"/>
    </row>
    <row r="21" spans="1:18" ht="32.25" hidden="1" customHeight="1" x14ac:dyDescent="0.25">
      <c r="A21" s="634"/>
      <c r="B21" s="720"/>
      <c r="C21" s="211" t="s">
        <v>54</v>
      </c>
      <c r="D21" s="74">
        <v>750</v>
      </c>
      <c r="E21" s="222"/>
      <c r="F21" s="33">
        <v>387</v>
      </c>
      <c r="G21" s="30">
        <v>0.2</v>
      </c>
      <c r="H21" s="51">
        <v>0</v>
      </c>
      <c r="I21" s="563"/>
      <c r="J21" s="592"/>
      <c r="K21" s="226"/>
      <c r="L21" s="710"/>
      <c r="M21" s="710"/>
      <c r="N21" s="722" t="e">
        <f t="shared" ref="N21" si="1">L21/J21*100</f>
        <v>#DIV/0!</v>
      </c>
      <c r="O21" s="11"/>
    </row>
    <row r="22" spans="1:18" s="9" customFormat="1" ht="35.25" hidden="1" customHeight="1" x14ac:dyDescent="0.25">
      <c r="A22" s="704" t="s">
        <v>91</v>
      </c>
      <c r="B22" s="705"/>
      <c r="C22" s="705"/>
      <c r="D22" s="705"/>
      <c r="E22" s="705"/>
      <c r="F22" s="705"/>
      <c r="G22" s="705"/>
      <c r="H22" s="705"/>
      <c r="I22" s="705"/>
      <c r="J22" s="705"/>
      <c r="K22" s="705"/>
      <c r="L22" s="705"/>
      <c r="M22" s="705"/>
      <c r="N22" s="706"/>
      <c r="O22" s="34">
        <f>(H22+M22)/2</f>
        <v>0</v>
      </c>
      <c r="P22" s="8"/>
      <c r="Q22" s="8"/>
      <c r="R22" s="8"/>
    </row>
    <row r="23" spans="1:18" ht="37.5" customHeight="1" thickBot="1" x14ac:dyDescent="0.3">
      <c r="A23" s="747" t="s">
        <v>8</v>
      </c>
      <c r="B23" s="748"/>
      <c r="C23" s="748"/>
      <c r="D23" s="748"/>
      <c r="E23" s="748"/>
      <c r="F23" s="748"/>
      <c r="G23" s="748"/>
      <c r="H23" s="748"/>
      <c r="I23" s="748"/>
      <c r="J23" s="748"/>
      <c r="K23" s="748"/>
      <c r="L23" s="748"/>
      <c r="M23" s="748"/>
      <c r="N23" s="748"/>
      <c r="O23" s="749"/>
    </row>
    <row r="24" spans="1:18" ht="47.25" customHeight="1" x14ac:dyDescent="0.25">
      <c r="A24" s="605">
        <v>1</v>
      </c>
      <c r="B24" s="635" t="s">
        <v>13</v>
      </c>
      <c r="C24" s="158" t="s">
        <v>45</v>
      </c>
      <c r="D24" s="69" t="s">
        <v>14</v>
      </c>
      <c r="E24" s="223" t="s">
        <v>14</v>
      </c>
      <c r="F24" s="31" t="s">
        <v>14</v>
      </c>
      <c r="G24" s="64"/>
      <c r="H24" s="25">
        <v>0</v>
      </c>
      <c r="I24" s="102" t="s">
        <v>44</v>
      </c>
      <c r="J24" s="69">
        <v>8</v>
      </c>
      <c r="K24" s="223">
        <v>8</v>
      </c>
      <c r="L24" s="31">
        <v>8</v>
      </c>
      <c r="M24" s="729" t="s">
        <v>39</v>
      </c>
      <c r="N24" s="133">
        <f>L24/K24</f>
        <v>1</v>
      </c>
      <c r="O24" s="14" t="e">
        <f>(H24+M24)/2</f>
        <v>#VALUE!</v>
      </c>
    </row>
    <row r="25" spans="1:18" ht="47.25" customHeight="1" x14ac:dyDescent="0.25">
      <c r="A25" s="606"/>
      <c r="B25" s="608"/>
      <c r="C25" s="106" t="s">
        <v>46</v>
      </c>
      <c r="D25" s="71" t="s">
        <v>15</v>
      </c>
      <c r="E25" s="218" t="s">
        <v>15</v>
      </c>
      <c r="F25" s="32" t="s">
        <v>15</v>
      </c>
      <c r="G25" s="64"/>
      <c r="H25" s="27">
        <v>0</v>
      </c>
      <c r="I25" s="103" t="s">
        <v>76</v>
      </c>
      <c r="J25" s="71">
        <v>6800</v>
      </c>
      <c r="K25" s="218">
        <v>6800</v>
      </c>
      <c r="L25" s="32">
        <v>7198</v>
      </c>
      <c r="M25" s="642"/>
      <c r="N25" s="133">
        <f t="shared" ref="N25:N28" si="2">L25/K25</f>
        <v>1.0585294117647059</v>
      </c>
      <c r="O25" s="11"/>
    </row>
    <row r="26" spans="1:18" ht="47.25" customHeight="1" x14ac:dyDescent="0.25">
      <c r="A26" s="606"/>
      <c r="B26" s="608"/>
      <c r="C26" s="750" t="s">
        <v>47</v>
      </c>
      <c r="D26" s="753" t="s">
        <v>16</v>
      </c>
      <c r="E26" s="224" t="s">
        <v>16</v>
      </c>
      <c r="F26" s="709" t="s">
        <v>16</v>
      </c>
      <c r="G26" s="640"/>
      <c r="H26" s="641">
        <v>0</v>
      </c>
      <c r="I26" s="104" t="s">
        <v>77</v>
      </c>
      <c r="J26" s="71">
        <v>27200</v>
      </c>
      <c r="K26" s="218">
        <v>27200</v>
      </c>
      <c r="L26" s="32">
        <v>28792</v>
      </c>
      <c r="M26" s="642"/>
      <c r="N26" s="133">
        <f t="shared" si="2"/>
        <v>1.0585294117647059</v>
      </c>
      <c r="O26" s="11"/>
    </row>
    <row r="27" spans="1:18" ht="47.25" customHeight="1" x14ac:dyDescent="0.25">
      <c r="A27" s="606"/>
      <c r="B27" s="608"/>
      <c r="C27" s="751"/>
      <c r="D27" s="754"/>
      <c r="E27" s="225"/>
      <c r="F27" s="638"/>
      <c r="G27" s="737"/>
      <c r="H27" s="728"/>
      <c r="I27" s="104" t="s">
        <v>42</v>
      </c>
      <c r="J27" s="212">
        <v>144</v>
      </c>
      <c r="K27" s="224">
        <v>144</v>
      </c>
      <c r="L27" s="200">
        <v>144</v>
      </c>
      <c r="M27" s="642"/>
      <c r="N27" s="133">
        <f t="shared" si="2"/>
        <v>1</v>
      </c>
      <c r="O27" s="75"/>
    </row>
    <row r="28" spans="1:18" ht="47.25" customHeight="1" thickBot="1" x14ac:dyDescent="0.3">
      <c r="A28" s="634"/>
      <c r="B28" s="636"/>
      <c r="C28" s="752"/>
      <c r="D28" s="755"/>
      <c r="E28" s="226"/>
      <c r="F28" s="710"/>
      <c r="G28" s="707"/>
      <c r="H28" s="702"/>
      <c r="I28" s="105" t="s">
        <v>43</v>
      </c>
      <c r="J28" s="70">
        <v>576</v>
      </c>
      <c r="K28" s="219">
        <v>576</v>
      </c>
      <c r="L28" s="33">
        <v>576</v>
      </c>
      <c r="M28" s="567"/>
      <c r="N28" s="134">
        <f t="shared" si="2"/>
        <v>1</v>
      </c>
      <c r="O28" s="12"/>
    </row>
    <row r="29" spans="1:18" ht="29.25" customHeight="1" thickBot="1" x14ac:dyDescent="0.3">
      <c r="A29" s="744" t="s">
        <v>36</v>
      </c>
      <c r="B29" s="745"/>
      <c r="C29" s="745"/>
      <c r="D29" s="745"/>
      <c r="E29" s="745"/>
      <c r="F29" s="745"/>
      <c r="G29" s="745"/>
      <c r="H29" s="745"/>
      <c r="I29" s="745"/>
      <c r="J29" s="745"/>
      <c r="K29" s="745"/>
      <c r="L29" s="745"/>
      <c r="M29" s="745"/>
      <c r="N29" s="745"/>
      <c r="O29" s="746"/>
    </row>
    <row r="30" spans="1:18" ht="39.75" customHeight="1" thickBot="1" x14ac:dyDescent="0.3">
      <c r="A30" s="665" t="s">
        <v>7</v>
      </c>
      <c r="B30" s="666"/>
      <c r="C30" s="666"/>
      <c r="D30" s="666"/>
      <c r="E30" s="666"/>
      <c r="F30" s="666"/>
      <c r="G30" s="666"/>
      <c r="H30" s="666"/>
      <c r="I30" s="666"/>
      <c r="J30" s="666"/>
      <c r="K30" s="666"/>
      <c r="L30" s="666"/>
      <c r="M30" s="666"/>
      <c r="N30" s="666"/>
      <c r="O30" s="667"/>
    </row>
    <row r="31" spans="1:18" ht="72.75" customHeight="1" thickBot="1" x14ac:dyDescent="0.3">
      <c r="A31" s="53">
        <v>1</v>
      </c>
      <c r="B31" s="109" t="s">
        <v>24</v>
      </c>
      <c r="C31" s="113" t="s">
        <v>56</v>
      </c>
      <c r="D31" s="77">
        <v>100</v>
      </c>
      <c r="E31" s="227">
        <v>100</v>
      </c>
      <c r="F31" s="21">
        <v>66</v>
      </c>
      <c r="G31" s="22">
        <v>0.1</v>
      </c>
      <c r="H31" s="54">
        <v>0</v>
      </c>
      <c r="I31" s="117" t="s">
        <v>57</v>
      </c>
      <c r="J31" s="77">
        <v>3</v>
      </c>
      <c r="K31" s="227">
        <v>2</v>
      </c>
      <c r="L31" s="21">
        <v>2</v>
      </c>
      <c r="M31" s="22">
        <v>0.1</v>
      </c>
      <c r="N31" s="136">
        <f>L31/K31</f>
        <v>1</v>
      </c>
      <c r="O31" s="14">
        <f>(H31+M31)/2</f>
        <v>0.05</v>
      </c>
    </row>
    <row r="32" spans="1:18" ht="72.75" customHeight="1" thickBot="1" x14ac:dyDescent="0.3">
      <c r="A32" s="53">
        <v>2</v>
      </c>
      <c r="B32" s="109" t="s">
        <v>23</v>
      </c>
      <c r="C32" s="113" t="s">
        <v>60</v>
      </c>
      <c r="D32" s="77">
        <v>100</v>
      </c>
      <c r="E32" s="227">
        <v>100</v>
      </c>
      <c r="F32" s="21">
        <v>100</v>
      </c>
      <c r="G32" s="22">
        <v>0.1</v>
      </c>
      <c r="H32" s="54">
        <v>0</v>
      </c>
      <c r="I32" s="117" t="s">
        <v>58</v>
      </c>
      <c r="J32" s="77">
        <v>1</v>
      </c>
      <c r="K32" s="227">
        <v>1</v>
      </c>
      <c r="L32" s="21">
        <v>1</v>
      </c>
      <c r="M32" s="22">
        <v>0.1</v>
      </c>
      <c r="N32" s="135">
        <f t="shared" ref="N32:N47" si="3">L32/K32</f>
        <v>1</v>
      </c>
      <c r="O32" s="14"/>
    </row>
    <row r="33" spans="1:15" ht="72.75" customHeight="1" thickBot="1" x14ac:dyDescent="0.3">
      <c r="A33" s="53">
        <v>3</v>
      </c>
      <c r="B33" s="109" t="s">
        <v>41</v>
      </c>
      <c r="C33" s="113" t="s">
        <v>59</v>
      </c>
      <c r="D33" s="77">
        <v>100</v>
      </c>
      <c r="E33" s="227">
        <v>100</v>
      </c>
      <c r="F33" s="83">
        <v>100</v>
      </c>
      <c r="G33" s="239">
        <v>0.1</v>
      </c>
      <c r="H33" s="240">
        <v>0.26</v>
      </c>
      <c r="I33" s="117" t="s">
        <v>61</v>
      </c>
      <c r="J33" s="77">
        <v>11</v>
      </c>
      <c r="K33" s="227">
        <v>15</v>
      </c>
      <c r="L33" s="83">
        <v>15</v>
      </c>
      <c r="M33" s="239">
        <v>0.1</v>
      </c>
      <c r="N33" s="135">
        <f t="shared" si="3"/>
        <v>1</v>
      </c>
      <c r="O33" s="14"/>
    </row>
    <row r="34" spans="1:15" ht="34.5" customHeight="1" x14ac:dyDescent="0.25">
      <c r="A34" s="562">
        <v>4</v>
      </c>
      <c r="B34" s="589" t="s">
        <v>25</v>
      </c>
      <c r="C34" s="115" t="s">
        <v>62</v>
      </c>
      <c r="D34" s="78">
        <v>96</v>
      </c>
      <c r="E34" s="217">
        <v>96</v>
      </c>
      <c r="F34" s="16">
        <v>98</v>
      </c>
      <c r="G34" s="18">
        <v>0.1</v>
      </c>
      <c r="H34" s="76">
        <v>0</v>
      </c>
      <c r="I34" s="593" t="s">
        <v>57</v>
      </c>
      <c r="J34" s="591">
        <v>30</v>
      </c>
      <c r="K34" s="743">
        <v>30</v>
      </c>
      <c r="L34" s="568">
        <v>30</v>
      </c>
      <c r="M34" s="596">
        <v>0.1</v>
      </c>
      <c r="N34" s="756">
        <f>L34/K34</f>
        <v>1</v>
      </c>
      <c r="O34" s="11"/>
    </row>
    <row r="35" spans="1:15" ht="34.5" customHeight="1" x14ac:dyDescent="0.25">
      <c r="A35" s="579"/>
      <c r="B35" s="581"/>
      <c r="C35" s="116" t="s">
        <v>63</v>
      </c>
      <c r="D35" s="79">
        <v>90</v>
      </c>
      <c r="E35" s="218">
        <v>90</v>
      </c>
      <c r="F35" s="125">
        <v>95</v>
      </c>
      <c r="G35" s="15">
        <v>0.1</v>
      </c>
      <c r="H35" s="140">
        <v>0</v>
      </c>
      <c r="I35" s="594"/>
      <c r="J35" s="583"/>
      <c r="K35" s="642"/>
      <c r="L35" s="585"/>
      <c r="M35" s="585"/>
      <c r="N35" s="757">
        <f>L35/K34</f>
        <v>0</v>
      </c>
      <c r="O35" s="11"/>
    </row>
    <row r="36" spans="1:15" ht="34.5" customHeight="1" thickBot="1" x14ac:dyDescent="0.3">
      <c r="A36" s="588"/>
      <c r="B36" s="590"/>
      <c r="C36" s="114" t="s">
        <v>64</v>
      </c>
      <c r="D36" s="81" t="s">
        <v>21</v>
      </c>
      <c r="E36" s="219" t="s">
        <v>21</v>
      </c>
      <c r="F36" s="33">
        <v>7</v>
      </c>
      <c r="G36" s="23">
        <v>0.1</v>
      </c>
      <c r="H36" s="82">
        <v>0</v>
      </c>
      <c r="I36" s="595"/>
      <c r="J36" s="592"/>
      <c r="K36" s="567"/>
      <c r="L36" s="586"/>
      <c r="M36" s="586"/>
      <c r="N36" s="758" t="e">
        <f t="shared" si="3"/>
        <v>#DIV/0!</v>
      </c>
      <c r="O36" s="11"/>
    </row>
    <row r="37" spans="1:15" ht="34.5" customHeight="1" x14ac:dyDescent="0.25">
      <c r="A37" s="562">
        <v>5</v>
      </c>
      <c r="B37" s="589" t="s">
        <v>26</v>
      </c>
      <c r="C37" s="115" t="s">
        <v>62</v>
      </c>
      <c r="D37" s="78">
        <v>96</v>
      </c>
      <c r="E37" s="217">
        <v>100</v>
      </c>
      <c r="F37" s="16">
        <v>100</v>
      </c>
      <c r="G37" s="18">
        <v>0.1</v>
      </c>
      <c r="H37" s="76">
        <v>0</v>
      </c>
      <c r="I37" s="593" t="s">
        <v>58</v>
      </c>
      <c r="J37" s="591">
        <v>1</v>
      </c>
      <c r="K37" s="743">
        <v>1</v>
      </c>
      <c r="L37" s="568">
        <v>1</v>
      </c>
      <c r="M37" s="596">
        <v>0.1</v>
      </c>
      <c r="N37" s="756">
        <f>L37/K37</f>
        <v>1</v>
      </c>
      <c r="O37" s="11"/>
    </row>
    <row r="38" spans="1:15" ht="34.5" customHeight="1" x14ac:dyDescent="0.25">
      <c r="A38" s="579"/>
      <c r="B38" s="581"/>
      <c r="C38" s="116" t="s">
        <v>63</v>
      </c>
      <c r="D38" s="79">
        <v>90</v>
      </c>
      <c r="E38" s="218">
        <v>100</v>
      </c>
      <c r="F38" s="125">
        <v>100</v>
      </c>
      <c r="G38" s="15">
        <v>0.1</v>
      </c>
      <c r="H38" s="208">
        <v>0</v>
      </c>
      <c r="I38" s="594"/>
      <c r="J38" s="583"/>
      <c r="K38" s="642"/>
      <c r="L38" s="585"/>
      <c r="M38" s="585"/>
      <c r="N38" s="757">
        <f>L38/K37</f>
        <v>0</v>
      </c>
      <c r="O38" s="11"/>
    </row>
    <row r="39" spans="1:15" ht="34.5" customHeight="1" thickBot="1" x14ac:dyDescent="0.3">
      <c r="A39" s="588"/>
      <c r="B39" s="590"/>
      <c r="C39" s="114" t="s">
        <v>64</v>
      </c>
      <c r="D39" s="81" t="s">
        <v>22</v>
      </c>
      <c r="E39" s="219" t="s">
        <v>22</v>
      </c>
      <c r="F39" s="126">
        <v>0</v>
      </c>
      <c r="G39" s="23">
        <v>0.1</v>
      </c>
      <c r="H39" s="82">
        <v>0</v>
      </c>
      <c r="I39" s="595"/>
      <c r="J39" s="592"/>
      <c r="K39" s="567"/>
      <c r="L39" s="586"/>
      <c r="M39" s="586"/>
      <c r="N39" s="758" t="e">
        <f t="shared" si="3"/>
        <v>#DIV/0!</v>
      </c>
      <c r="O39" s="11"/>
    </row>
    <row r="40" spans="1:15" ht="96" customHeight="1" thickBot="1" x14ac:dyDescent="0.3">
      <c r="A40" s="53">
        <v>6</v>
      </c>
      <c r="B40" s="109" t="s">
        <v>40</v>
      </c>
      <c r="C40" s="114" t="s">
        <v>64</v>
      </c>
      <c r="D40" s="77" t="s">
        <v>22</v>
      </c>
      <c r="E40" s="227" t="s">
        <v>22</v>
      </c>
      <c r="F40" s="83">
        <v>5</v>
      </c>
      <c r="G40" s="22">
        <v>0.1</v>
      </c>
      <c r="H40" s="54">
        <v>0</v>
      </c>
      <c r="I40" s="117" t="s">
        <v>61</v>
      </c>
      <c r="J40" s="77">
        <v>346</v>
      </c>
      <c r="K40" s="227">
        <v>361</v>
      </c>
      <c r="L40" s="21">
        <v>361</v>
      </c>
      <c r="M40" s="22">
        <v>0.1</v>
      </c>
      <c r="N40" s="136">
        <f t="shared" si="3"/>
        <v>1</v>
      </c>
      <c r="O40" s="11"/>
    </row>
    <row r="41" spans="1:15" ht="96.75" customHeight="1" thickBot="1" x14ac:dyDescent="0.3">
      <c r="A41" s="53">
        <v>7</v>
      </c>
      <c r="B41" s="109" t="s">
        <v>27</v>
      </c>
      <c r="C41" s="114" t="s">
        <v>64</v>
      </c>
      <c r="D41" s="77" t="s">
        <v>14</v>
      </c>
      <c r="E41" s="227" t="s">
        <v>14</v>
      </c>
      <c r="F41" s="21">
        <v>0</v>
      </c>
      <c r="G41" s="22">
        <v>0.1</v>
      </c>
      <c r="H41" s="54">
        <v>0</v>
      </c>
      <c r="I41" s="117" t="s">
        <v>65</v>
      </c>
      <c r="J41" s="77">
        <v>46</v>
      </c>
      <c r="K41" s="227">
        <v>46</v>
      </c>
      <c r="L41" s="21">
        <v>46</v>
      </c>
      <c r="M41" s="22">
        <v>0.1</v>
      </c>
      <c r="N41" s="136">
        <f t="shared" si="3"/>
        <v>1</v>
      </c>
      <c r="O41" s="11"/>
    </row>
    <row r="42" spans="1:15" ht="36" customHeight="1" x14ac:dyDescent="0.25">
      <c r="A42" s="579">
        <v>8</v>
      </c>
      <c r="B42" s="581" t="s">
        <v>28</v>
      </c>
      <c r="C42" s="115" t="s">
        <v>62</v>
      </c>
      <c r="D42" s="210">
        <v>96</v>
      </c>
      <c r="E42" s="223">
        <v>100</v>
      </c>
      <c r="F42" s="207">
        <v>100</v>
      </c>
      <c r="G42" s="15">
        <v>0.1</v>
      </c>
      <c r="H42" s="208">
        <v>0</v>
      </c>
      <c r="I42" s="593" t="s">
        <v>66</v>
      </c>
      <c r="J42" s="583">
        <v>1</v>
      </c>
      <c r="K42" s="743">
        <v>1</v>
      </c>
      <c r="L42" s="585">
        <v>1</v>
      </c>
      <c r="M42" s="643">
        <v>0.1</v>
      </c>
      <c r="N42" s="757">
        <f>L42/K42</f>
        <v>1</v>
      </c>
      <c r="O42" s="11"/>
    </row>
    <row r="43" spans="1:15" ht="36" customHeight="1" x14ac:dyDescent="0.25">
      <c r="A43" s="579"/>
      <c r="B43" s="581"/>
      <c r="C43" s="116" t="s">
        <v>63</v>
      </c>
      <c r="D43" s="79">
        <v>90</v>
      </c>
      <c r="E43" s="218">
        <v>100</v>
      </c>
      <c r="F43" s="125">
        <v>100</v>
      </c>
      <c r="G43" s="4">
        <v>0.1</v>
      </c>
      <c r="H43" s="208">
        <v>0</v>
      </c>
      <c r="I43" s="594"/>
      <c r="J43" s="583"/>
      <c r="K43" s="642"/>
      <c r="L43" s="585"/>
      <c r="M43" s="585"/>
      <c r="N43" s="757">
        <f>L43/K42</f>
        <v>0</v>
      </c>
      <c r="O43" s="11"/>
    </row>
    <row r="44" spans="1:15" ht="36" customHeight="1" thickBot="1" x14ac:dyDescent="0.3">
      <c r="A44" s="580"/>
      <c r="B44" s="582"/>
      <c r="C44" s="114" t="s">
        <v>64</v>
      </c>
      <c r="D44" s="79" t="s">
        <v>29</v>
      </c>
      <c r="E44" s="218" t="s">
        <v>29</v>
      </c>
      <c r="F44" s="125">
        <v>0</v>
      </c>
      <c r="G44" s="24">
        <v>0.1</v>
      </c>
      <c r="H44" s="10">
        <v>0</v>
      </c>
      <c r="I44" s="595"/>
      <c r="J44" s="584"/>
      <c r="K44" s="567"/>
      <c r="L44" s="587"/>
      <c r="M44" s="587"/>
      <c r="N44" s="759" t="e">
        <f t="shared" si="3"/>
        <v>#DIV/0!</v>
      </c>
      <c r="O44" s="11"/>
    </row>
    <row r="45" spans="1:15" ht="93" customHeight="1" thickBot="1" x14ac:dyDescent="0.3">
      <c r="A45" s="53">
        <v>9</v>
      </c>
      <c r="B45" s="109" t="s">
        <v>30</v>
      </c>
      <c r="C45" s="114" t="s">
        <v>64</v>
      </c>
      <c r="D45" s="77" t="s">
        <v>31</v>
      </c>
      <c r="E45" s="227" t="s">
        <v>31</v>
      </c>
      <c r="F45" s="21">
        <v>0</v>
      </c>
      <c r="G45" s="22">
        <v>0.1</v>
      </c>
      <c r="H45" s="54">
        <v>0</v>
      </c>
      <c r="I45" s="117" t="s">
        <v>67</v>
      </c>
      <c r="J45" s="77">
        <v>17</v>
      </c>
      <c r="K45" s="227">
        <v>17</v>
      </c>
      <c r="L45" s="83">
        <v>17</v>
      </c>
      <c r="M45" s="22">
        <v>0.1</v>
      </c>
      <c r="N45" s="135">
        <f t="shared" si="3"/>
        <v>1</v>
      </c>
      <c r="O45" s="11"/>
    </row>
    <row r="46" spans="1:15" ht="57.75" customHeight="1" thickBot="1" x14ac:dyDescent="0.3">
      <c r="A46" s="53">
        <v>10</v>
      </c>
      <c r="B46" s="109" t="s">
        <v>32</v>
      </c>
      <c r="C46" s="114" t="s">
        <v>64</v>
      </c>
      <c r="D46" s="77" t="s">
        <v>31</v>
      </c>
      <c r="E46" s="227" t="s">
        <v>31</v>
      </c>
      <c r="F46" s="21">
        <v>3</v>
      </c>
      <c r="G46" s="22">
        <v>0.1</v>
      </c>
      <c r="H46" s="54">
        <v>0</v>
      </c>
      <c r="I46" s="117" t="s">
        <v>68</v>
      </c>
      <c r="J46" s="77">
        <v>7</v>
      </c>
      <c r="K46" s="227">
        <v>7</v>
      </c>
      <c r="L46" s="21">
        <v>7</v>
      </c>
      <c r="M46" s="22">
        <v>0.1</v>
      </c>
      <c r="N46" s="136">
        <f t="shared" si="3"/>
        <v>1</v>
      </c>
      <c r="O46" s="11"/>
    </row>
    <row r="47" spans="1:15" ht="145.5" customHeight="1" thickBot="1" x14ac:dyDescent="0.3">
      <c r="A47" s="53">
        <v>11</v>
      </c>
      <c r="B47" s="109" t="s">
        <v>33</v>
      </c>
      <c r="C47" s="113" t="s">
        <v>70</v>
      </c>
      <c r="D47" s="77"/>
      <c r="E47" s="227"/>
      <c r="F47" s="21"/>
      <c r="G47" s="22"/>
      <c r="H47" s="54"/>
      <c r="I47" s="117" t="s">
        <v>69</v>
      </c>
      <c r="J47" s="77">
        <v>42</v>
      </c>
      <c r="K47" s="227">
        <v>37</v>
      </c>
      <c r="L47" s="21">
        <v>37</v>
      </c>
      <c r="M47" s="22">
        <v>0.1</v>
      </c>
      <c r="N47" s="136">
        <f t="shared" si="3"/>
        <v>1</v>
      </c>
      <c r="O47" s="11"/>
    </row>
    <row r="48" spans="1:15" ht="73.5" customHeight="1" thickBot="1" x14ac:dyDescent="0.3">
      <c r="A48" s="53">
        <v>12</v>
      </c>
      <c r="B48" s="109" t="s">
        <v>97</v>
      </c>
      <c r="C48" s="113" t="s">
        <v>98</v>
      </c>
      <c r="D48" s="77">
        <v>60</v>
      </c>
      <c r="E48" s="227">
        <v>60</v>
      </c>
      <c r="F48" s="21">
        <v>45</v>
      </c>
      <c r="G48" s="22">
        <v>0.1</v>
      </c>
      <c r="H48" s="54"/>
      <c r="I48" s="117" t="s">
        <v>101</v>
      </c>
      <c r="J48" s="77"/>
      <c r="K48" s="227"/>
      <c r="L48" s="21"/>
      <c r="M48" s="22"/>
      <c r="N48" s="55"/>
      <c r="O48" s="11"/>
    </row>
    <row r="49" spans="1:15" ht="34.5" customHeight="1" thickBot="1" x14ac:dyDescent="0.3">
      <c r="A49" s="744" t="s">
        <v>36</v>
      </c>
      <c r="B49" s="745"/>
      <c r="C49" s="745"/>
      <c r="D49" s="745"/>
      <c r="E49" s="745"/>
      <c r="F49" s="745"/>
      <c r="G49" s="745"/>
      <c r="H49" s="745"/>
      <c r="I49" s="745"/>
      <c r="J49" s="745"/>
      <c r="K49" s="745"/>
      <c r="L49" s="745"/>
      <c r="M49" s="745"/>
      <c r="N49" s="745"/>
      <c r="O49" s="746"/>
    </row>
    <row r="50" spans="1:15" ht="35.25" customHeight="1" thickBot="1" x14ac:dyDescent="0.3">
      <c r="A50" s="672" t="s">
        <v>90</v>
      </c>
      <c r="B50" s="673"/>
      <c r="C50" s="673"/>
      <c r="D50" s="673"/>
      <c r="E50" s="673"/>
      <c r="F50" s="673"/>
      <c r="G50" s="673"/>
      <c r="H50" s="673"/>
      <c r="I50" s="673"/>
      <c r="J50" s="673"/>
      <c r="K50" s="673"/>
      <c r="L50" s="673"/>
      <c r="M50" s="673"/>
      <c r="N50" s="673"/>
      <c r="O50" s="674"/>
    </row>
    <row r="51" spans="1:15" ht="69.75" customHeight="1" x14ac:dyDescent="0.25">
      <c r="A51" s="605">
        <v>1</v>
      </c>
      <c r="B51" s="607" t="s">
        <v>130</v>
      </c>
      <c r="C51" s="118" t="s">
        <v>105</v>
      </c>
      <c r="D51" s="78">
        <v>100</v>
      </c>
      <c r="E51" s="217">
        <v>100</v>
      </c>
      <c r="F51" s="17">
        <v>100</v>
      </c>
      <c r="G51" s="204">
        <v>0.1</v>
      </c>
      <c r="H51" s="50">
        <v>0</v>
      </c>
      <c r="I51" s="194" t="s">
        <v>100</v>
      </c>
      <c r="J51" s="72">
        <v>18.89</v>
      </c>
      <c r="K51" s="220">
        <v>18.89</v>
      </c>
      <c r="L51" s="17">
        <v>18.89</v>
      </c>
      <c r="M51" s="195">
        <v>0.1</v>
      </c>
      <c r="N51" s="196">
        <f>L51/J51*100</f>
        <v>100</v>
      </c>
      <c r="O51" s="14">
        <f>(H51+M51)/2</f>
        <v>0.05</v>
      </c>
    </row>
    <row r="52" spans="1:15" ht="70.5" customHeight="1" x14ac:dyDescent="0.25">
      <c r="A52" s="606"/>
      <c r="B52" s="608"/>
      <c r="C52" s="119" t="s">
        <v>106</v>
      </c>
      <c r="D52" s="79">
        <v>100</v>
      </c>
      <c r="E52" s="218">
        <v>100</v>
      </c>
      <c r="F52" s="32">
        <v>100</v>
      </c>
      <c r="G52" s="4">
        <v>0.1</v>
      </c>
      <c r="H52" s="27">
        <v>0</v>
      </c>
      <c r="I52" s="178" t="s">
        <v>108</v>
      </c>
      <c r="J52" s="180">
        <v>2.0129999999999999</v>
      </c>
      <c r="K52" s="237">
        <v>2.0129999999999999</v>
      </c>
      <c r="L52" s="31">
        <v>2.0129999999999999</v>
      </c>
      <c r="M52" s="183">
        <v>0.1</v>
      </c>
      <c r="N52" s="26">
        <f t="shared" ref="N52:N54" si="4">L52/J52*100</f>
        <v>100</v>
      </c>
      <c r="O52" s="11"/>
    </row>
    <row r="53" spans="1:15" ht="57" customHeight="1" thickBot="1" x14ac:dyDescent="0.3">
      <c r="A53" s="606"/>
      <c r="B53" s="608"/>
      <c r="C53" s="119" t="s">
        <v>81</v>
      </c>
      <c r="D53" s="210">
        <v>100</v>
      </c>
      <c r="E53" s="223">
        <v>100</v>
      </c>
      <c r="F53" s="31">
        <v>100</v>
      </c>
      <c r="G53" s="15">
        <v>0.1</v>
      </c>
      <c r="H53" s="25">
        <v>0</v>
      </c>
      <c r="I53" s="178" t="s">
        <v>84</v>
      </c>
      <c r="J53" s="182">
        <v>11</v>
      </c>
      <c r="K53" s="238">
        <v>11</v>
      </c>
      <c r="L53" s="197">
        <v>11</v>
      </c>
      <c r="M53" s="184">
        <v>0.1</v>
      </c>
      <c r="N53" s="26">
        <f t="shared" si="4"/>
        <v>100</v>
      </c>
      <c r="O53" s="12"/>
    </row>
    <row r="54" spans="1:15" ht="51" customHeight="1" thickBot="1" x14ac:dyDescent="0.3">
      <c r="A54" s="760"/>
      <c r="B54" s="609"/>
      <c r="C54" s="177" t="s">
        <v>107</v>
      </c>
      <c r="D54" s="199">
        <v>100</v>
      </c>
      <c r="E54" s="226">
        <v>100</v>
      </c>
      <c r="F54" s="201">
        <v>100</v>
      </c>
      <c r="G54" s="23">
        <v>0.1</v>
      </c>
      <c r="H54" s="202">
        <v>0</v>
      </c>
      <c r="I54" s="120" t="s">
        <v>109</v>
      </c>
      <c r="J54" s="199">
        <v>4</v>
      </c>
      <c r="K54" s="226">
        <v>4</v>
      </c>
      <c r="L54" s="201">
        <v>4</v>
      </c>
      <c r="M54" s="185" t="s">
        <v>110</v>
      </c>
      <c r="N54" s="58">
        <f t="shared" si="4"/>
        <v>100</v>
      </c>
      <c r="O54" s="75"/>
    </row>
    <row r="55" spans="1:15" ht="137.25" customHeight="1" x14ac:dyDescent="0.25">
      <c r="A55" s="606">
        <v>2</v>
      </c>
      <c r="B55" s="610" t="s">
        <v>118</v>
      </c>
      <c r="C55" s="179" t="s">
        <v>102</v>
      </c>
      <c r="D55" s="210">
        <v>100</v>
      </c>
      <c r="E55" s="223">
        <v>100</v>
      </c>
      <c r="F55" s="31">
        <v>100</v>
      </c>
      <c r="G55" s="15">
        <v>0</v>
      </c>
      <c r="H55" s="25">
        <v>0</v>
      </c>
      <c r="I55" s="613" t="s">
        <v>87</v>
      </c>
      <c r="J55" s="639">
        <v>41370</v>
      </c>
      <c r="K55" s="743">
        <v>41370</v>
      </c>
      <c r="L55" s="585">
        <v>41370</v>
      </c>
      <c r="M55" s="643">
        <v>0.1</v>
      </c>
      <c r="N55" s="644">
        <f>L55/J55*100</f>
        <v>100</v>
      </c>
      <c r="O55" s="75"/>
    </row>
    <row r="56" spans="1:15" ht="45" customHeight="1" x14ac:dyDescent="0.25">
      <c r="A56" s="761"/>
      <c r="B56" s="611"/>
      <c r="C56" s="119" t="s">
        <v>103</v>
      </c>
      <c r="D56" s="79">
        <v>100</v>
      </c>
      <c r="E56" s="218">
        <v>100</v>
      </c>
      <c r="F56" s="32">
        <v>100</v>
      </c>
      <c r="G56" s="4">
        <v>0</v>
      </c>
      <c r="H56" s="27">
        <v>0</v>
      </c>
      <c r="I56" s="594"/>
      <c r="J56" s="642"/>
      <c r="K56" s="642"/>
      <c r="L56" s="642"/>
      <c r="M56" s="642"/>
      <c r="N56" s="645"/>
      <c r="O56" s="75"/>
    </row>
    <row r="57" spans="1:15" ht="72.75" customHeight="1" thickBot="1" x14ac:dyDescent="0.3">
      <c r="A57" s="760"/>
      <c r="B57" s="609"/>
      <c r="C57" s="114" t="s">
        <v>104</v>
      </c>
      <c r="D57" s="199">
        <v>0</v>
      </c>
      <c r="E57" s="226">
        <v>0</v>
      </c>
      <c r="F57" s="205">
        <v>0</v>
      </c>
      <c r="G57" s="23">
        <v>0</v>
      </c>
      <c r="H57" s="186">
        <v>0</v>
      </c>
      <c r="I57" s="595"/>
      <c r="J57" s="567"/>
      <c r="K57" s="567"/>
      <c r="L57" s="567"/>
      <c r="M57" s="567"/>
      <c r="N57" s="559"/>
      <c r="O57" s="11"/>
    </row>
    <row r="58" spans="1:15" ht="34.5" customHeight="1" thickBot="1" x14ac:dyDescent="0.3">
      <c r="A58" s="744" t="s">
        <v>36</v>
      </c>
      <c r="B58" s="745"/>
      <c r="C58" s="745"/>
      <c r="D58" s="745"/>
      <c r="E58" s="745"/>
      <c r="F58" s="745"/>
      <c r="G58" s="745"/>
      <c r="H58" s="745"/>
      <c r="I58" s="745"/>
      <c r="J58" s="745"/>
      <c r="K58" s="745"/>
      <c r="L58" s="745"/>
      <c r="M58" s="745"/>
      <c r="N58" s="745"/>
      <c r="O58" s="746"/>
    </row>
    <row r="59" spans="1:15" ht="34.5" customHeight="1" x14ac:dyDescent="0.3">
      <c r="A59" s="569" t="s">
        <v>113</v>
      </c>
      <c r="B59" s="569"/>
      <c r="C59" s="569"/>
      <c r="D59" s="569"/>
      <c r="E59" s="569"/>
      <c r="F59" s="569"/>
      <c r="G59" s="569"/>
      <c r="H59" s="569"/>
      <c r="I59" s="569"/>
      <c r="J59" s="569"/>
      <c r="K59" s="569"/>
      <c r="L59" s="569"/>
      <c r="M59" s="569"/>
      <c r="N59" s="569"/>
    </row>
    <row r="60" spans="1:15" ht="18.75" x14ac:dyDescent="0.3">
      <c r="A60" s="206"/>
      <c r="B60" s="206"/>
      <c r="C60" s="206"/>
      <c r="D60" s="206"/>
      <c r="E60" s="228"/>
      <c r="F60" s="206"/>
      <c r="G60" s="206"/>
      <c r="H60" s="206"/>
      <c r="I60" s="206"/>
      <c r="J60" s="206"/>
      <c r="K60" s="228"/>
      <c r="L60" s="206"/>
      <c r="M60" s="206"/>
      <c r="N60" s="206"/>
    </row>
    <row r="62" spans="1:15" s="5" customFormat="1" ht="18.75" x14ac:dyDescent="0.25">
      <c r="A62" s="124" t="s">
        <v>34</v>
      </c>
      <c r="E62" s="229"/>
      <c r="K62" s="229"/>
      <c r="M62" s="5" t="s">
        <v>35</v>
      </c>
    </row>
  </sheetData>
  <mergeCells count="80">
    <mergeCell ref="N55:N57"/>
    <mergeCell ref="A58:O58"/>
    <mergeCell ref="A59:N59"/>
    <mergeCell ref="A49:O49"/>
    <mergeCell ref="A50:O50"/>
    <mergeCell ref="A51:A54"/>
    <mergeCell ref="B51:B54"/>
    <mergeCell ref="A55:A57"/>
    <mergeCell ref="B55:B57"/>
    <mergeCell ref="I55:I57"/>
    <mergeCell ref="J55:J57"/>
    <mergeCell ref="L55:L57"/>
    <mergeCell ref="M55:M57"/>
    <mergeCell ref="K55:K57"/>
    <mergeCell ref="N37:N39"/>
    <mergeCell ref="A42:A44"/>
    <mergeCell ref="B42:B44"/>
    <mergeCell ref="I42:I44"/>
    <mergeCell ref="J42:J44"/>
    <mergeCell ref="L42:L44"/>
    <mergeCell ref="M42:M44"/>
    <mergeCell ref="N42:N44"/>
    <mergeCell ref="A37:A39"/>
    <mergeCell ref="B37:B39"/>
    <mergeCell ref="I37:I39"/>
    <mergeCell ref="J37:J39"/>
    <mergeCell ref="L37:L39"/>
    <mergeCell ref="M37:M39"/>
    <mergeCell ref="K37:K39"/>
    <mergeCell ref="K42:K44"/>
    <mergeCell ref="H26:H28"/>
    <mergeCell ref="A29:O29"/>
    <mergeCell ref="A30:O30"/>
    <mergeCell ref="A34:A36"/>
    <mergeCell ref="B34:B36"/>
    <mergeCell ref="I34:I36"/>
    <mergeCell ref="J34:J36"/>
    <mergeCell ref="L34:L36"/>
    <mergeCell ref="M34:M36"/>
    <mergeCell ref="N34:N36"/>
    <mergeCell ref="K34:K36"/>
    <mergeCell ref="N20:N21"/>
    <mergeCell ref="A22:N22"/>
    <mergeCell ref="A23:O23"/>
    <mergeCell ref="A24:A28"/>
    <mergeCell ref="B24:B28"/>
    <mergeCell ref="M24:M28"/>
    <mergeCell ref="C26:C28"/>
    <mergeCell ref="D26:D28"/>
    <mergeCell ref="F26:F28"/>
    <mergeCell ref="G26:G28"/>
    <mergeCell ref="A20:A21"/>
    <mergeCell ref="B20:B21"/>
    <mergeCell ref="I20:I21"/>
    <mergeCell ref="J20:J21"/>
    <mergeCell ref="L20:L21"/>
    <mergeCell ref="M20:M21"/>
    <mergeCell ref="A18:A19"/>
    <mergeCell ref="B18:B19"/>
    <mergeCell ref="A8:O8"/>
    <mergeCell ref="A9:A12"/>
    <mergeCell ref="B9:B12"/>
    <mergeCell ref="I9:I12"/>
    <mergeCell ref="J9:J12"/>
    <mergeCell ref="L9:L12"/>
    <mergeCell ref="M9:M12"/>
    <mergeCell ref="N9:N12"/>
    <mergeCell ref="K9:K12"/>
    <mergeCell ref="A13:O13"/>
    <mergeCell ref="A14:O14"/>
    <mergeCell ref="A15:A17"/>
    <mergeCell ref="B15:B17"/>
    <mergeCell ref="O15:O17"/>
    <mergeCell ref="A1:O1"/>
    <mergeCell ref="A2:A6"/>
    <mergeCell ref="B2:N2"/>
    <mergeCell ref="O2:O6"/>
    <mergeCell ref="B3:B6"/>
    <mergeCell ref="C3:H4"/>
    <mergeCell ref="I3:N4"/>
  </mergeCells>
  <pageMargins left="0.7" right="0.7" top="0.75" bottom="0.75" header="0.3" footer="0.3"/>
  <pageSetup paperSize="9" scale="42" orientation="landscape" r:id="rId1"/>
  <rowBreaks count="2" manualBreakCount="2">
    <brk id="29" max="16383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1 кв.</vt:lpstr>
      <vt:lpstr>1 полугодие</vt:lpstr>
      <vt:lpstr>9 мес.</vt:lpstr>
      <vt:lpstr>2023</vt:lpstr>
      <vt:lpstr>2022</vt:lpstr>
      <vt:lpstr>2021</vt:lpstr>
      <vt:lpstr>2020</vt:lpstr>
      <vt:lpstr>2019</vt:lpstr>
      <vt:lpstr>2018</vt:lpstr>
      <vt:lpstr>2017 </vt:lpstr>
      <vt:lpstr>'1 полугодие'!Область_печати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2016-04-18T11:25:18Z</cp:lastPrinted>
  <dcterms:created xsi:type="dcterms:W3CDTF">2006-09-28T05:33:49Z</dcterms:created>
  <dcterms:modified xsi:type="dcterms:W3CDTF">2023-11-17T12:16:21Z</dcterms:modified>
</cp:coreProperties>
</file>