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 defaultThemeVersion="124226"/>
  <bookViews>
    <workbookView xWindow="-105" yWindow="-105" windowWidth="19440" windowHeight="11760" tabRatio="841" firstSheet="1" activeTab="2"/>
  </bookViews>
  <sheets>
    <sheet name="Helper" sheetId="9" state="hidden" r:id="rId1"/>
    <sheet name="Список информации" sheetId="46" r:id="rId2"/>
    <sheet name="Инвестиционные проекты" sheetId="43" r:id="rId3"/>
  </sheets>
  <definedNames>
    <definedName name="Adjusted_assets">#REF!</definedName>
  </definedNames>
  <calcPr calcId="124519"/>
</workbook>
</file>

<file path=xl/calcChain.xml><?xml version="1.0" encoding="utf-8"?>
<calcChain xmlns="http://schemas.openxmlformats.org/spreadsheetml/2006/main">
  <c r="D23" i="9"/>
  <c r="D24" s="1"/>
  <c r="D25" s="1"/>
  <c r="I2"/>
  <c r="I3" s="1"/>
  <c r="I4" l="1"/>
  <c r="E26" l="1"/>
  <c r="E27" s="1"/>
  <c r="E28" s="1"/>
  <c r="E29" s="1"/>
  <c r="E30" s="1"/>
  <c r="E31" s="1"/>
  <c r="E32" s="1"/>
  <c r="E33" s="1"/>
  <c r="E34" s="1"/>
  <c r="E35" s="1"/>
  <c r="E36" s="1"/>
  <c r="E37" s="1"/>
  <c r="E14"/>
  <c r="E15" s="1"/>
  <c r="E16" s="1"/>
  <c r="E17" s="1"/>
  <c r="E18" s="1"/>
  <c r="E19" s="1"/>
  <c r="E20" s="1"/>
  <c r="E21" s="1"/>
  <c r="E22" s="1"/>
  <c r="E23" s="1"/>
  <c r="E24" s="1"/>
  <c r="E25" s="1"/>
  <c r="E2"/>
  <c r="E3" s="1"/>
  <c r="E4" s="1"/>
  <c r="E5" s="1"/>
  <c r="E6" s="1"/>
  <c r="E7" s="1"/>
  <c r="E8" s="1"/>
  <c r="E9" l="1"/>
  <c r="E10" s="1"/>
  <c r="E11" s="1"/>
  <c r="E12" s="1"/>
  <c r="E13" s="1"/>
  <c r="A151" l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M3"/>
</calcChain>
</file>

<file path=xl/sharedStrings.xml><?xml version="1.0" encoding="utf-8"?>
<sst xmlns="http://schemas.openxmlformats.org/spreadsheetml/2006/main" count="273" uniqueCount="120">
  <si>
    <t>A</t>
  </si>
  <si>
    <t>B+</t>
  </si>
  <si>
    <t>B</t>
  </si>
  <si>
    <t>B++</t>
  </si>
  <si>
    <t>A+</t>
  </si>
  <si>
    <t>Даты</t>
  </si>
  <si>
    <t>C</t>
  </si>
  <si>
    <t>A++</t>
  </si>
  <si>
    <t>C+</t>
  </si>
  <si>
    <t>C++</t>
  </si>
  <si>
    <t>Высоконадежная</t>
  </si>
  <si>
    <t>Надежная</t>
  </si>
  <si>
    <t>Низкая надежность</t>
  </si>
  <si>
    <t>Невысокая надежность</t>
  </si>
  <si>
    <t>Умеренно низкая</t>
  </si>
  <si>
    <t>3 мес.2018</t>
  </si>
  <si>
    <t>6 мес.2018</t>
  </si>
  <si>
    <t>9 мес.2018</t>
  </si>
  <si>
    <t>12 мес.2018</t>
  </si>
  <si>
    <t>3 мес.2019</t>
  </si>
  <si>
    <t>6 мес.2019</t>
  </si>
  <si>
    <t>9 мес.2019</t>
  </si>
  <si>
    <t>12 мес.2019</t>
  </si>
  <si>
    <t>1 квартал</t>
  </si>
  <si>
    <t>2 квартал</t>
  </si>
  <si>
    <t>3 квартал</t>
  </si>
  <si>
    <t>4 квартал</t>
  </si>
  <si>
    <t>Реализованные проекты за предыдущие 3 года</t>
  </si>
  <si>
    <t>Наименование проекта</t>
  </si>
  <si>
    <t>Собственные средства</t>
  </si>
  <si>
    <t>Заемные средства</t>
  </si>
  <si>
    <t>Источники финансирования:</t>
  </si>
  <si>
    <t>Наименование Компании, реализующий проект</t>
  </si>
  <si>
    <t>Описание проекта</t>
  </si>
  <si>
    <t>Период реализации</t>
  </si>
  <si>
    <t>N п.п.</t>
  </si>
  <si>
    <t>Планируемые инвестиционые проекты на ближайшие 3 года</t>
  </si>
  <si>
    <t>В дополнение к анкете необходимо предоставить следующие документы 
Только в электронном виде:</t>
  </si>
  <si>
    <t>3 мес.2020</t>
  </si>
  <si>
    <t>6 мес.2020</t>
  </si>
  <si>
    <t>9 мес.2020</t>
  </si>
  <si>
    <t>12 мес.2020</t>
  </si>
  <si>
    <t>3 мес.2021</t>
  </si>
  <si>
    <t>6 мес.2021</t>
  </si>
  <si>
    <t>9 мес.2021</t>
  </si>
  <si>
    <t>12 мес.2021</t>
  </si>
  <si>
    <t>Объем инвестиций в основной капитал, млн рублей</t>
  </si>
  <si>
    <t>§  Отчеты об исполнении консолидированного бюджета объекта рейтинга и бюджета территориального государственного внебюджетного фонда (ОКУД 0503317) за три последних года, а также за последний завершившийся период текущего года;</t>
  </si>
  <si>
    <t>§ Консолидированные отчеты о движении денежных средств (ОКУД 0503323) за три последних года, а также за последний завершившийся период текущего года;</t>
  </si>
  <si>
    <t>§ Консолидированные отчеты о финансовых результатах деятельности (ОКУД 0503321) за три последних года;</t>
  </si>
  <si>
    <t>§ Баланс исполнения консолидированного бюджета объекта рейтинга и бюджета территориального государственного внебюджетного фонда (ОКУД 0503320) за три последних года;</t>
  </si>
  <si>
    <t>§ Закон (решение) о бюджете объекта рейтинга на текущий год и плановый период;</t>
  </si>
  <si>
    <t>§ Выписки из государственной долговой книги объекта рейтинга по состоянию на последнюю отчетную дату, конец последнего завершившегося года и двух предыдущих лет;</t>
  </si>
  <si>
    <t>§ График погашения долговых обязательств;</t>
  </si>
  <si>
    <t>§ Анкета по форме кредитного рейтингового агентства;</t>
  </si>
  <si>
    <t>§ Проспекты эмиссий облигаций, планируемых и (или) находящихся в обращении;</t>
  </si>
  <si>
    <t>§ Прогнозы социально-экономического развития объекта рейтинга на текущий и предыдущий завершенный год;</t>
  </si>
  <si>
    <t>§ Стратегия социально-экономического развития объекта рейтинга.</t>
  </si>
  <si>
    <t xml:space="preserve">Создание спортивно-оздоровительной туристической базы, </t>
  </si>
  <si>
    <t>ООО «Птичий полет»</t>
  </si>
  <si>
    <t xml:space="preserve">Строительство мест размещения, </t>
  </si>
  <si>
    <t>Создание экопарка "Радуга" возле д. Пиндиково Козловского р айона</t>
  </si>
  <si>
    <t>ООО "Булат"</t>
  </si>
  <si>
    <t>Создание экопарка "Радуга"</t>
  </si>
  <si>
    <t>2022-2025</t>
  </si>
  <si>
    <t>Закупка нового производственного оборудования</t>
  </si>
  <si>
    <t>ООО "Автофургон"</t>
  </si>
  <si>
    <t>2022-2023</t>
  </si>
  <si>
    <t>Закупка нового производственного оборудования, ООО "Автофургон"</t>
  </si>
  <si>
    <t>оснащение новым высокопроизводительным оборудованием производственных цехов N 3, 8, 10</t>
  </si>
  <si>
    <t>Расширение производственного цеха (строительство пристроя) и оснащение оборудованием, ООО "Фирдавил и компания"</t>
  </si>
  <si>
    <t>ООО "Фирдавил и компания"</t>
  </si>
  <si>
    <t>строительство пристроя к основному производственному цеху площадью 700 кв. м, закупка и монтаж оборудования</t>
  </si>
  <si>
    <t>реализован в 2021 году</t>
  </si>
  <si>
    <t>Обновление машинно-тракторного парка, СХПК "Родина", ООО "Каспий-Агро", КФХ Семенов И.В., КФХ Квасков А.М., КФХ Васильев Н.В., КФХ Ильин Д.М.</t>
  </si>
  <si>
    <t>приобретение современных сельскохозяйственных машин и техники</t>
  </si>
  <si>
    <t xml:space="preserve"> СХПК "Родина", ООО "Каспий-Агро", КФХ Семенов И.В., КФХ Квасков А.М., КФХ Васильев Н.В., КФХ Ильин Д.М.</t>
  </si>
  <si>
    <t>Строительство фермы на 100 голов в д. Шименеево, КФХ Ильин Д.М.</t>
  </si>
  <si>
    <t xml:space="preserve">Строительство фермы на 100 голов в д. Шименеево, </t>
  </si>
  <si>
    <t>КФХ Ильин Д.М.</t>
  </si>
  <si>
    <t>Модернизация животноводческой фермы в с. Карамышево, КФХ Васильева Е.Г.</t>
  </si>
  <si>
    <t xml:space="preserve">Модернизация животноводческой фермы в с. Карамышево, </t>
  </si>
  <si>
    <t>КФХ Васильева Е.Г.</t>
  </si>
  <si>
    <t>Реконструкция молочно-товарной фермы на 200 голов, ЗАО "Агрофирма "Куснар"</t>
  </si>
  <si>
    <t xml:space="preserve"> ЗАО "Агрофирма "Куснар"</t>
  </si>
  <si>
    <t>Строительство цеха по производству комбикормов мощностью 10 т в день, реконструкция холодильника для удерживания рыбы на 300 тонн, КФХ Афанасьев А.Ю.</t>
  </si>
  <si>
    <t>КФХ Афанасьев А.Ю.</t>
  </si>
  <si>
    <t>Строительство цеха по производству комбикормов мощностью 10 т в день, реконструкция холодильника для удерживания рыбы на 300 тон.</t>
  </si>
  <si>
    <t>КФХ Семенова И.В.</t>
  </si>
  <si>
    <t xml:space="preserve">Строительство хранилищ картофеля на 2000 тонн, зерна на 3000 тонн и доработке картофеля мощностью 10 тонн в час. КФХ Семенова И.В. </t>
  </si>
  <si>
    <t>2020-2022</t>
  </si>
  <si>
    <t>реализован в 2022 году</t>
  </si>
  <si>
    <t>Осуществлен частичный ввод объектов, продолжается строительство других (2021-2023)</t>
  </si>
  <si>
    <t>Строительство и  реконструкция молочно-товарной фермы на 250 голов,</t>
  </si>
  <si>
    <t xml:space="preserve">Строительстьво нового производственного цеха </t>
  </si>
  <si>
    <t>Строительство хранилищ картофеля на 2000 тонн, зерна на 3000 тонн и доработке картофеля мощностью 10 тонн в час</t>
  </si>
  <si>
    <t>Строительство производственного цеха площадью 2,8 тыс. кв.м.</t>
  </si>
  <si>
    <t>ООО "Аквилон"</t>
  </si>
  <si>
    <t>Строительство сетей оптико-волоконной связи в г. Козловка</t>
  </si>
  <si>
    <t>Строительство сетей оптико-волоконной связи в г. Козловка до ул. Нижнекурганская для обеспечения качественной связью и Интернетом</t>
  </si>
  <si>
    <t>Строительство магазина в д. Липово</t>
  </si>
  <si>
    <t>ИП Абанин С.Н.</t>
  </si>
  <si>
    <t>Строительство нового магазина "Уют" в д. Липово площадью 60 кв.м.</t>
  </si>
  <si>
    <t>2023-2024</t>
  </si>
  <si>
    <t>Обновление машинно-тракторного парка в СХПК и КФХ</t>
  </si>
  <si>
    <t>2023-2025</t>
  </si>
  <si>
    <t>Строительство животноводческой фермы на 100 голов в д. Бишево</t>
  </si>
  <si>
    <t>КФХ Квасков А.</t>
  </si>
  <si>
    <t>КФХ Семенов И.В.</t>
  </si>
  <si>
    <t xml:space="preserve">Строительство зерносушильного комплекса в д. М. Бишево </t>
  </si>
  <si>
    <t>Строительство зерносушильного комплекса в д. М. Бишево</t>
  </si>
  <si>
    <t xml:space="preserve"> СХПК "Родина", ООО "Каспий-Агро", КФХ Семенов И.В., КФХ Квасков А.М., КФХ Васильев Н.В., КФХ Ильин Д.М. и др.</t>
  </si>
  <si>
    <t>Реконструкция помещений сыродельного цеха и закупка и закупка нового оборудования</t>
  </si>
  <si>
    <t>Реконструкция помещений сыродельного цеха и закупка и закупка нового оборудования в д. Можары</t>
  </si>
  <si>
    <t>КФХ Исаев Р.Г.</t>
  </si>
  <si>
    <t>КФХ Семенов В.Н.</t>
  </si>
  <si>
    <t>Реконструкция помещений сыродельного цеха и закупка и закупка нового оборудования в г. Козловка</t>
  </si>
  <si>
    <t>Реконструкция помещений под открытие производства кормового белка</t>
  </si>
  <si>
    <t>ООО "Куран"</t>
  </si>
  <si>
    <t>Реконструкция помещений под открытие производства кормового белка на базе бывшего Козловского хлебокомбината в г. Козловка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</si>
</sst>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(* #,##0.00_);_(* \(#,##0.00\);_(* &quot;-&quot;??_);_(@_)"/>
    <numFmt numFmtId="165" formatCode="0.000000"/>
    <numFmt numFmtId="166" formatCode="_(* #,##0.0_);_(* \(#,##0.0\);_(* &quot;-&quot;??_);_(@_)"/>
    <numFmt numFmtId="167" formatCode="_(* #,##0_);_(* \(#,##0\);_(* &quot;-&quot;??_);_(@_)"/>
    <numFmt numFmtId="168" formatCode="#,##0.0"/>
  </numFmts>
  <fonts count="15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name val="Arial"/>
      <family val="2"/>
      <charset val="204"/>
    </font>
    <font>
      <sz val="10"/>
      <color theme="4" tint="0.7999816888943144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1"/>
      <name val="Cambria"/>
      <family val="1"/>
      <charset val="204"/>
      <scheme val="major"/>
    </font>
    <font>
      <u/>
      <sz val="10"/>
      <color theme="10"/>
      <name val="Arial"/>
      <family val="2"/>
      <charset val="204"/>
    </font>
    <font>
      <sz val="10"/>
      <color indexed="0"/>
      <name val="Helv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2"/>
      <name val="Calibri"/>
      <family val="2"/>
      <charset val="204"/>
    </font>
    <font>
      <b/>
      <sz val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165" fontId="0" fillId="0" borderId="0">
      <alignment horizontal="left" wrapText="1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>
      <alignment horizontal="left" wrapText="1"/>
    </xf>
    <xf numFmtId="165" fontId="2" fillId="0" borderId="0">
      <alignment horizontal="left" wrapText="1"/>
    </xf>
    <xf numFmtId="0" fontId="9" fillId="0" borderId="0"/>
    <xf numFmtId="164" fontId="2" fillId="0" borderId="0" applyFont="0" applyFill="0" applyBorder="0" applyAlignment="0" applyProtection="0"/>
    <xf numFmtId="0" fontId="1" fillId="0" borderId="0"/>
    <xf numFmtId="165" fontId="2" fillId="0" borderId="0">
      <alignment horizontal="left" wrapText="1"/>
    </xf>
    <xf numFmtId="165" fontId="8" fillId="0" borderId="0" applyNumberFormat="0" applyFill="0" applyBorder="0" applyAlignment="0" applyProtection="0">
      <alignment horizontal="left" wrapText="1"/>
    </xf>
    <xf numFmtId="165" fontId="2" fillId="0" borderId="0">
      <alignment horizontal="left" wrapText="1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NumberFormat="0" applyFill="0" applyBorder="0" applyAlignment="0" applyProtection="0">
      <alignment horizontal="left" wrapText="1"/>
    </xf>
    <xf numFmtId="165" fontId="2" fillId="0" borderId="0">
      <alignment horizontal="left" wrapText="1"/>
    </xf>
  </cellStyleXfs>
  <cellXfs count="123">
    <xf numFmtId="0" fontId="0" fillId="0" borderId="0" xfId="0" applyNumberFormat="1" applyAlignment="1"/>
    <xf numFmtId="0" fontId="2" fillId="4" borderId="0" xfId="0" applyNumberFormat="1" applyFont="1" applyFill="1" applyBorder="1" applyAlignment="1"/>
    <xf numFmtId="0" fontId="2" fillId="0" borderId="0" xfId="0" applyNumberFormat="1" applyFont="1" applyAlignment="1"/>
    <xf numFmtId="0" fontId="2" fillId="5" borderId="0" xfId="0" applyNumberFormat="1" applyFont="1" applyFill="1" applyAlignment="1"/>
    <xf numFmtId="0" fontId="2" fillId="2" borderId="0" xfId="0" applyNumberFormat="1" applyFont="1" applyFill="1" applyBorder="1" applyAlignment="1"/>
    <xf numFmtId="14" fontId="2" fillId="2" borderId="0" xfId="0" applyNumberFormat="1" applyFont="1" applyFill="1" applyAlignment="1"/>
    <xf numFmtId="167" fontId="2" fillId="0" borderId="0" xfId="2" applyNumberFormat="1" applyFont="1" applyAlignment="1"/>
    <xf numFmtId="0" fontId="7" fillId="4" borderId="0" xfId="0" applyNumberFormat="1" applyFont="1" applyFill="1" applyBorder="1" applyAlignment="1"/>
    <xf numFmtId="3" fontId="4" fillId="0" borderId="0" xfId="0" applyNumberFormat="1" applyFont="1" applyAlignment="1"/>
    <xf numFmtId="0" fontId="2" fillId="0" borderId="0" xfId="0" applyNumberFormat="1" applyFont="1" applyFill="1" applyAlignment="1"/>
    <xf numFmtId="14" fontId="2" fillId="0" borderId="0" xfId="0" applyNumberFormat="1" applyFont="1" applyFill="1" applyAlignment="1"/>
    <xf numFmtId="14" fontId="2" fillId="0" borderId="0" xfId="0" applyNumberFormat="1" applyFont="1" applyFill="1" applyAlignment="1">
      <alignment horizontal="right"/>
    </xf>
    <xf numFmtId="2" fontId="2" fillId="0" borderId="0" xfId="2" applyNumberFormat="1" applyFont="1" applyFill="1" applyAlignment="1"/>
    <xf numFmtId="165" fontId="0" fillId="0" borderId="0" xfId="0" applyFill="1" applyAlignment="1"/>
    <xf numFmtId="165" fontId="2" fillId="0" borderId="0" xfId="0" applyFont="1" applyFill="1" applyAlignment="1"/>
    <xf numFmtId="0" fontId="4" fillId="0" borderId="0" xfId="3" applyNumberFormat="1" applyFont="1" applyFill="1" applyBorder="1" applyAlignment="1"/>
    <xf numFmtId="0" fontId="2" fillId="0" borderId="0" xfId="0" applyNumberFormat="1" applyFont="1" applyFill="1" applyAlignment="1">
      <alignment horizontal="left"/>
    </xf>
    <xf numFmtId="0" fontId="2" fillId="0" borderId="0" xfId="3" applyNumberFormat="1" applyFont="1" applyFill="1" applyBorder="1" applyAlignment="1"/>
    <xf numFmtId="167" fontId="2" fillId="0" borderId="0" xfId="2" applyNumberFormat="1" applyFont="1" applyFill="1" applyBorder="1" applyAlignment="1"/>
    <xf numFmtId="0" fontId="2" fillId="0" borderId="0" xfId="4" applyNumberFormat="1" applyFill="1" applyAlignment="1"/>
    <xf numFmtId="0" fontId="5" fillId="0" borderId="0" xfId="4" applyNumberFormat="1" applyFont="1" applyFill="1" applyBorder="1" applyAlignment="1"/>
    <xf numFmtId="14" fontId="4" fillId="0" borderId="4" xfId="4" applyNumberFormat="1" applyFont="1" applyFill="1" applyBorder="1" applyAlignment="1"/>
    <xf numFmtId="164" fontId="2" fillId="0" borderId="0" xfId="2" applyFont="1" applyFill="1" applyBorder="1" applyAlignment="1"/>
    <xf numFmtId="14" fontId="4" fillId="0" borderId="4" xfId="3" applyNumberFormat="1" applyFont="1" applyFill="1" applyBorder="1" applyAlignment="1"/>
    <xf numFmtId="9" fontId="2" fillId="0" borderId="0" xfId="1" applyFont="1" applyFill="1" applyBorder="1" applyAlignment="1"/>
    <xf numFmtId="0" fontId="2" fillId="0" borderId="0" xfId="3" applyNumberFormat="1" applyFont="1" applyFill="1" applyBorder="1" applyAlignment="1">
      <alignment horizontal="left"/>
    </xf>
    <xf numFmtId="167" fontId="2" fillId="0" borderId="0" xfId="2" applyNumberFormat="1" applyFont="1" applyFill="1" applyBorder="1" applyAlignment="1">
      <alignment horizontal="left"/>
    </xf>
    <xf numFmtId="3" fontId="2" fillId="0" borderId="0" xfId="3" applyNumberFormat="1" applyFont="1" applyFill="1" applyBorder="1" applyAlignment="1">
      <alignment horizontal="left"/>
    </xf>
    <xf numFmtId="167" fontId="2" fillId="0" borderId="0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left"/>
    </xf>
    <xf numFmtId="0" fontId="4" fillId="0" borderId="0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>
      <alignment horizontal="center" wrapText="1"/>
    </xf>
    <xf numFmtId="168" fontId="2" fillId="0" borderId="0" xfId="2" applyNumberFormat="1" applyFont="1" applyFill="1" applyBorder="1" applyAlignment="1">
      <alignment horizontal="right"/>
    </xf>
    <xf numFmtId="0" fontId="2" fillId="0" borderId="0" xfId="4" applyNumberFormat="1" applyFont="1" applyFill="1" applyBorder="1" applyAlignment="1"/>
    <xf numFmtId="164" fontId="2" fillId="0" borderId="0" xfId="2" applyFont="1" applyFill="1" applyAlignment="1"/>
    <xf numFmtId="3" fontId="2" fillId="0" borderId="0" xfId="2" applyNumberFormat="1" applyFont="1" applyFill="1" applyAlignment="1"/>
    <xf numFmtId="167" fontId="2" fillId="0" borderId="0" xfId="2" applyNumberFormat="1" applyFont="1" applyFill="1" applyAlignment="1"/>
    <xf numFmtId="168" fontId="2" fillId="0" borderId="0" xfId="2" applyNumberFormat="1" applyFont="1" applyFill="1" applyAlignment="1"/>
    <xf numFmtId="0" fontId="2" fillId="0" borderId="0" xfId="0" applyNumberFormat="1" applyFont="1" applyFill="1" applyBorder="1" applyAlignment="1"/>
    <xf numFmtId="14" fontId="4" fillId="0" borderId="0" xfId="3" applyNumberFormat="1" applyFont="1" applyFill="1" applyBorder="1" applyAlignment="1">
      <alignment horizontal="center"/>
    </xf>
    <xf numFmtId="0" fontId="2" fillId="0" borderId="0" xfId="4" applyNumberFormat="1" applyFill="1" applyBorder="1" applyAlignment="1"/>
    <xf numFmtId="14" fontId="4" fillId="0" borderId="0" xfId="4" applyNumberFormat="1" applyFont="1" applyFill="1" applyBorder="1" applyAlignment="1"/>
    <xf numFmtId="166" fontId="6" fillId="0" borderId="0" xfId="2" applyNumberFormat="1" applyFont="1" applyFill="1" applyAlignment="1"/>
    <xf numFmtId="168" fontId="6" fillId="0" borderId="0" xfId="2" applyNumberFormat="1" applyFont="1" applyFill="1" applyAlignment="1"/>
    <xf numFmtId="167" fontId="2" fillId="0" borderId="0" xfId="0" applyNumberFormat="1" applyFont="1" applyFill="1" applyAlignment="1"/>
    <xf numFmtId="164" fontId="2" fillId="0" borderId="0" xfId="2" applyNumberFormat="1" applyFont="1" applyFill="1" applyBorder="1" applyAlignment="1">
      <alignment vertical="center"/>
    </xf>
    <xf numFmtId="167" fontId="2" fillId="0" borderId="0" xfId="2" applyNumberFormat="1" applyFont="1" applyFill="1" applyBorder="1" applyAlignment="1">
      <alignment horizontal="left" vertical="center"/>
    </xf>
    <xf numFmtId="0" fontId="4" fillId="0" borderId="0" xfId="3" applyNumberFormat="1" applyFont="1" applyFill="1" applyBorder="1" applyAlignment="1">
      <alignment horizontal="right"/>
    </xf>
    <xf numFmtId="9" fontId="2" fillId="0" borderId="0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2" fillId="0" borderId="0" xfId="3" applyNumberFormat="1" applyFont="1" applyFill="1" applyBorder="1" applyAlignment="1">
      <alignment horizontal="center"/>
    </xf>
    <xf numFmtId="167" fontId="4" fillId="0" borderId="0" xfId="2" applyNumberFormat="1" applyFont="1" applyFill="1" applyBorder="1" applyAlignment="1"/>
    <xf numFmtId="167" fontId="4" fillId="0" borderId="0" xfId="2" applyNumberFormat="1" applyFont="1" applyFill="1" applyBorder="1" applyAlignment="1">
      <alignment horizontal="left"/>
    </xf>
    <xf numFmtId="167" fontId="4" fillId="0" borderId="0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/>
    <xf numFmtId="167" fontId="4" fillId="0" borderId="0" xfId="2" applyNumberFormat="1" applyFont="1" applyFill="1" applyAlignment="1"/>
    <xf numFmtId="167" fontId="4" fillId="0" borderId="0" xfId="2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center" vertical="center"/>
    </xf>
    <xf numFmtId="0" fontId="2" fillId="0" borderId="0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2" fillId="0" borderId="0" xfId="2" applyFont="1" applyFill="1" applyBorder="1" applyAlignment="1">
      <alignment horizontal="center" vertical="center"/>
    </xf>
    <xf numFmtId="14" fontId="4" fillId="0" borderId="0" xfId="3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horizontal="center" vertical="center"/>
    </xf>
    <xf numFmtId="14" fontId="4" fillId="0" borderId="0" xfId="4" applyNumberFormat="1" applyFont="1" applyFill="1" applyBorder="1" applyAlignment="1">
      <alignment horizontal="center" vertical="center"/>
    </xf>
    <xf numFmtId="14" fontId="4" fillId="0" borderId="4" xfId="4" applyNumberFormat="1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horizontal="center" vertical="center"/>
    </xf>
    <xf numFmtId="168" fontId="2" fillId="0" borderId="0" xfId="2" applyNumberFormat="1" applyFont="1" applyFill="1" applyBorder="1" applyAlignment="1">
      <alignment horizontal="center" vertical="center"/>
    </xf>
    <xf numFmtId="0" fontId="2" fillId="0" borderId="0" xfId="4" applyNumberFormat="1" applyFont="1" applyFill="1" applyBorder="1" applyAlignment="1">
      <alignment horizontal="center" vertical="center"/>
    </xf>
    <xf numFmtId="167" fontId="2" fillId="0" borderId="0" xfId="2" applyNumberFormat="1" applyFont="1" applyFill="1" applyAlignment="1">
      <alignment horizontal="center" vertical="center"/>
    </xf>
    <xf numFmtId="168" fontId="2" fillId="0" borderId="0" xfId="2" applyNumberFormat="1" applyFont="1" applyFill="1" applyAlignment="1">
      <alignment horizontal="center" vertical="center"/>
    </xf>
    <xf numFmtId="14" fontId="2" fillId="0" borderId="0" xfId="0" applyNumberFormat="1" applyFont="1" applyAlignment="1"/>
    <xf numFmtId="0" fontId="4" fillId="9" borderId="0" xfId="0" applyNumberFormat="1" applyFont="1" applyFill="1" applyAlignment="1"/>
    <xf numFmtId="1" fontId="4" fillId="0" borderId="0" xfId="0" applyNumberFormat="1" applyFont="1" applyFill="1" applyAlignment="1"/>
    <xf numFmtId="14" fontId="2" fillId="9" borderId="0" xfId="0" applyNumberFormat="1" applyFont="1" applyFill="1" applyAlignment="1">
      <alignment horizontal="right"/>
    </xf>
    <xf numFmtId="0" fontId="2" fillId="9" borderId="0" xfId="0" applyNumberFormat="1" applyFont="1" applyFill="1" applyBorder="1" applyAlignment="1">
      <alignment horizontal="right"/>
    </xf>
    <xf numFmtId="0" fontId="2" fillId="9" borderId="0" xfId="0" applyNumberFormat="1" applyFont="1" applyFill="1" applyAlignment="1">
      <alignment horizontal="right"/>
    </xf>
    <xf numFmtId="0" fontId="2" fillId="3" borderId="0" xfId="0" applyNumberFormat="1" applyFont="1" applyFill="1" applyAlignment="1"/>
    <xf numFmtId="0" fontId="2" fillId="6" borderId="0" xfId="0" applyNumberFormat="1" applyFont="1" applyFill="1" applyAlignment="1"/>
    <xf numFmtId="0" fontId="8" fillId="3" borderId="0" xfId="14" applyNumberFormat="1" applyFont="1" applyFill="1" applyAlignment="1">
      <alignment horizontal="justify" vertical="center"/>
    </xf>
    <xf numFmtId="0" fontId="2" fillId="3" borderId="0" xfId="0" applyNumberFormat="1" applyFont="1" applyFill="1" applyAlignment="1">
      <alignment horizontal="justify" vertical="center"/>
    </xf>
    <xf numFmtId="0" fontId="14" fillId="6" borderId="0" xfId="0" applyNumberFormat="1" applyFont="1" applyFill="1" applyAlignment="1">
      <alignment wrapText="1"/>
    </xf>
    <xf numFmtId="0" fontId="2" fillId="0" borderId="0" xfId="4" applyNumberFormat="1" applyFont="1" applyFill="1" applyAlignment="1"/>
    <xf numFmtId="14" fontId="2" fillId="2" borderId="0" xfId="4" applyNumberFormat="1" applyFont="1" applyFill="1" applyAlignment="1"/>
    <xf numFmtId="164" fontId="2" fillId="2" borderId="0" xfId="2" applyFont="1" applyFill="1" applyAlignment="1"/>
    <xf numFmtId="0" fontId="10" fillId="10" borderId="0" xfId="0" applyNumberFormat="1" applyFont="1" applyFill="1" applyAlignment="1">
      <alignment horizontal="justify" vertical="center"/>
    </xf>
    <xf numFmtId="0" fontId="13" fillId="8" borderId="2" xfId="0" applyNumberFormat="1" applyFont="1" applyFill="1" applyBorder="1" applyAlignment="1" applyProtection="1">
      <alignment vertical="center" wrapText="1"/>
      <protection locked="0"/>
    </xf>
    <xf numFmtId="0" fontId="13" fillId="8" borderId="3" xfId="0" applyNumberFormat="1" applyFont="1" applyFill="1" applyBorder="1" applyAlignment="1" applyProtection="1">
      <alignment vertical="center" wrapText="1"/>
      <protection locked="0"/>
    </xf>
    <xf numFmtId="1" fontId="4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ill="1" applyAlignment="1" applyProtection="1">
      <protection locked="0"/>
    </xf>
    <xf numFmtId="164" fontId="2" fillId="6" borderId="1" xfId="2" applyFont="1" applyFill="1" applyBorder="1" applyAlignment="1" applyProtection="1">
      <alignment horizontal="center" vertical="center" wrapText="1"/>
      <protection locked="0"/>
    </xf>
    <xf numFmtId="0" fontId="11" fillId="3" borderId="0" xfId="0" applyNumberFormat="1" applyFont="1" applyFill="1" applyAlignment="1" applyProtection="1">
      <protection locked="0"/>
    </xf>
    <xf numFmtId="164" fontId="11" fillId="7" borderId="1" xfId="2" applyFont="1" applyFill="1" applyBorder="1" applyAlignment="1" applyProtection="1">
      <alignment horizontal="center" vertical="center" wrapText="1"/>
      <protection locked="0"/>
    </xf>
    <xf numFmtId="0" fontId="12" fillId="3" borderId="0" xfId="0" applyNumberFormat="1" applyFont="1" applyFill="1" applyAlignment="1" applyProtection="1">
      <alignment horizontal="right"/>
      <protection locked="0"/>
    </xf>
    <xf numFmtId="167" fontId="2" fillId="6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NumberFormat="1" applyFont="1" applyFill="1" applyBorder="1" applyAlignment="1" applyProtection="1">
      <alignment horizontal="left" vertical="center" wrapText="1"/>
      <protection locked="0"/>
    </xf>
    <xf numFmtId="164" fontId="2" fillId="6" borderId="1" xfId="2" applyFont="1" applyFill="1" applyBorder="1" applyAlignment="1" applyProtection="1">
      <alignment horizontal="left" vertical="center" wrapText="1"/>
      <protection locked="0"/>
    </xf>
    <xf numFmtId="167" fontId="0" fillId="3" borderId="0" xfId="2" applyNumberFormat="1" applyFont="1" applyFill="1" applyAlignment="1" applyProtection="1">
      <protection locked="0"/>
    </xf>
    <xf numFmtId="0" fontId="10" fillId="11" borderId="1" xfId="0" applyNumberFormat="1" applyFont="1" applyFill="1" applyBorder="1" applyAlignment="1" applyProtection="1">
      <alignment vertical="center" wrapText="1"/>
      <protection locked="0"/>
    </xf>
    <xf numFmtId="164" fontId="2" fillId="11" borderId="1" xfId="2" applyFont="1" applyFill="1" applyBorder="1" applyAlignment="1" applyProtection="1">
      <alignment horizontal="center" vertical="center" wrapText="1"/>
      <protection locked="0"/>
    </xf>
    <xf numFmtId="164" fontId="2" fillId="11" borderId="1" xfId="2" applyFont="1" applyFill="1" applyBorder="1" applyAlignment="1" applyProtection="1">
      <alignment horizontal="left" vertical="center" wrapText="1"/>
      <protection locked="0"/>
    </xf>
    <xf numFmtId="0" fontId="2" fillId="11" borderId="1" xfId="0" applyNumberFormat="1" applyFont="1" applyFill="1" applyBorder="1" applyAlignment="1" applyProtection="1">
      <alignment horizontal="left" vertical="center" wrapText="1"/>
      <protection locked="0"/>
    </xf>
    <xf numFmtId="0" fontId="2" fillId="11" borderId="1" xfId="0" applyNumberFormat="1" applyFont="1" applyFill="1" applyBorder="1" applyAlignment="1" applyProtection="1">
      <alignment vertical="center" wrapText="1"/>
      <protection locked="0"/>
    </xf>
    <xf numFmtId="0" fontId="2" fillId="0" borderId="0" xfId="3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6" borderId="2" xfId="0" applyNumberFormat="1" applyFont="1" applyFill="1" applyBorder="1" applyAlignment="1" applyProtection="1">
      <alignment horizontal="left" vertical="center" wrapText="1"/>
      <protection locked="0"/>
    </xf>
    <xf numFmtId="0" fontId="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" fillId="7" borderId="8" xfId="2" applyFont="1" applyFill="1" applyBorder="1" applyAlignment="1" applyProtection="1">
      <alignment horizontal="center" vertical="center" wrapText="1"/>
      <protection locked="0"/>
    </xf>
    <xf numFmtId="164" fontId="2" fillId="7" borderId="6" xfId="2" applyFont="1" applyFill="1" applyBorder="1" applyAlignment="1" applyProtection="1">
      <alignment horizontal="center" vertical="center" wrapText="1"/>
      <protection locked="0"/>
    </xf>
    <xf numFmtId="0" fontId="4" fillId="8" borderId="1" xfId="0" applyNumberFormat="1" applyFont="1" applyFill="1" applyBorder="1" applyAlignment="1" applyProtection="1">
      <alignment horizontal="left" vertical="center" wrapText="1"/>
      <protection locked="0"/>
    </xf>
    <xf numFmtId="167" fontId="2" fillId="7" borderId="8" xfId="2" applyNumberFormat="1" applyFont="1" applyFill="1" applyBorder="1" applyAlignment="1" applyProtection="1">
      <alignment horizontal="left" vertical="center" wrapText="1"/>
      <protection locked="0"/>
    </xf>
    <xf numFmtId="167" fontId="2" fillId="7" borderId="6" xfId="2" applyNumberFormat="1" applyFont="1" applyFill="1" applyBorder="1" applyAlignment="1" applyProtection="1">
      <alignment horizontal="left" vertical="center" wrapText="1"/>
      <protection locked="0"/>
    </xf>
    <xf numFmtId="0" fontId="2" fillId="7" borderId="8" xfId="0" applyNumberFormat="1" applyFont="1" applyFill="1" applyBorder="1" applyAlignment="1" applyProtection="1">
      <alignment horizontal="left" vertical="center" wrapText="1"/>
      <protection locked="0"/>
    </xf>
    <xf numFmtId="0" fontId="2" fillId="7" borderId="6" xfId="0" applyNumberFormat="1" applyFont="1" applyFill="1" applyBorder="1" applyAlignment="1" applyProtection="1">
      <alignment horizontal="left" vertical="center" wrapText="1"/>
      <protection locked="0"/>
    </xf>
    <xf numFmtId="164" fontId="2" fillId="7" borderId="7" xfId="2" applyFont="1" applyFill="1" applyBorder="1" applyAlignment="1" applyProtection="1">
      <alignment horizontal="center" vertical="center" wrapText="1"/>
      <protection locked="0"/>
    </xf>
    <xf numFmtId="164" fontId="2" fillId="7" borderId="5" xfId="2" applyFont="1" applyFill="1" applyBorder="1" applyAlignment="1" applyProtection="1">
      <alignment horizontal="center" vertical="center" wrapText="1"/>
      <protection locked="0"/>
    </xf>
  </cellXfs>
  <cellStyles count="16">
    <cellStyle name="Normal 2" xfId="3"/>
    <cellStyle name="Гиперссылка" xfId="14" builtinId="8"/>
    <cellStyle name="Гиперссылка 2" xfId="9"/>
    <cellStyle name="Обычный" xfId="0" builtinId="0"/>
    <cellStyle name="Обычный 2" xfId="4"/>
    <cellStyle name="Обычный 2 2" xfId="10"/>
    <cellStyle name="Обычный 2 2 2" xfId="15"/>
    <cellStyle name="Обычный 3" xfId="7"/>
    <cellStyle name="Обычный 3 2" xfId="8"/>
    <cellStyle name="Процентный" xfId="1" builtinId="5"/>
    <cellStyle name="Процентный 2" xfId="12"/>
    <cellStyle name="Процентный 3" xfId="11"/>
    <cellStyle name="Стиль 1" xfId="5"/>
    <cellStyle name="Финансовый" xfId="2" builtinId="3"/>
    <cellStyle name="Финансовый 2" xfId="13"/>
    <cellStyle name="Финансовый 3" xfId="6"/>
  </cellStyles>
  <dxfs count="0"/>
  <tableStyles count="0" defaultTableStyle="TableStyleMedium2" defaultPivotStyle="PivotStyleLight16"/>
  <colors>
    <mruColors>
      <color rgb="FFFF6600"/>
      <color rgb="FFF2B1A6"/>
      <color rgb="FFFBFB05"/>
      <color rgb="FFE1F10F"/>
      <color rgb="FFDDE21E"/>
      <color rgb="FFF29A82"/>
      <color rgb="FFFF3300"/>
      <color rgb="FFFD7171"/>
      <color rgb="FFA8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Y175"/>
  <sheetViews>
    <sheetView workbookViewId="0">
      <selection activeCell="D25" sqref="D25"/>
    </sheetView>
  </sheetViews>
  <sheetFormatPr defaultColWidth="9.140625" defaultRowHeight="12.75"/>
  <cols>
    <col min="1" max="1" width="27" style="9" bestFit="1" customWidth="1"/>
    <col min="2" max="2" width="30.28515625" style="9" customWidth="1"/>
    <col min="3" max="3" width="10.5703125" style="2" customWidth="1"/>
    <col min="4" max="4" width="32" style="2" customWidth="1"/>
    <col min="5" max="5" width="11" style="2" customWidth="1"/>
    <col min="6" max="6" width="14.5703125" style="3" customWidth="1"/>
    <col min="7" max="7" width="13.7109375" style="2" customWidth="1"/>
    <col min="8" max="8" width="10.5703125" style="2" customWidth="1"/>
    <col min="9" max="9" width="12.28515625" style="9" customWidth="1"/>
    <col min="10" max="10" width="90" style="9" customWidth="1"/>
    <col min="11" max="11" width="5.7109375" style="56" bestFit="1" customWidth="1"/>
    <col min="12" max="12" width="11.42578125" style="58" bestFit="1" customWidth="1"/>
    <col min="13" max="13" width="13.42578125" style="9" customWidth="1"/>
    <col min="14" max="14" width="69.28515625" style="9" bestFit="1" customWidth="1"/>
    <col min="15" max="15" width="9.140625" style="9"/>
    <col min="16" max="16" width="65.28515625" style="9" bestFit="1" customWidth="1"/>
    <col min="17" max="21" width="9.140625" style="9"/>
    <col min="22" max="22" width="21.7109375" style="9" customWidth="1"/>
    <col min="23" max="25" width="14.28515625" style="9" bestFit="1" customWidth="1"/>
    <col min="26" max="16384" width="9.140625" style="9"/>
  </cols>
  <sheetData>
    <row r="1" spans="1:25">
      <c r="I1" s="2"/>
      <c r="J1" s="2"/>
      <c r="V1" s="108"/>
      <c r="W1" s="108"/>
      <c r="X1" s="108"/>
      <c r="Y1" s="108"/>
    </row>
    <row r="2" spans="1:25">
      <c r="A2" s="77"/>
      <c r="B2" s="9" t="s">
        <v>5</v>
      </c>
      <c r="C2" s="87">
        <v>43496</v>
      </c>
      <c r="D2" s="76">
        <v>3</v>
      </c>
      <c r="E2" s="75">
        <f>C13</f>
        <v>43830</v>
      </c>
      <c r="F2" s="3">
        <v>2019</v>
      </c>
      <c r="G2" s="2" t="s">
        <v>23</v>
      </c>
      <c r="H2" s="5">
        <v>43466</v>
      </c>
      <c r="I2" s="78" t="e">
        <f>#REF!</f>
        <v>#REF!</v>
      </c>
      <c r="J2" s="2"/>
      <c r="K2" s="2"/>
      <c r="P2" s="43"/>
      <c r="Q2" s="44"/>
      <c r="U2" s="16"/>
      <c r="V2" s="16"/>
      <c r="W2" s="10"/>
      <c r="X2" s="10"/>
      <c r="Y2" s="10"/>
    </row>
    <row r="3" spans="1:25">
      <c r="A3" s="35"/>
      <c r="C3" s="87">
        <v>43524</v>
      </c>
      <c r="D3" s="80">
        <v>11</v>
      </c>
      <c r="E3" s="75">
        <f>E2</f>
        <v>43830</v>
      </c>
      <c r="F3" s="3">
        <v>2019</v>
      </c>
      <c r="G3" s="2" t="s">
        <v>23</v>
      </c>
      <c r="H3" s="5">
        <v>43497</v>
      </c>
      <c r="I3" s="79" t="e">
        <f>TEXT(I2,"ДД.ММ.ГГГГ")</f>
        <v>#REF!</v>
      </c>
      <c r="J3" s="2"/>
      <c r="M3" s="9">
        <f>IF(K3=1,0-1,IF(K3=2,-0.5,IF(K3=3,0,IF(K3=4,0.5,1))))</f>
        <v>1</v>
      </c>
      <c r="P3" s="43"/>
      <c r="Q3" s="44"/>
      <c r="U3" s="109"/>
      <c r="V3" s="109"/>
      <c r="W3" s="45"/>
      <c r="X3" s="45"/>
      <c r="Y3" s="45"/>
    </row>
    <row r="4" spans="1:25">
      <c r="B4" s="86" t="s">
        <v>15</v>
      </c>
      <c r="C4" s="87">
        <v>43555</v>
      </c>
      <c r="D4" s="5"/>
      <c r="E4" s="75">
        <f>E3</f>
        <v>43830</v>
      </c>
      <c r="F4" s="3">
        <v>2019</v>
      </c>
      <c r="G4" s="2" t="s">
        <v>23</v>
      </c>
      <c r="H4" s="5">
        <v>43525</v>
      </c>
      <c r="I4" s="79" t="e">
        <f>RIGHT(I3,4)</f>
        <v>#REF!</v>
      </c>
      <c r="J4" s="2"/>
      <c r="P4" s="43"/>
      <c r="Q4" s="44"/>
      <c r="U4" s="109"/>
      <c r="V4" s="110"/>
      <c r="W4" s="35"/>
      <c r="X4" s="35"/>
      <c r="Y4" s="35"/>
    </row>
    <row r="5" spans="1:25">
      <c r="B5" s="86" t="s">
        <v>16</v>
      </c>
      <c r="C5" s="87">
        <v>43585</v>
      </c>
      <c r="D5" s="5"/>
      <c r="E5" s="75">
        <f>E4</f>
        <v>43830</v>
      </c>
      <c r="F5" s="3">
        <v>2019</v>
      </c>
      <c r="G5" s="2" t="s">
        <v>24</v>
      </c>
      <c r="H5" s="5">
        <v>43556</v>
      </c>
      <c r="I5" s="4"/>
      <c r="J5" s="2"/>
      <c r="P5" s="43"/>
      <c r="Q5" s="44"/>
      <c r="U5" s="111"/>
      <c r="V5" s="111"/>
      <c r="W5" s="46"/>
      <c r="X5" s="46"/>
      <c r="Y5" s="46"/>
    </row>
    <row r="6" spans="1:25">
      <c r="B6" s="86" t="s">
        <v>17</v>
      </c>
      <c r="C6" s="87">
        <v>43616</v>
      </c>
      <c r="D6" s="5"/>
      <c r="E6" s="75">
        <f t="shared" ref="E6:E13" si="0">E5</f>
        <v>43830</v>
      </c>
      <c r="F6" s="3">
        <v>2019</v>
      </c>
      <c r="G6" s="2" t="s">
        <v>24</v>
      </c>
      <c r="H6" s="5">
        <v>43586</v>
      </c>
      <c r="I6" s="4"/>
      <c r="J6" s="2"/>
      <c r="P6" s="43"/>
      <c r="Q6" s="44"/>
      <c r="U6" s="111"/>
      <c r="V6" s="111"/>
      <c r="W6" s="47"/>
      <c r="X6" s="47"/>
      <c r="Y6" s="47"/>
    </row>
    <row r="7" spans="1:25">
      <c r="B7" s="86" t="s">
        <v>18</v>
      </c>
      <c r="C7" s="87">
        <v>43646</v>
      </c>
      <c r="D7" s="5"/>
      <c r="E7" s="75">
        <f t="shared" si="0"/>
        <v>43830</v>
      </c>
      <c r="F7" s="3">
        <v>2019</v>
      </c>
      <c r="G7" s="2" t="s">
        <v>24</v>
      </c>
      <c r="H7" s="5">
        <v>43617</v>
      </c>
      <c r="I7" s="4"/>
      <c r="J7" s="2"/>
      <c r="P7" s="43"/>
      <c r="Q7" s="44"/>
    </row>
    <row r="8" spans="1:25">
      <c r="B8" s="86" t="s">
        <v>19</v>
      </c>
      <c r="C8" s="87">
        <v>43677</v>
      </c>
      <c r="D8" s="5"/>
      <c r="E8" s="75">
        <f t="shared" si="0"/>
        <v>43830</v>
      </c>
      <c r="F8" s="3">
        <v>2019</v>
      </c>
      <c r="G8" s="2" t="s">
        <v>25</v>
      </c>
      <c r="H8" s="5">
        <v>43647</v>
      </c>
      <c r="I8" s="2"/>
      <c r="J8" s="2"/>
      <c r="P8" s="43"/>
      <c r="Q8" s="44"/>
    </row>
    <row r="9" spans="1:25">
      <c r="B9" s="86" t="s">
        <v>20</v>
      </c>
      <c r="C9" s="87">
        <v>43708</v>
      </c>
      <c r="D9" s="5"/>
      <c r="E9" s="75">
        <f t="shared" si="0"/>
        <v>43830</v>
      </c>
      <c r="F9" s="3">
        <v>2019</v>
      </c>
      <c r="G9" s="2" t="s">
        <v>25</v>
      </c>
      <c r="H9" s="5">
        <v>43678</v>
      </c>
      <c r="I9" s="2"/>
      <c r="J9" s="2"/>
      <c r="P9" s="43"/>
      <c r="Q9" s="44"/>
    </row>
    <row r="10" spans="1:25">
      <c r="B10" s="86" t="s">
        <v>21</v>
      </c>
      <c r="C10" s="87">
        <v>43738</v>
      </c>
      <c r="D10" s="5"/>
      <c r="E10" s="75">
        <f t="shared" si="0"/>
        <v>43830</v>
      </c>
      <c r="F10" s="3">
        <v>2019</v>
      </c>
      <c r="G10" s="2" t="s">
        <v>25</v>
      </c>
      <c r="H10" s="5">
        <v>43709</v>
      </c>
      <c r="I10" s="2"/>
      <c r="J10" s="2"/>
      <c r="P10" s="43"/>
      <c r="Q10" s="44"/>
    </row>
    <row r="11" spans="1:25">
      <c r="B11" s="86" t="s">
        <v>22</v>
      </c>
      <c r="C11" s="87">
        <v>43769</v>
      </c>
      <c r="D11" s="5"/>
      <c r="E11" s="75">
        <f t="shared" si="0"/>
        <v>43830</v>
      </c>
      <c r="F11" s="3">
        <v>2019</v>
      </c>
      <c r="G11" s="2" t="s">
        <v>26</v>
      </c>
      <c r="H11" s="5">
        <v>43739</v>
      </c>
      <c r="I11" s="3"/>
      <c r="J11" s="3"/>
      <c r="P11" s="43"/>
      <c r="Q11" s="44"/>
    </row>
    <row r="12" spans="1:25">
      <c r="B12" s="86" t="s">
        <v>38</v>
      </c>
      <c r="C12" s="87">
        <v>43799</v>
      </c>
      <c r="D12" s="5"/>
      <c r="E12" s="75">
        <f t="shared" si="0"/>
        <v>43830</v>
      </c>
      <c r="F12" s="3">
        <v>2019</v>
      </c>
      <c r="G12" s="2" t="s">
        <v>26</v>
      </c>
      <c r="H12" s="5">
        <v>43770</v>
      </c>
      <c r="I12" s="3"/>
      <c r="J12" s="3"/>
      <c r="P12" s="43"/>
      <c r="Q12" s="44"/>
    </row>
    <row r="13" spans="1:25">
      <c r="B13" s="86" t="s">
        <v>39</v>
      </c>
      <c r="C13" s="87">
        <v>43830</v>
      </c>
      <c r="D13" s="5"/>
      <c r="E13" s="75">
        <f t="shared" si="0"/>
        <v>43830</v>
      </c>
      <c r="F13" s="3">
        <v>2019</v>
      </c>
      <c r="G13" s="2" t="s">
        <v>26</v>
      </c>
      <c r="H13" s="5">
        <v>43800</v>
      </c>
      <c r="I13" s="2"/>
      <c r="J13" s="2"/>
      <c r="P13" s="43"/>
      <c r="Q13" s="44"/>
    </row>
    <row r="14" spans="1:25">
      <c r="B14" s="86" t="s">
        <v>40</v>
      </c>
      <c r="C14" s="87">
        <v>43861</v>
      </c>
      <c r="D14" s="5"/>
      <c r="E14" s="75">
        <f>C25</f>
        <v>44196</v>
      </c>
      <c r="F14" s="3">
        <v>2020</v>
      </c>
      <c r="G14" s="2" t="s">
        <v>23</v>
      </c>
      <c r="H14" s="5">
        <v>43831</v>
      </c>
      <c r="I14" s="1"/>
      <c r="J14" s="2"/>
      <c r="P14" s="43"/>
      <c r="Q14" s="44"/>
    </row>
    <row r="15" spans="1:25">
      <c r="B15" s="86" t="s">
        <v>41</v>
      </c>
      <c r="C15" s="87">
        <v>43890</v>
      </c>
      <c r="D15" s="5"/>
      <c r="E15" s="75">
        <f>E14</f>
        <v>44196</v>
      </c>
      <c r="F15" s="3">
        <v>2020</v>
      </c>
      <c r="G15" s="2" t="s">
        <v>23</v>
      </c>
      <c r="H15" s="5">
        <v>43862</v>
      </c>
      <c r="I15" s="2"/>
      <c r="J15" s="2"/>
      <c r="P15" s="43"/>
      <c r="Q15" s="44"/>
    </row>
    <row r="16" spans="1:25">
      <c r="B16" s="86" t="s">
        <v>42</v>
      </c>
      <c r="C16" s="87">
        <v>43921</v>
      </c>
      <c r="D16" s="5"/>
      <c r="E16" s="75">
        <f>E15</f>
        <v>44196</v>
      </c>
      <c r="F16" s="3">
        <v>2020</v>
      </c>
      <c r="G16" s="2" t="s">
        <v>23</v>
      </c>
      <c r="H16" s="5">
        <v>43891</v>
      </c>
      <c r="I16" s="3"/>
      <c r="J16" s="3"/>
      <c r="P16" s="43"/>
      <c r="Q16" s="44"/>
    </row>
    <row r="17" spans="2:17">
      <c r="B17" s="86" t="s">
        <v>43</v>
      </c>
      <c r="C17" s="87">
        <v>43951</v>
      </c>
      <c r="D17" s="5"/>
      <c r="E17" s="75">
        <f t="shared" ref="E17:E25" si="1">E16</f>
        <v>44196</v>
      </c>
      <c r="F17" s="3">
        <v>2020</v>
      </c>
      <c r="G17" s="2" t="s">
        <v>24</v>
      </c>
      <c r="H17" s="5">
        <v>43922</v>
      </c>
      <c r="I17" s="2"/>
      <c r="J17" s="2"/>
      <c r="P17" s="43"/>
      <c r="Q17" s="44"/>
    </row>
    <row r="18" spans="2:17">
      <c r="B18" s="86" t="s">
        <v>44</v>
      </c>
      <c r="C18" s="87">
        <v>43982</v>
      </c>
      <c r="D18" s="5"/>
      <c r="E18" s="75">
        <f t="shared" si="1"/>
        <v>44196</v>
      </c>
      <c r="F18" s="3">
        <v>2020</v>
      </c>
      <c r="G18" s="2" t="s">
        <v>24</v>
      </c>
      <c r="H18" s="5">
        <v>43952</v>
      </c>
      <c r="I18" s="2"/>
      <c r="J18" s="2"/>
    </row>
    <row r="19" spans="2:17" ht="14.25">
      <c r="B19" s="86" t="s">
        <v>45</v>
      </c>
      <c r="C19" s="87">
        <v>44012</v>
      </c>
      <c r="D19" s="5"/>
      <c r="E19" s="75">
        <f t="shared" si="1"/>
        <v>44196</v>
      </c>
      <c r="F19" s="3">
        <v>2020</v>
      </c>
      <c r="G19" s="2" t="s">
        <v>24</v>
      </c>
      <c r="H19" s="5">
        <v>43983</v>
      </c>
      <c r="I19" s="7"/>
      <c r="J19" s="2"/>
    </row>
    <row r="20" spans="2:17" ht="14.25">
      <c r="C20" s="87">
        <v>44043</v>
      </c>
      <c r="D20" s="5"/>
      <c r="E20" s="75">
        <f t="shared" si="1"/>
        <v>44196</v>
      </c>
      <c r="F20" s="3">
        <v>2020</v>
      </c>
      <c r="G20" s="2" t="s">
        <v>25</v>
      </c>
      <c r="H20" s="5">
        <v>44013</v>
      </c>
      <c r="I20" s="7"/>
      <c r="J20" s="2"/>
    </row>
    <row r="21" spans="2:17">
      <c r="B21" s="9">
        <v>2015</v>
      </c>
      <c r="C21" s="87">
        <v>44074</v>
      </c>
      <c r="D21" s="80">
        <v>8</v>
      </c>
      <c r="E21" s="75">
        <f t="shared" si="1"/>
        <v>44196</v>
      </c>
      <c r="F21" s="3">
        <v>2020</v>
      </c>
      <c r="G21" s="2" t="s">
        <v>25</v>
      </c>
      <c r="H21" s="5">
        <v>44044</v>
      </c>
      <c r="I21" s="2"/>
      <c r="J21" s="2"/>
    </row>
    <row r="22" spans="2:17">
      <c r="B22" s="9">
        <v>2016</v>
      </c>
      <c r="C22" s="87">
        <v>44104</v>
      </c>
      <c r="D22" s="80">
        <v>6</v>
      </c>
      <c r="E22" s="75">
        <f t="shared" si="1"/>
        <v>44196</v>
      </c>
      <c r="F22" s="3">
        <v>2020</v>
      </c>
      <c r="G22" s="2" t="s">
        <v>25</v>
      </c>
      <c r="H22" s="5">
        <v>44075</v>
      </c>
      <c r="I22" s="2"/>
      <c r="J22" s="2"/>
    </row>
    <row r="23" spans="2:17">
      <c r="B23" s="9">
        <v>2017</v>
      </c>
      <c r="C23" s="87">
        <v>44135</v>
      </c>
      <c r="D23" s="5" t="e">
        <f>#REF!</f>
        <v>#REF!</v>
      </c>
      <c r="E23" s="75">
        <f t="shared" si="1"/>
        <v>44196</v>
      </c>
      <c r="F23" s="3">
        <v>2020</v>
      </c>
      <c r="G23" s="2" t="s">
        <v>26</v>
      </c>
      <c r="H23" s="5">
        <v>44105</v>
      </c>
      <c r="I23" s="2"/>
      <c r="J23" s="2"/>
    </row>
    <row r="24" spans="2:17">
      <c r="B24" s="9">
        <v>2018</v>
      </c>
      <c r="C24" s="87">
        <v>44165</v>
      </c>
      <c r="D24" s="79" t="e">
        <f>TEXT(D23,"ДД.ММ.ГГГГ")</f>
        <v>#REF!</v>
      </c>
      <c r="E24" s="75">
        <f t="shared" si="1"/>
        <v>44196</v>
      </c>
      <c r="F24" s="3">
        <v>2020</v>
      </c>
      <c r="G24" s="2" t="s">
        <v>26</v>
      </c>
      <c r="H24" s="5">
        <v>44136</v>
      </c>
      <c r="I24" s="2"/>
      <c r="J24" s="2"/>
    </row>
    <row r="25" spans="2:17">
      <c r="B25" s="9">
        <v>2019</v>
      </c>
      <c r="C25" s="87">
        <v>44196</v>
      </c>
      <c r="D25" s="79" t="e">
        <f>RIGHT(D24,4)</f>
        <v>#REF!</v>
      </c>
      <c r="E25" s="75">
        <f t="shared" si="1"/>
        <v>44196</v>
      </c>
      <c r="F25" s="3">
        <v>2020</v>
      </c>
      <c r="G25" s="2" t="s">
        <v>26</v>
      </c>
      <c r="H25" s="5">
        <v>44166</v>
      </c>
      <c r="I25" s="2"/>
      <c r="J25" s="2"/>
    </row>
    <row r="26" spans="2:17">
      <c r="B26" s="9">
        <v>2020</v>
      </c>
      <c r="C26" s="87">
        <v>44227</v>
      </c>
      <c r="D26" s="80">
        <v>6</v>
      </c>
      <c r="E26" s="75">
        <f>C37</f>
        <v>44561</v>
      </c>
      <c r="F26" s="3">
        <v>2021</v>
      </c>
      <c r="G26" s="2" t="s">
        <v>23</v>
      </c>
      <c r="H26" s="5">
        <v>44197</v>
      </c>
      <c r="I26" s="2"/>
      <c r="J26" s="2"/>
    </row>
    <row r="27" spans="2:17">
      <c r="B27" s="9">
        <v>2021</v>
      </c>
      <c r="C27" s="87">
        <v>44255</v>
      </c>
      <c r="D27" s="80">
        <v>8</v>
      </c>
      <c r="E27" s="75">
        <f>E26</f>
        <v>44561</v>
      </c>
      <c r="F27" s="3">
        <v>2021</v>
      </c>
      <c r="G27" s="2" t="s">
        <v>23</v>
      </c>
      <c r="H27" s="5">
        <v>44228</v>
      </c>
      <c r="I27" s="2"/>
      <c r="J27" s="2"/>
    </row>
    <row r="28" spans="2:17">
      <c r="B28" s="9">
        <v>2022</v>
      </c>
      <c r="C28" s="87">
        <v>44286</v>
      </c>
      <c r="D28" s="5"/>
      <c r="E28" s="75">
        <f t="shared" ref="E28:E37" si="2">E27</f>
        <v>44561</v>
      </c>
      <c r="F28" s="3">
        <v>2021</v>
      </c>
      <c r="G28" s="2" t="s">
        <v>23</v>
      </c>
      <c r="H28" s="5">
        <v>44256</v>
      </c>
      <c r="I28" s="2"/>
      <c r="J28" s="2"/>
    </row>
    <row r="29" spans="2:17">
      <c r="B29" s="9">
        <v>2023</v>
      </c>
      <c r="C29" s="87">
        <v>44316</v>
      </c>
      <c r="D29" s="5"/>
      <c r="E29" s="75">
        <f t="shared" si="2"/>
        <v>44561</v>
      </c>
      <c r="F29" s="3">
        <v>2021</v>
      </c>
      <c r="G29" s="2" t="s">
        <v>24</v>
      </c>
      <c r="H29" s="5">
        <v>44287</v>
      </c>
      <c r="I29" s="2"/>
      <c r="J29" s="2"/>
    </row>
    <row r="30" spans="2:17">
      <c r="B30" s="9">
        <v>2024</v>
      </c>
      <c r="C30" s="87">
        <v>44347</v>
      </c>
      <c r="D30" s="5">
        <v>7</v>
      </c>
      <c r="E30" s="75">
        <f t="shared" si="2"/>
        <v>44561</v>
      </c>
      <c r="F30" s="3">
        <v>2021</v>
      </c>
      <c r="G30" s="2" t="s">
        <v>24</v>
      </c>
      <c r="H30" s="5">
        <v>44317</v>
      </c>
      <c r="I30" s="2"/>
      <c r="J30" s="6"/>
    </row>
    <row r="31" spans="2:17">
      <c r="C31" s="87">
        <v>44377</v>
      </c>
      <c r="D31" s="5"/>
      <c r="E31" s="75">
        <f t="shared" si="2"/>
        <v>44561</v>
      </c>
      <c r="F31" s="3">
        <v>2021</v>
      </c>
      <c r="G31" s="2" t="s">
        <v>24</v>
      </c>
      <c r="H31" s="5">
        <v>44348</v>
      </c>
      <c r="I31" s="2"/>
      <c r="J31" s="6"/>
    </row>
    <row r="32" spans="2:17">
      <c r="C32" s="87">
        <v>44408</v>
      </c>
      <c r="D32" s="5"/>
      <c r="E32" s="75">
        <f t="shared" si="2"/>
        <v>44561</v>
      </c>
      <c r="F32" s="3">
        <v>2021</v>
      </c>
      <c r="G32" s="2" t="s">
        <v>25</v>
      </c>
      <c r="H32" s="5">
        <v>44378</v>
      </c>
      <c r="I32" s="2"/>
      <c r="J32" s="6"/>
    </row>
    <row r="33" spans="3:10">
      <c r="C33" s="87">
        <v>44439</v>
      </c>
      <c r="D33" s="5"/>
      <c r="E33" s="75">
        <f t="shared" si="2"/>
        <v>44561</v>
      </c>
      <c r="F33" s="3">
        <v>2021</v>
      </c>
      <c r="G33" s="2" t="s">
        <v>25</v>
      </c>
      <c r="H33" s="5">
        <v>44409</v>
      </c>
      <c r="I33" s="2"/>
      <c r="J33" s="2"/>
    </row>
    <row r="34" spans="3:10">
      <c r="C34" s="87">
        <v>44469</v>
      </c>
      <c r="D34" s="5"/>
      <c r="E34" s="75">
        <f t="shared" si="2"/>
        <v>44561</v>
      </c>
      <c r="F34" s="3">
        <v>2021</v>
      </c>
      <c r="G34" s="2" t="s">
        <v>25</v>
      </c>
      <c r="H34" s="5">
        <v>44440</v>
      </c>
      <c r="I34" s="2"/>
      <c r="J34" s="2"/>
    </row>
    <row r="35" spans="3:10">
      <c r="C35" s="87">
        <v>44500</v>
      </c>
      <c r="D35" s="5"/>
      <c r="E35" s="75">
        <f t="shared" si="2"/>
        <v>44561</v>
      </c>
      <c r="F35" s="3">
        <v>2021</v>
      </c>
      <c r="G35" s="2" t="s">
        <v>26</v>
      </c>
      <c r="H35" s="5">
        <v>44470</v>
      </c>
      <c r="I35" s="2"/>
      <c r="J35" s="2"/>
    </row>
    <row r="36" spans="3:10">
      <c r="C36" s="87">
        <v>44530</v>
      </c>
      <c r="D36" s="5"/>
      <c r="E36" s="75">
        <f t="shared" si="2"/>
        <v>44561</v>
      </c>
      <c r="F36" s="3">
        <v>2021</v>
      </c>
      <c r="G36" s="2" t="s">
        <v>26</v>
      </c>
      <c r="H36" s="5">
        <v>44501</v>
      </c>
      <c r="I36" s="2"/>
      <c r="J36" s="2"/>
    </row>
    <row r="37" spans="3:10">
      <c r="C37" s="87">
        <v>44561</v>
      </c>
      <c r="D37" s="5"/>
      <c r="E37" s="75">
        <f t="shared" si="2"/>
        <v>44561</v>
      </c>
      <c r="F37" s="3">
        <v>2021</v>
      </c>
      <c r="G37" s="2" t="s">
        <v>26</v>
      </c>
      <c r="H37" s="5">
        <v>44531</v>
      </c>
      <c r="I37" s="2"/>
      <c r="J37" s="2"/>
    </row>
    <row r="38" spans="3:10">
      <c r="D38" s="5"/>
      <c r="H38" s="5">
        <v>44562</v>
      </c>
      <c r="I38" s="2"/>
      <c r="J38" s="2"/>
    </row>
    <row r="39" spans="3:10">
      <c r="D39" s="5"/>
      <c r="I39" s="2"/>
      <c r="J39" s="2"/>
    </row>
    <row r="40" spans="3:10">
      <c r="C40" s="5">
        <v>42767</v>
      </c>
      <c r="D40" s="88">
        <v>60</v>
      </c>
      <c r="F40" s="3">
        <v>2017</v>
      </c>
      <c r="G40" s="2" t="s">
        <v>23</v>
      </c>
      <c r="I40" s="2"/>
      <c r="J40" s="2"/>
    </row>
    <row r="41" spans="3:10">
      <c r="C41" s="5">
        <v>42795</v>
      </c>
      <c r="D41" s="5"/>
      <c r="F41" s="3">
        <v>2017</v>
      </c>
      <c r="G41" s="2" t="s">
        <v>23</v>
      </c>
      <c r="I41" s="2"/>
      <c r="J41" s="2"/>
    </row>
    <row r="42" spans="3:10">
      <c r="C42" s="5">
        <v>42826</v>
      </c>
      <c r="D42" s="5"/>
      <c r="F42" s="3">
        <v>2017</v>
      </c>
      <c r="G42" s="2" t="s">
        <v>24</v>
      </c>
      <c r="I42" s="2"/>
      <c r="J42" s="2"/>
    </row>
    <row r="43" spans="3:10">
      <c r="C43" s="5">
        <v>42856</v>
      </c>
      <c r="D43" s="5"/>
      <c r="F43" s="3">
        <v>2017</v>
      </c>
      <c r="G43" s="2" t="s">
        <v>24</v>
      </c>
      <c r="I43" s="2"/>
      <c r="J43" s="2"/>
    </row>
    <row r="44" spans="3:10">
      <c r="C44" s="5">
        <v>42887</v>
      </c>
      <c r="D44" s="5"/>
      <c r="F44" s="3">
        <v>2017</v>
      </c>
      <c r="G44" s="2" t="s">
        <v>24</v>
      </c>
      <c r="I44" s="2"/>
      <c r="J44" s="2"/>
    </row>
    <row r="45" spans="3:10">
      <c r="C45" s="5">
        <v>42917</v>
      </c>
      <c r="D45" s="5"/>
      <c r="F45" s="3">
        <v>2017</v>
      </c>
      <c r="G45" s="2" t="s">
        <v>25</v>
      </c>
      <c r="I45" s="2"/>
      <c r="J45" s="2"/>
    </row>
    <row r="46" spans="3:10">
      <c r="C46" s="5">
        <v>42948</v>
      </c>
      <c r="D46" s="5"/>
      <c r="F46" s="3">
        <v>2017</v>
      </c>
      <c r="G46" s="2" t="s">
        <v>25</v>
      </c>
      <c r="I46" s="2"/>
      <c r="J46" s="2"/>
    </row>
    <row r="47" spans="3:10">
      <c r="C47" s="5">
        <v>42979</v>
      </c>
      <c r="D47" s="5"/>
      <c r="F47" s="3">
        <v>2017</v>
      </c>
      <c r="G47" s="2" t="s">
        <v>25</v>
      </c>
      <c r="I47" s="2"/>
      <c r="J47" s="2"/>
    </row>
    <row r="48" spans="3:10">
      <c r="C48" s="5">
        <v>43009</v>
      </c>
      <c r="D48" s="5"/>
      <c r="F48" s="3">
        <v>2017</v>
      </c>
      <c r="G48" s="2" t="s">
        <v>26</v>
      </c>
      <c r="I48" s="2"/>
      <c r="J48" s="2"/>
    </row>
    <row r="49" spans="2:13">
      <c r="C49" s="5">
        <v>43040</v>
      </c>
      <c r="D49" s="5"/>
      <c r="F49" s="3">
        <v>2017</v>
      </c>
      <c r="G49" s="2" t="s">
        <v>26</v>
      </c>
      <c r="H49" s="5"/>
      <c r="I49" s="2"/>
      <c r="J49" s="2"/>
    </row>
    <row r="50" spans="2:13">
      <c r="C50" s="5">
        <v>43070</v>
      </c>
      <c r="D50" s="5"/>
      <c r="F50" s="3">
        <v>2017</v>
      </c>
      <c r="G50" s="2" t="s">
        <v>26</v>
      </c>
      <c r="H50" s="5"/>
      <c r="I50" s="2"/>
      <c r="J50" s="2"/>
    </row>
    <row r="51" spans="2:13">
      <c r="C51" s="5">
        <v>43101</v>
      </c>
      <c r="D51" s="5"/>
      <c r="F51" s="3">
        <v>2018</v>
      </c>
      <c r="G51" s="2" t="s">
        <v>23</v>
      </c>
      <c r="I51" s="2"/>
      <c r="J51" s="2"/>
    </row>
    <row r="52" spans="2:13">
      <c r="C52" s="5">
        <v>43132</v>
      </c>
      <c r="D52" s="5"/>
      <c r="F52" s="3">
        <v>2018</v>
      </c>
      <c r="G52" s="2" t="s">
        <v>23</v>
      </c>
      <c r="H52" s="5"/>
      <c r="I52" s="2"/>
      <c r="J52" s="2"/>
    </row>
    <row r="53" spans="2:13">
      <c r="C53" s="5">
        <v>43160</v>
      </c>
      <c r="D53" s="5"/>
      <c r="F53" s="3">
        <v>2018</v>
      </c>
      <c r="G53" s="2" t="s">
        <v>23</v>
      </c>
      <c r="H53" s="5"/>
      <c r="I53" s="2"/>
      <c r="J53" s="2"/>
    </row>
    <row r="54" spans="2:13">
      <c r="C54" s="5">
        <v>43191</v>
      </c>
      <c r="D54" s="5"/>
      <c r="F54" s="3">
        <v>2018</v>
      </c>
      <c r="G54" s="2" t="s">
        <v>24</v>
      </c>
    </row>
    <row r="55" spans="2:13">
      <c r="C55" s="5">
        <v>43221</v>
      </c>
      <c r="D55" s="5"/>
      <c r="F55" s="3">
        <v>2018</v>
      </c>
      <c r="G55" s="2" t="s">
        <v>24</v>
      </c>
      <c r="H55" s="5"/>
    </row>
    <row r="56" spans="2:13">
      <c r="C56" s="5">
        <v>43252</v>
      </c>
      <c r="D56" s="5"/>
      <c r="F56" s="3">
        <v>2018</v>
      </c>
      <c r="G56" s="2" t="s">
        <v>24</v>
      </c>
      <c r="H56" s="5"/>
    </row>
    <row r="57" spans="2:13">
      <c r="C57" s="5">
        <v>43282</v>
      </c>
      <c r="D57" s="5"/>
      <c r="F57" s="3">
        <v>2018</v>
      </c>
      <c r="G57" s="2" t="s">
        <v>25</v>
      </c>
    </row>
    <row r="58" spans="2:13">
      <c r="C58" s="5">
        <v>43313</v>
      </c>
      <c r="D58" s="5"/>
      <c r="F58" s="3">
        <v>2018</v>
      </c>
      <c r="G58" s="2" t="s">
        <v>25</v>
      </c>
      <c r="H58" s="9"/>
    </row>
    <row r="59" spans="2:13">
      <c r="C59" s="5">
        <v>43344</v>
      </c>
      <c r="D59" s="9"/>
      <c r="E59" s="9"/>
      <c r="F59" s="3">
        <v>2018</v>
      </c>
      <c r="G59" s="2" t="s">
        <v>25</v>
      </c>
      <c r="H59" s="9"/>
    </row>
    <row r="60" spans="2:13">
      <c r="C60" s="5">
        <v>43374</v>
      </c>
      <c r="D60" s="9"/>
      <c r="E60" s="9"/>
      <c r="F60" s="3">
        <v>2018</v>
      </c>
      <c r="G60" s="2" t="s">
        <v>26</v>
      </c>
      <c r="H60" s="9"/>
      <c r="I60" s="2"/>
      <c r="J60" s="2"/>
    </row>
    <row r="61" spans="2:13">
      <c r="C61" s="5">
        <v>43405</v>
      </c>
      <c r="D61" s="9"/>
      <c r="E61" s="9"/>
      <c r="F61" s="3">
        <v>2018</v>
      </c>
      <c r="G61" s="2" t="s">
        <v>26</v>
      </c>
      <c r="H61" s="9"/>
      <c r="I61" s="2"/>
      <c r="J61" s="2"/>
    </row>
    <row r="62" spans="2:13">
      <c r="C62" s="5">
        <v>43435</v>
      </c>
      <c r="D62" s="9"/>
      <c r="E62" s="9"/>
      <c r="F62" s="3">
        <v>2018</v>
      </c>
      <c r="G62" s="2" t="s">
        <v>26</v>
      </c>
      <c r="H62" s="9"/>
      <c r="I62" s="17"/>
      <c r="J62" s="17"/>
      <c r="K62" s="52"/>
      <c r="L62" s="59"/>
      <c r="M62" s="17"/>
    </row>
    <row r="63" spans="2:13">
      <c r="C63" s="5">
        <v>43466</v>
      </c>
      <c r="D63" s="9"/>
      <c r="E63" s="9"/>
      <c r="F63" s="3">
        <v>2019</v>
      </c>
      <c r="G63" s="2" t="s">
        <v>23</v>
      </c>
      <c r="H63" s="9"/>
      <c r="I63" s="15"/>
      <c r="J63" s="15"/>
      <c r="K63" s="52"/>
      <c r="L63" s="60"/>
      <c r="M63" s="48"/>
    </row>
    <row r="64" spans="2:13">
      <c r="B64" s="10"/>
      <c r="C64" s="5">
        <v>43497</v>
      </c>
      <c r="D64" s="9"/>
      <c r="E64" s="9"/>
      <c r="F64" s="3">
        <v>2019</v>
      </c>
      <c r="G64" s="2" t="s">
        <v>23</v>
      </c>
      <c r="H64" s="9"/>
      <c r="I64" s="17"/>
      <c r="J64" s="18"/>
      <c r="K64" s="52"/>
      <c r="L64" s="61"/>
      <c r="M64" s="18"/>
    </row>
    <row r="65" spans="2:16">
      <c r="B65" s="11"/>
      <c r="C65" s="5">
        <v>43525</v>
      </c>
      <c r="D65" s="9"/>
      <c r="E65" s="9"/>
      <c r="F65" s="3">
        <v>2019</v>
      </c>
      <c r="G65" s="2" t="s">
        <v>23</v>
      </c>
      <c r="H65" s="9"/>
      <c r="I65" s="17"/>
      <c r="J65" s="49"/>
      <c r="K65" s="52"/>
      <c r="L65" s="62"/>
      <c r="M65" s="24"/>
    </row>
    <row r="66" spans="2:16">
      <c r="B66" s="11"/>
      <c r="C66" s="5">
        <v>43556</v>
      </c>
      <c r="D66" s="9"/>
      <c r="E66" s="9"/>
      <c r="F66" s="3">
        <v>2019</v>
      </c>
      <c r="G66" s="2" t="s">
        <v>24</v>
      </c>
      <c r="H66" s="9"/>
      <c r="I66" s="17"/>
      <c r="J66" s="17"/>
      <c r="K66" s="52"/>
      <c r="L66" s="59"/>
      <c r="M66" s="17"/>
    </row>
    <row r="67" spans="2:16">
      <c r="C67" s="5">
        <v>43586</v>
      </c>
      <c r="D67" s="9"/>
      <c r="E67" s="9"/>
      <c r="F67" s="3">
        <v>2019</v>
      </c>
      <c r="G67" s="2" t="s">
        <v>24</v>
      </c>
      <c r="H67" s="9"/>
      <c r="I67" s="17"/>
      <c r="J67" s="17"/>
      <c r="K67" s="52"/>
      <c r="L67" s="59"/>
      <c r="M67" s="17"/>
    </row>
    <row r="68" spans="2:16">
      <c r="C68" s="5">
        <v>43617</v>
      </c>
      <c r="D68" s="9"/>
      <c r="E68" s="9"/>
      <c r="F68" s="3">
        <v>2019</v>
      </c>
      <c r="G68" s="2" t="s">
        <v>24</v>
      </c>
      <c r="H68" s="9"/>
      <c r="I68" s="15"/>
      <c r="J68" s="30"/>
      <c r="K68" s="53"/>
      <c r="L68" s="63"/>
      <c r="M68" s="50"/>
    </row>
    <row r="69" spans="2:16">
      <c r="B69" s="10"/>
      <c r="C69" s="5">
        <v>43647</v>
      </c>
      <c r="D69" s="9"/>
      <c r="E69" s="9"/>
      <c r="F69" s="3">
        <v>2019</v>
      </c>
      <c r="G69" s="2" t="s">
        <v>25</v>
      </c>
      <c r="I69" s="17"/>
      <c r="J69" s="51"/>
      <c r="K69" s="52"/>
      <c r="L69" s="61"/>
      <c r="M69" s="18">
        <v>12</v>
      </c>
    </row>
    <row r="70" spans="2:16">
      <c r="B70" s="10"/>
      <c r="C70" s="5">
        <v>43678</v>
      </c>
      <c r="D70" s="8"/>
      <c r="F70" s="3">
        <v>2019</v>
      </c>
      <c r="G70" s="2" t="s">
        <v>25</v>
      </c>
      <c r="I70" s="18"/>
      <c r="J70" s="18"/>
      <c r="K70" s="52"/>
      <c r="L70" s="61"/>
      <c r="M70" s="18"/>
    </row>
    <row r="71" spans="2:16">
      <c r="C71" s="5">
        <v>43709</v>
      </c>
      <c r="D71" s="8"/>
      <c r="F71" s="3">
        <v>2019</v>
      </c>
      <c r="G71" s="2" t="s">
        <v>25</v>
      </c>
    </row>
    <row r="72" spans="2:16">
      <c r="C72" s="5">
        <v>43739</v>
      </c>
      <c r="D72" s="8"/>
      <c r="F72" s="3">
        <v>2019</v>
      </c>
      <c r="G72" s="2" t="s">
        <v>26</v>
      </c>
      <c r="I72" s="40"/>
      <c r="J72" s="40"/>
      <c r="K72" s="54"/>
      <c r="L72" s="65"/>
    </row>
    <row r="73" spans="2:16">
      <c r="C73" s="5">
        <v>43770</v>
      </c>
      <c r="D73" s="8"/>
      <c r="F73" s="3">
        <v>2019</v>
      </c>
      <c r="G73" s="2" t="s">
        <v>26</v>
      </c>
      <c r="I73" s="18"/>
      <c r="J73" s="18"/>
      <c r="K73" s="52"/>
      <c r="L73" s="61"/>
      <c r="M73" s="39"/>
      <c r="N73" s="39"/>
      <c r="O73" s="39"/>
      <c r="P73" s="39"/>
    </row>
    <row r="74" spans="2:16">
      <c r="C74" s="5">
        <v>43800</v>
      </c>
      <c r="D74" s="8"/>
      <c r="F74" s="3">
        <v>2019</v>
      </c>
      <c r="G74" s="2" t="s">
        <v>26</v>
      </c>
      <c r="I74" s="18"/>
      <c r="J74" s="18"/>
      <c r="K74" s="52"/>
      <c r="L74" s="61"/>
      <c r="M74" s="39"/>
      <c r="N74" s="39"/>
      <c r="O74" s="39"/>
      <c r="P74" s="39"/>
    </row>
    <row r="75" spans="2:16">
      <c r="C75" s="5">
        <v>43831</v>
      </c>
      <c r="D75" s="8"/>
      <c r="F75" s="9">
        <v>2020</v>
      </c>
      <c r="G75" s="2" t="s">
        <v>23</v>
      </c>
      <c r="J75" s="18"/>
      <c r="K75" s="52"/>
      <c r="L75" s="61"/>
      <c r="M75" s="39"/>
      <c r="N75" s="39"/>
      <c r="O75" s="39"/>
      <c r="P75" s="39"/>
    </row>
    <row r="76" spans="2:16">
      <c r="C76" s="5">
        <v>43862</v>
      </c>
      <c r="F76" s="9">
        <v>2020</v>
      </c>
      <c r="G76" s="2" t="s">
        <v>23</v>
      </c>
      <c r="J76" s="39"/>
      <c r="K76" s="52"/>
      <c r="L76" s="66"/>
      <c r="M76" s="39"/>
      <c r="N76" s="39"/>
      <c r="O76" s="39"/>
      <c r="P76" s="39"/>
    </row>
    <row r="77" spans="2:16">
      <c r="C77" s="5">
        <v>43891</v>
      </c>
      <c r="F77" s="9">
        <v>2020</v>
      </c>
      <c r="G77" s="2" t="s">
        <v>23</v>
      </c>
      <c r="J77" s="18"/>
      <c r="K77" s="52"/>
      <c r="L77" s="61"/>
      <c r="M77" s="18"/>
      <c r="N77" s="39"/>
      <c r="O77" s="39"/>
      <c r="P77" s="39"/>
    </row>
    <row r="78" spans="2:16">
      <c r="C78" s="5">
        <v>43922</v>
      </c>
      <c r="F78" s="9">
        <v>2020</v>
      </c>
      <c r="G78" s="2" t="s">
        <v>24</v>
      </c>
      <c r="I78" s="41"/>
      <c r="J78" s="41"/>
      <c r="K78" s="52"/>
      <c r="L78" s="67"/>
      <c r="M78" s="20"/>
      <c r="N78" s="39"/>
      <c r="O78" s="39"/>
      <c r="P78" s="39"/>
    </row>
    <row r="79" spans="2:16">
      <c r="C79" s="5">
        <v>43952</v>
      </c>
      <c r="F79" s="9">
        <v>2020</v>
      </c>
      <c r="G79" s="2" t="s">
        <v>24</v>
      </c>
      <c r="I79" s="42"/>
      <c r="J79" s="42"/>
      <c r="K79" s="52"/>
      <c r="L79" s="68"/>
      <c r="M79" s="39"/>
      <c r="N79" s="39"/>
      <c r="O79" s="39"/>
      <c r="P79" s="39"/>
    </row>
    <row r="80" spans="2:16">
      <c r="C80" s="5">
        <v>43983</v>
      </c>
      <c r="F80" s="9">
        <v>2020</v>
      </c>
      <c r="G80" s="2" t="s">
        <v>24</v>
      </c>
      <c r="I80" s="22"/>
      <c r="J80" s="22"/>
      <c r="K80" s="52"/>
      <c r="L80" s="64"/>
      <c r="M80" s="39"/>
      <c r="N80" s="39"/>
      <c r="O80" s="39"/>
      <c r="P80" s="39"/>
    </row>
    <row r="81" spans="3:16">
      <c r="C81" s="5">
        <v>44013</v>
      </c>
      <c r="F81" s="9">
        <v>2020</v>
      </c>
      <c r="G81" s="2" t="s">
        <v>25</v>
      </c>
      <c r="I81" s="41"/>
      <c r="J81" s="22"/>
      <c r="K81" s="52"/>
      <c r="L81" s="64"/>
      <c r="M81" s="39"/>
      <c r="N81" s="39"/>
      <c r="O81" s="39"/>
      <c r="P81" s="39"/>
    </row>
    <row r="82" spans="3:16">
      <c r="C82" s="5">
        <v>44044</v>
      </c>
      <c r="F82" s="9">
        <v>2020</v>
      </c>
      <c r="G82" s="2" t="s">
        <v>25</v>
      </c>
      <c r="I82" s="19"/>
      <c r="J82" s="22"/>
      <c r="K82" s="52"/>
      <c r="L82" s="64"/>
    </row>
    <row r="83" spans="3:16">
      <c r="C83" s="5">
        <v>44075</v>
      </c>
      <c r="F83" s="9">
        <v>2020</v>
      </c>
      <c r="G83" s="2" t="s">
        <v>25</v>
      </c>
      <c r="I83" s="107"/>
      <c r="J83" s="107"/>
      <c r="K83" s="107"/>
      <c r="L83" s="107"/>
      <c r="M83" s="17"/>
    </row>
    <row r="84" spans="3:16">
      <c r="C84" s="5">
        <v>44105</v>
      </c>
      <c r="F84" s="9">
        <v>2020</v>
      </c>
      <c r="G84" s="2" t="s">
        <v>26</v>
      </c>
      <c r="I84" s="23"/>
      <c r="J84" s="21"/>
      <c r="K84" s="55"/>
      <c r="L84" s="69"/>
      <c r="M84" s="21"/>
    </row>
    <row r="85" spans="3:16">
      <c r="C85" s="5">
        <v>44136</v>
      </c>
      <c r="F85" s="9">
        <v>2020</v>
      </c>
      <c r="G85" s="2" t="s">
        <v>26</v>
      </c>
      <c r="I85" s="24"/>
      <c r="J85" s="18"/>
      <c r="K85" s="52"/>
      <c r="L85" s="61"/>
      <c r="M85" s="18"/>
    </row>
    <row r="86" spans="3:16">
      <c r="C86" s="5">
        <v>44166</v>
      </c>
      <c r="F86" s="9">
        <v>2020</v>
      </c>
      <c r="G86" s="2" t="s">
        <v>26</v>
      </c>
      <c r="I86" s="25"/>
      <c r="J86" s="26"/>
      <c r="K86" s="53"/>
      <c r="L86" s="61"/>
      <c r="M86" s="26"/>
    </row>
    <row r="87" spans="3:16">
      <c r="C87" s="5">
        <v>44197</v>
      </c>
      <c r="F87" s="9">
        <v>2021</v>
      </c>
      <c r="G87" s="2" t="s">
        <v>23</v>
      </c>
      <c r="I87" s="27"/>
      <c r="J87" s="26"/>
      <c r="K87" s="53"/>
      <c r="L87" s="61"/>
      <c r="M87" s="28"/>
    </row>
    <row r="88" spans="3:16">
      <c r="C88" s="5">
        <v>44228</v>
      </c>
      <c r="F88" s="9">
        <v>2021</v>
      </c>
      <c r="G88" s="2" t="s">
        <v>23</v>
      </c>
      <c r="I88" s="25"/>
      <c r="J88" s="29"/>
      <c r="K88" s="57"/>
      <c r="L88" s="70"/>
      <c r="M88" s="29"/>
    </row>
    <row r="89" spans="3:16">
      <c r="C89" s="5">
        <v>44256</v>
      </c>
      <c r="F89" s="9">
        <v>2021</v>
      </c>
      <c r="G89" s="2" t="s">
        <v>23</v>
      </c>
      <c r="I89" s="30"/>
      <c r="J89" s="31"/>
      <c r="K89" s="54"/>
      <c r="L89" s="60"/>
      <c r="M89" s="32"/>
    </row>
    <row r="90" spans="3:16">
      <c r="C90" s="5">
        <v>44287</v>
      </c>
      <c r="F90" s="9">
        <v>2021</v>
      </c>
      <c r="G90" s="2" t="s">
        <v>24</v>
      </c>
      <c r="I90" s="25"/>
      <c r="J90" s="29"/>
      <c r="K90" s="57"/>
      <c r="L90" s="70"/>
      <c r="M90" s="29"/>
    </row>
    <row r="91" spans="3:16">
      <c r="C91" s="5">
        <v>44317</v>
      </c>
      <c r="F91" s="9">
        <v>2021</v>
      </c>
      <c r="G91" s="2" t="s">
        <v>24</v>
      </c>
      <c r="I91" s="25"/>
      <c r="J91" s="29"/>
      <c r="K91" s="57"/>
      <c r="L91" s="70"/>
      <c r="M91" s="29"/>
    </row>
    <row r="92" spans="3:16">
      <c r="C92" s="5">
        <v>44348</v>
      </c>
      <c r="F92" s="9">
        <v>2021</v>
      </c>
      <c r="G92" s="2" t="s">
        <v>24</v>
      </c>
      <c r="I92" s="17"/>
      <c r="J92" s="33"/>
      <c r="K92" s="57"/>
      <c r="L92" s="71"/>
      <c r="M92" s="33"/>
    </row>
    <row r="93" spans="3:16">
      <c r="C93" s="5">
        <v>44378</v>
      </c>
      <c r="F93" s="9">
        <v>2021</v>
      </c>
      <c r="G93" s="2" t="s">
        <v>25</v>
      </c>
      <c r="I93" s="17"/>
      <c r="J93" s="33"/>
      <c r="K93" s="57"/>
      <c r="L93" s="71"/>
      <c r="M93" s="33"/>
    </row>
    <row r="94" spans="3:16">
      <c r="C94" s="5">
        <v>44409</v>
      </c>
      <c r="F94" s="9">
        <v>2021</v>
      </c>
      <c r="G94" s="2" t="s">
        <v>25</v>
      </c>
      <c r="I94" s="17"/>
      <c r="J94" s="33"/>
      <c r="K94" s="57"/>
      <c r="L94" s="71"/>
      <c r="M94" s="33"/>
    </row>
    <row r="95" spans="3:16">
      <c r="C95" s="5">
        <v>44440</v>
      </c>
      <c r="F95" s="9">
        <v>2021</v>
      </c>
      <c r="G95" s="2" t="s">
        <v>25</v>
      </c>
      <c r="I95" s="25"/>
      <c r="J95" s="29"/>
      <c r="K95" s="57"/>
      <c r="L95" s="70"/>
      <c r="M95" s="29"/>
    </row>
    <row r="96" spans="3:16">
      <c r="C96" s="5">
        <v>44470</v>
      </c>
      <c r="F96" s="9">
        <v>2021</v>
      </c>
      <c r="G96" s="2" t="s">
        <v>26</v>
      </c>
      <c r="I96" s="17"/>
      <c r="J96" s="33"/>
      <c r="K96" s="57"/>
      <c r="L96" s="71"/>
      <c r="M96" s="33"/>
    </row>
    <row r="97" spans="3:18">
      <c r="C97" s="5">
        <v>44501</v>
      </c>
      <c r="F97" s="9">
        <v>2021</v>
      </c>
      <c r="G97" s="2" t="s">
        <v>26</v>
      </c>
      <c r="I97" s="17"/>
      <c r="J97" s="33"/>
      <c r="K97" s="57"/>
      <c r="L97" s="71"/>
      <c r="M97" s="33"/>
    </row>
    <row r="98" spans="3:18">
      <c r="C98" s="5">
        <v>44531</v>
      </c>
      <c r="F98" s="9">
        <v>2021</v>
      </c>
      <c r="G98" s="2" t="s">
        <v>26</v>
      </c>
      <c r="I98" s="17"/>
      <c r="J98" s="33"/>
      <c r="K98" s="57"/>
      <c r="L98" s="71"/>
      <c r="M98" s="33"/>
      <c r="Q98" s="39"/>
      <c r="R98" s="39"/>
    </row>
    <row r="99" spans="3:18">
      <c r="C99" s="5">
        <v>44562</v>
      </c>
      <c r="F99" s="9">
        <v>2022</v>
      </c>
      <c r="G99" s="2" t="s">
        <v>23</v>
      </c>
      <c r="I99" s="34"/>
      <c r="J99" s="34"/>
      <c r="K99" s="52"/>
      <c r="L99" s="72"/>
      <c r="M99" s="34"/>
      <c r="Q99" s="39"/>
      <c r="R99" s="39"/>
    </row>
    <row r="100" spans="3:18">
      <c r="C100" s="5">
        <v>44593</v>
      </c>
      <c r="F100" s="9">
        <v>2022</v>
      </c>
      <c r="G100" s="2" t="s">
        <v>23</v>
      </c>
      <c r="Q100" s="39"/>
      <c r="R100" s="39"/>
    </row>
    <row r="101" spans="3:18">
      <c r="C101" s="5">
        <v>44621</v>
      </c>
      <c r="F101" s="9">
        <v>2022</v>
      </c>
      <c r="G101" s="2" t="s">
        <v>23</v>
      </c>
      <c r="Q101" s="39"/>
      <c r="R101" s="39"/>
    </row>
    <row r="102" spans="3:18">
      <c r="C102" s="5">
        <v>44652</v>
      </c>
      <c r="F102" s="9">
        <v>2022</v>
      </c>
      <c r="G102" s="2" t="s">
        <v>24</v>
      </c>
      <c r="H102" s="3"/>
      <c r="Q102" s="39"/>
      <c r="R102" s="39"/>
    </row>
    <row r="103" spans="3:18">
      <c r="C103" s="5">
        <v>44682</v>
      </c>
      <c r="D103" s="3"/>
      <c r="E103" s="3"/>
      <c r="F103" s="9">
        <v>2022</v>
      </c>
      <c r="G103" s="2" t="s">
        <v>24</v>
      </c>
      <c r="Q103" s="39"/>
      <c r="R103" s="39"/>
    </row>
    <row r="104" spans="3:18">
      <c r="C104" s="5">
        <v>44713</v>
      </c>
      <c r="F104" s="9">
        <v>2022</v>
      </c>
      <c r="G104" s="2" t="s">
        <v>24</v>
      </c>
      <c r="Q104" s="39"/>
      <c r="R104" s="39"/>
    </row>
    <row r="105" spans="3:18">
      <c r="C105" s="5">
        <v>44743</v>
      </c>
      <c r="F105" s="9">
        <v>2022</v>
      </c>
      <c r="G105" s="2" t="s">
        <v>25</v>
      </c>
      <c r="N105" s="35"/>
      <c r="Q105" s="39"/>
      <c r="R105" s="39"/>
    </row>
    <row r="106" spans="3:18">
      <c r="C106" s="5">
        <v>44774</v>
      </c>
      <c r="F106" s="9">
        <v>2022</v>
      </c>
      <c r="G106" s="2" t="s">
        <v>25</v>
      </c>
      <c r="N106" s="35"/>
      <c r="Q106" s="39"/>
      <c r="R106" s="39"/>
    </row>
    <row r="107" spans="3:18">
      <c r="C107" s="5">
        <v>44805</v>
      </c>
      <c r="F107" s="9">
        <v>2022</v>
      </c>
      <c r="G107" s="2" t="s">
        <v>25</v>
      </c>
      <c r="N107" s="35"/>
    </row>
    <row r="108" spans="3:18">
      <c r="C108" s="5">
        <v>44835</v>
      </c>
      <c r="F108" s="9">
        <v>2022</v>
      </c>
      <c r="G108" s="2" t="s">
        <v>26</v>
      </c>
    </row>
    <row r="109" spans="3:18">
      <c r="C109" s="5">
        <v>44866</v>
      </c>
      <c r="F109" s="9">
        <v>2022</v>
      </c>
      <c r="G109" s="2" t="s">
        <v>26</v>
      </c>
    </row>
    <row r="110" spans="3:18">
      <c r="C110" s="5">
        <v>44896</v>
      </c>
      <c r="F110" s="9">
        <v>2022</v>
      </c>
      <c r="G110" s="2" t="s">
        <v>26</v>
      </c>
    </row>
    <row r="111" spans="3:18">
      <c r="C111" s="5">
        <v>44927</v>
      </c>
      <c r="F111" s="9">
        <v>2023</v>
      </c>
      <c r="G111" s="2" t="s">
        <v>23</v>
      </c>
    </row>
    <row r="112" spans="3:18">
      <c r="C112" s="5">
        <v>44958</v>
      </c>
      <c r="F112" s="9">
        <v>2023</v>
      </c>
      <c r="G112" s="2" t="s">
        <v>23</v>
      </c>
    </row>
    <row r="113" spans="3:15">
      <c r="C113" s="5">
        <v>44986</v>
      </c>
      <c r="F113" s="9">
        <v>2023</v>
      </c>
      <c r="G113" s="2" t="s">
        <v>23</v>
      </c>
      <c r="N113" s="36"/>
      <c r="O113" s="36"/>
    </row>
    <row r="114" spans="3:15">
      <c r="C114" s="5">
        <v>45017</v>
      </c>
      <c r="F114" s="9">
        <v>2023</v>
      </c>
      <c r="G114" s="2" t="s">
        <v>24</v>
      </c>
    </row>
    <row r="115" spans="3:15">
      <c r="C115" s="5">
        <v>45047</v>
      </c>
      <c r="F115" s="9">
        <v>2023</v>
      </c>
      <c r="G115" s="2" t="s">
        <v>24</v>
      </c>
    </row>
    <row r="116" spans="3:15">
      <c r="C116" s="5">
        <v>45078</v>
      </c>
      <c r="F116" s="9">
        <v>2023</v>
      </c>
      <c r="G116" s="2" t="s">
        <v>24</v>
      </c>
      <c r="J116" s="37"/>
      <c r="L116" s="73"/>
    </row>
    <row r="117" spans="3:15">
      <c r="C117" s="5">
        <v>45108</v>
      </c>
      <c r="F117" s="9">
        <v>2023</v>
      </c>
      <c r="G117" s="2" t="s">
        <v>25</v>
      </c>
      <c r="J117" s="38"/>
      <c r="L117" s="74"/>
    </row>
    <row r="118" spans="3:15">
      <c r="C118" s="5">
        <v>45139</v>
      </c>
      <c r="F118" s="9">
        <v>2023</v>
      </c>
      <c r="G118" s="2" t="s">
        <v>25</v>
      </c>
    </row>
    <row r="119" spans="3:15">
      <c r="C119" s="5">
        <v>45170</v>
      </c>
      <c r="F119" s="9">
        <v>2023</v>
      </c>
      <c r="G119" s="2" t="s">
        <v>25</v>
      </c>
    </row>
    <row r="120" spans="3:15">
      <c r="C120" s="5">
        <v>45200</v>
      </c>
      <c r="F120" s="9">
        <v>2023</v>
      </c>
      <c r="G120" s="2" t="s">
        <v>26</v>
      </c>
    </row>
    <row r="121" spans="3:15">
      <c r="C121" s="5">
        <v>45231</v>
      </c>
      <c r="F121" s="9">
        <v>2023</v>
      </c>
      <c r="G121" s="2" t="s">
        <v>26</v>
      </c>
    </row>
    <row r="122" spans="3:15">
      <c r="C122" s="5">
        <v>45261</v>
      </c>
      <c r="F122" s="9">
        <v>2023</v>
      </c>
      <c r="G122" s="2" t="s">
        <v>26</v>
      </c>
    </row>
    <row r="123" spans="3:15">
      <c r="C123" s="5">
        <v>45292</v>
      </c>
      <c r="F123" s="9">
        <v>2024</v>
      </c>
      <c r="G123" s="2" t="s">
        <v>23</v>
      </c>
    </row>
    <row r="124" spans="3:15">
      <c r="C124" s="5">
        <v>45323</v>
      </c>
      <c r="F124" s="9">
        <v>2024</v>
      </c>
      <c r="G124" s="2" t="s">
        <v>23</v>
      </c>
    </row>
    <row r="125" spans="3:15">
      <c r="C125" s="5">
        <v>45352</v>
      </c>
      <c r="F125" s="9">
        <v>2024</v>
      </c>
      <c r="G125" s="2" t="s">
        <v>23</v>
      </c>
    </row>
    <row r="126" spans="3:15">
      <c r="C126" s="5">
        <v>45383</v>
      </c>
      <c r="F126" s="9">
        <v>2024</v>
      </c>
      <c r="G126" s="2" t="s">
        <v>24</v>
      </c>
    </row>
    <row r="127" spans="3:15">
      <c r="C127" s="5">
        <v>45413</v>
      </c>
      <c r="F127" s="9">
        <v>2024</v>
      </c>
      <c r="G127" s="2" t="s">
        <v>24</v>
      </c>
    </row>
    <row r="128" spans="3:15">
      <c r="C128" s="5">
        <v>45444</v>
      </c>
      <c r="F128" s="9">
        <v>2024</v>
      </c>
      <c r="G128" s="2" t="s">
        <v>24</v>
      </c>
    </row>
    <row r="129" spans="3:7">
      <c r="C129" s="5">
        <v>45474</v>
      </c>
      <c r="F129" s="9">
        <v>2024</v>
      </c>
      <c r="G129" s="2" t="s">
        <v>25</v>
      </c>
    </row>
    <row r="130" spans="3:7">
      <c r="C130" s="5">
        <v>45505</v>
      </c>
      <c r="F130" s="9">
        <v>2024</v>
      </c>
      <c r="G130" s="2" t="s">
        <v>25</v>
      </c>
    </row>
    <row r="131" spans="3:7">
      <c r="C131" s="5">
        <v>45536</v>
      </c>
      <c r="F131" s="9">
        <v>2024</v>
      </c>
      <c r="G131" s="2" t="s">
        <v>25</v>
      </c>
    </row>
    <row r="132" spans="3:7">
      <c r="C132" s="5">
        <v>45566</v>
      </c>
      <c r="F132" s="9">
        <v>2024</v>
      </c>
      <c r="G132" s="2" t="s">
        <v>26</v>
      </c>
    </row>
    <row r="133" spans="3:7">
      <c r="C133" s="5">
        <v>45597</v>
      </c>
      <c r="F133" s="9">
        <v>2024</v>
      </c>
      <c r="G133" s="2" t="s">
        <v>26</v>
      </c>
    </row>
    <row r="134" spans="3:7">
      <c r="C134" s="5">
        <v>45627</v>
      </c>
      <c r="F134" s="9">
        <v>2024</v>
      </c>
      <c r="G134" s="2" t="s">
        <v>26</v>
      </c>
    </row>
    <row r="135" spans="3:7">
      <c r="F135" s="9"/>
    </row>
    <row r="136" spans="3:7">
      <c r="F136" s="9"/>
    </row>
    <row r="137" spans="3:7">
      <c r="F137" s="9"/>
    </row>
    <row r="138" spans="3:7">
      <c r="F138" s="9"/>
    </row>
    <row r="139" spans="3:7">
      <c r="F139" s="9"/>
    </row>
    <row r="140" spans="3:7">
      <c r="F140" s="9"/>
    </row>
    <row r="141" spans="3:7">
      <c r="F141" s="9"/>
    </row>
    <row r="142" spans="3:7">
      <c r="F142" s="9"/>
    </row>
    <row r="143" spans="3:7">
      <c r="F143" s="9"/>
    </row>
    <row r="144" spans="3:7">
      <c r="F144" s="9"/>
    </row>
    <row r="145" spans="1:6">
      <c r="A145" s="12" t="s">
        <v>10</v>
      </c>
      <c r="F145" s="9"/>
    </row>
    <row r="146" spans="1:6">
      <c r="A146" s="12" t="s">
        <v>11</v>
      </c>
      <c r="F146" s="9"/>
    </row>
    <row r="147" spans="1:6">
      <c r="A147" s="12" t="s">
        <v>13</v>
      </c>
      <c r="F147" s="9"/>
    </row>
    <row r="148" spans="1:6">
      <c r="A148" s="12" t="s">
        <v>14</v>
      </c>
    </row>
    <row r="149" spans="1:6">
      <c r="A149" s="12" t="s">
        <v>12</v>
      </c>
    </row>
    <row r="150" spans="1:6">
      <c r="A150" s="12">
        <v>0.75</v>
      </c>
    </row>
    <row r="151" spans="1:6">
      <c r="A151" s="12">
        <f t="shared" ref="A151:A164" si="3">A150-0.05</f>
        <v>0.7</v>
      </c>
    </row>
    <row r="152" spans="1:6">
      <c r="A152" s="12">
        <f t="shared" si="3"/>
        <v>0.64999999999999991</v>
      </c>
    </row>
    <row r="153" spans="1:6">
      <c r="A153" s="12">
        <f t="shared" si="3"/>
        <v>0.59999999999999987</v>
      </c>
    </row>
    <row r="154" spans="1:6">
      <c r="A154" s="12">
        <f t="shared" si="3"/>
        <v>0.54999999999999982</v>
      </c>
    </row>
    <row r="155" spans="1:6">
      <c r="A155" s="12">
        <f t="shared" si="3"/>
        <v>0.49999999999999983</v>
      </c>
    </row>
    <row r="156" spans="1:6">
      <c r="A156" s="12">
        <f t="shared" si="3"/>
        <v>0.44999999999999984</v>
      </c>
    </row>
    <row r="157" spans="1:6">
      <c r="A157" s="12">
        <f t="shared" si="3"/>
        <v>0.39999999999999986</v>
      </c>
    </row>
    <row r="158" spans="1:6">
      <c r="A158" s="12">
        <f t="shared" si="3"/>
        <v>0.34999999999999987</v>
      </c>
    </row>
    <row r="159" spans="1:6">
      <c r="A159" s="12">
        <f t="shared" si="3"/>
        <v>0.29999999999999988</v>
      </c>
    </row>
    <row r="160" spans="1:6">
      <c r="A160" s="12">
        <f t="shared" si="3"/>
        <v>0.24999999999999989</v>
      </c>
    </row>
    <row r="161" spans="1:1">
      <c r="A161" s="12">
        <f t="shared" si="3"/>
        <v>0.1999999999999999</v>
      </c>
    </row>
    <row r="162" spans="1:1">
      <c r="A162" s="12">
        <f t="shared" si="3"/>
        <v>0.14999999999999991</v>
      </c>
    </row>
    <row r="163" spans="1:1">
      <c r="A163" s="12">
        <f t="shared" si="3"/>
        <v>9.9999999999999908E-2</v>
      </c>
    </row>
    <row r="164" spans="1:1">
      <c r="A164" s="12">
        <f t="shared" si="3"/>
        <v>4.9999999999999906E-2</v>
      </c>
    </row>
    <row r="165" spans="1:1">
      <c r="A165" s="12">
        <v>0</v>
      </c>
    </row>
    <row r="167" spans="1:1">
      <c r="A167" s="13" t="s">
        <v>7</v>
      </c>
    </row>
    <row r="168" spans="1:1">
      <c r="A168" s="14" t="s">
        <v>4</v>
      </c>
    </row>
    <row r="169" spans="1:1">
      <c r="A169" s="14" t="s">
        <v>0</v>
      </c>
    </row>
    <row r="170" spans="1:1">
      <c r="A170" s="13" t="s">
        <v>3</v>
      </c>
    </row>
    <row r="171" spans="1:1">
      <c r="A171" s="13" t="s">
        <v>1</v>
      </c>
    </row>
    <row r="172" spans="1:1">
      <c r="A172" s="13" t="s">
        <v>2</v>
      </c>
    </row>
    <row r="173" spans="1:1">
      <c r="A173" s="13" t="s">
        <v>9</v>
      </c>
    </row>
    <row r="174" spans="1:1">
      <c r="A174" s="13" t="s">
        <v>8</v>
      </c>
    </row>
    <row r="175" spans="1:1">
      <c r="A175" s="13" t="s">
        <v>6</v>
      </c>
    </row>
  </sheetData>
  <mergeCells count="6">
    <mergeCell ref="I83:L83"/>
    <mergeCell ref="V1:Y1"/>
    <mergeCell ref="U3:V3"/>
    <mergeCell ref="U4:V4"/>
    <mergeCell ref="U5:V5"/>
    <mergeCell ref="U6:V6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tabColor theme="9" tint="0.59999389629810485"/>
  </sheetPr>
  <dimension ref="C3:C18"/>
  <sheetViews>
    <sheetView workbookViewId="0">
      <selection activeCell="C6" sqref="C6"/>
    </sheetView>
  </sheetViews>
  <sheetFormatPr defaultColWidth="9.140625" defaultRowHeight="12.75"/>
  <cols>
    <col min="1" max="2" width="9.140625" style="81"/>
    <col min="3" max="3" width="98" style="81" customWidth="1"/>
    <col min="4" max="16384" width="9.140625" style="81"/>
  </cols>
  <sheetData>
    <row r="3" spans="3:3" ht="31.5">
      <c r="C3" s="85" t="s">
        <v>37</v>
      </c>
    </row>
    <row r="4" spans="3:3">
      <c r="C4" s="82"/>
    </row>
    <row r="5" spans="3:3" ht="38.25">
      <c r="C5" s="89" t="s">
        <v>47</v>
      </c>
    </row>
    <row r="6" spans="3:3" ht="25.5">
      <c r="C6" s="89" t="s">
        <v>48</v>
      </c>
    </row>
    <row r="7" spans="3:3" ht="25.5">
      <c r="C7" s="89" t="s">
        <v>49</v>
      </c>
    </row>
    <row r="8" spans="3:3" ht="25.5">
      <c r="C8" s="89" t="s">
        <v>50</v>
      </c>
    </row>
    <row r="9" spans="3:3">
      <c r="C9" s="89" t="s">
        <v>51</v>
      </c>
    </row>
    <row r="10" spans="3:3" ht="25.5">
      <c r="C10" s="89" t="s">
        <v>52</v>
      </c>
    </row>
    <row r="11" spans="3:3">
      <c r="C11" s="89" t="s">
        <v>53</v>
      </c>
    </row>
    <row r="12" spans="3:3">
      <c r="C12" s="89" t="s">
        <v>54</v>
      </c>
    </row>
    <row r="13" spans="3:3">
      <c r="C13" s="89" t="s">
        <v>55</v>
      </c>
    </row>
    <row r="14" spans="3:3" ht="25.5">
      <c r="C14" s="89" t="s">
        <v>56</v>
      </c>
    </row>
    <row r="15" spans="3:3">
      <c r="C15" s="89" t="s">
        <v>57</v>
      </c>
    </row>
    <row r="16" spans="3:3">
      <c r="C16" s="83"/>
    </row>
    <row r="17" spans="3:3">
      <c r="C17" s="83"/>
    </row>
    <row r="18" spans="3:3">
      <c r="C18" s="84"/>
    </row>
  </sheetData>
  <sheetProtection sheet="1" insertColumns="0" insertRows="0" deleteColumns="0" delete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tabColor theme="9" tint="0.79998168889431442"/>
    <pageSetUpPr fitToPage="1"/>
  </sheetPr>
  <dimension ref="B6:H74"/>
  <sheetViews>
    <sheetView tabSelected="1" workbookViewId="0">
      <selection activeCell="G13" sqref="G13"/>
    </sheetView>
  </sheetViews>
  <sheetFormatPr defaultColWidth="9.140625" defaultRowHeight="12.75"/>
  <cols>
    <col min="1" max="1" width="9.140625" style="93"/>
    <col min="2" max="2" width="4.28515625" style="101" customWidth="1"/>
    <col min="3" max="3" width="49.140625" style="93" customWidth="1"/>
    <col min="4" max="4" width="13.140625" style="93" customWidth="1"/>
    <col min="5" max="5" width="11.85546875" style="93" customWidth="1"/>
    <col min="6" max="6" width="20.140625" style="93" customWidth="1"/>
    <col min="7" max="7" width="34.28515625" style="93" customWidth="1"/>
    <col min="8" max="8" width="17.140625" style="93" customWidth="1"/>
    <col min="9" max="9" width="23" style="93" customWidth="1"/>
    <col min="10" max="11" width="24.28515625" style="93" customWidth="1"/>
    <col min="12" max="16384" width="9.140625" style="93"/>
  </cols>
  <sheetData>
    <row r="6" spans="2:8" ht="15.75">
      <c r="B6" s="90"/>
      <c r="C6" s="91"/>
      <c r="D6" s="92">
        <v>2020</v>
      </c>
      <c r="E6" s="92">
        <v>2021</v>
      </c>
      <c r="F6" s="92">
        <v>2022</v>
      </c>
      <c r="G6" s="92">
        <v>2023</v>
      </c>
    </row>
    <row r="7" spans="2:8" ht="29.25" customHeight="1">
      <c r="B7" s="112" t="s">
        <v>46</v>
      </c>
      <c r="C7" s="113"/>
      <c r="D7" s="94">
        <v>375</v>
      </c>
      <c r="E7" s="94">
        <v>350</v>
      </c>
      <c r="F7" s="94">
        <v>303</v>
      </c>
      <c r="G7" s="94">
        <v>410</v>
      </c>
    </row>
    <row r="9" spans="2:8" s="95" customFormat="1" ht="18" customHeight="1">
      <c r="B9" s="116" t="s">
        <v>27</v>
      </c>
      <c r="C9" s="116"/>
      <c r="D9" s="116"/>
      <c r="E9" s="116"/>
      <c r="F9" s="116"/>
      <c r="G9" s="116"/>
      <c r="H9" s="116"/>
    </row>
    <row r="10" spans="2:8">
      <c r="B10" s="117" t="s">
        <v>35</v>
      </c>
      <c r="C10" s="119" t="s">
        <v>28</v>
      </c>
      <c r="D10" s="121" t="s">
        <v>31</v>
      </c>
      <c r="E10" s="122"/>
      <c r="F10" s="114" t="s">
        <v>32</v>
      </c>
      <c r="G10" s="114" t="s">
        <v>33</v>
      </c>
      <c r="H10" s="114" t="s">
        <v>34</v>
      </c>
    </row>
    <row r="11" spans="2:8" s="97" customFormat="1" ht="24.75" customHeight="1">
      <c r="B11" s="118"/>
      <c r="C11" s="120"/>
      <c r="D11" s="96" t="s">
        <v>29</v>
      </c>
      <c r="E11" s="96" t="s">
        <v>30</v>
      </c>
      <c r="F11" s="115"/>
      <c r="G11" s="115"/>
      <c r="H11" s="115"/>
    </row>
    <row r="12" spans="2:8" ht="57.75" customHeight="1">
      <c r="B12" s="98">
        <v>1</v>
      </c>
      <c r="C12" s="99" t="s">
        <v>68</v>
      </c>
      <c r="D12" s="94">
        <v>112</v>
      </c>
      <c r="E12" s="94"/>
      <c r="F12" s="100" t="s">
        <v>66</v>
      </c>
      <c r="G12" s="100" t="s">
        <v>69</v>
      </c>
      <c r="H12" s="94" t="s">
        <v>90</v>
      </c>
    </row>
    <row r="13" spans="2:8" ht="53.25" customHeight="1">
      <c r="B13" s="98">
        <v>2</v>
      </c>
      <c r="C13" s="99" t="s">
        <v>70</v>
      </c>
      <c r="D13" s="94">
        <v>9</v>
      </c>
      <c r="E13" s="94"/>
      <c r="F13" s="100" t="s">
        <v>71</v>
      </c>
      <c r="G13" s="100" t="s">
        <v>72</v>
      </c>
      <c r="H13" s="94" t="s">
        <v>73</v>
      </c>
    </row>
    <row r="14" spans="2:8" ht="76.5">
      <c r="B14" s="98">
        <v>3</v>
      </c>
      <c r="C14" s="99" t="s">
        <v>74</v>
      </c>
      <c r="D14" s="94">
        <v>354</v>
      </c>
      <c r="E14" s="94">
        <v>230</v>
      </c>
      <c r="F14" s="100" t="s">
        <v>76</v>
      </c>
      <c r="G14" s="100" t="s">
        <v>75</v>
      </c>
      <c r="H14" s="94" t="s">
        <v>90</v>
      </c>
    </row>
    <row r="15" spans="2:8" ht="25.5">
      <c r="B15" s="98">
        <v>4</v>
      </c>
      <c r="C15" s="99" t="s">
        <v>77</v>
      </c>
      <c r="D15" s="94"/>
      <c r="E15" s="94">
        <v>4</v>
      </c>
      <c r="F15" s="100" t="s">
        <v>79</v>
      </c>
      <c r="G15" s="100" t="s">
        <v>78</v>
      </c>
      <c r="H15" s="94" t="s">
        <v>91</v>
      </c>
    </row>
    <row r="16" spans="2:8" ht="25.5">
      <c r="B16" s="98">
        <v>5</v>
      </c>
      <c r="C16" s="99" t="s">
        <v>80</v>
      </c>
      <c r="D16" s="94">
        <v>10</v>
      </c>
      <c r="E16" s="94"/>
      <c r="F16" s="100" t="s">
        <v>82</v>
      </c>
      <c r="G16" s="100" t="s">
        <v>81</v>
      </c>
      <c r="H16" s="94" t="s">
        <v>73</v>
      </c>
    </row>
    <row r="17" spans="2:8" ht="89.25">
      <c r="B17" s="98">
        <v>6</v>
      </c>
      <c r="C17" s="99" t="s">
        <v>83</v>
      </c>
      <c r="D17" s="94">
        <v>250</v>
      </c>
      <c r="E17" s="94"/>
      <c r="F17" s="100" t="s">
        <v>84</v>
      </c>
      <c r="G17" s="100" t="s">
        <v>93</v>
      </c>
      <c r="H17" s="94" t="s">
        <v>92</v>
      </c>
    </row>
    <row r="18" spans="2:8" ht="57" customHeight="1">
      <c r="B18" s="98">
        <v>7</v>
      </c>
      <c r="C18" s="99" t="s">
        <v>85</v>
      </c>
      <c r="D18" s="94">
        <v>12</v>
      </c>
      <c r="E18" s="94"/>
      <c r="F18" s="100" t="s">
        <v>86</v>
      </c>
      <c r="G18" s="100" t="s">
        <v>87</v>
      </c>
      <c r="H18" s="94" t="s">
        <v>73</v>
      </c>
    </row>
    <row r="19" spans="2:8" ht="51">
      <c r="B19" s="98">
        <v>8</v>
      </c>
      <c r="C19" s="99" t="s">
        <v>89</v>
      </c>
      <c r="D19" s="94">
        <v>62</v>
      </c>
      <c r="E19" s="94"/>
      <c r="F19" s="100" t="s">
        <v>88</v>
      </c>
      <c r="G19" s="100" t="s">
        <v>95</v>
      </c>
      <c r="H19" s="94" t="s">
        <v>90</v>
      </c>
    </row>
    <row r="20" spans="2:8" ht="25.5">
      <c r="B20" s="98">
        <v>9</v>
      </c>
      <c r="C20" s="99" t="s">
        <v>94</v>
      </c>
      <c r="D20" s="94">
        <v>110</v>
      </c>
      <c r="E20" s="94"/>
      <c r="F20" s="100" t="s">
        <v>66</v>
      </c>
      <c r="G20" s="100" t="s">
        <v>96</v>
      </c>
      <c r="H20" s="94" t="s">
        <v>67</v>
      </c>
    </row>
    <row r="21" spans="2:8" ht="63.75">
      <c r="B21" s="98">
        <v>10</v>
      </c>
      <c r="C21" s="99" t="s">
        <v>98</v>
      </c>
      <c r="D21" s="94">
        <v>8</v>
      </c>
      <c r="E21" s="94"/>
      <c r="F21" s="100" t="s">
        <v>97</v>
      </c>
      <c r="G21" s="99" t="s">
        <v>99</v>
      </c>
      <c r="H21" s="94" t="s">
        <v>73</v>
      </c>
    </row>
    <row r="22" spans="2:8" ht="38.25">
      <c r="B22" s="98">
        <v>11</v>
      </c>
      <c r="C22" s="99" t="s">
        <v>100</v>
      </c>
      <c r="D22" s="94">
        <v>4.5</v>
      </c>
      <c r="E22" s="94"/>
      <c r="F22" s="100" t="s">
        <v>101</v>
      </c>
      <c r="G22" s="100" t="s">
        <v>102</v>
      </c>
      <c r="H22" s="94" t="s">
        <v>91</v>
      </c>
    </row>
    <row r="23" spans="2:8" ht="15" customHeight="1">
      <c r="B23" s="98">
        <v>12</v>
      </c>
      <c r="C23" s="99"/>
      <c r="D23" s="94"/>
      <c r="E23" s="94"/>
      <c r="F23" s="100"/>
      <c r="G23" s="100"/>
      <c r="H23" s="94"/>
    </row>
    <row r="24" spans="2:8" ht="12" customHeight="1">
      <c r="B24" s="98">
        <v>13</v>
      </c>
      <c r="C24" s="99"/>
      <c r="D24" s="94"/>
      <c r="E24" s="94"/>
      <c r="F24" s="100"/>
      <c r="G24" s="100"/>
      <c r="H24" s="94"/>
    </row>
    <row r="25" spans="2:8" ht="11.25" customHeight="1">
      <c r="B25" s="98">
        <v>14</v>
      </c>
      <c r="C25" s="99"/>
      <c r="D25" s="94"/>
      <c r="E25" s="94"/>
      <c r="F25" s="100"/>
      <c r="G25" s="100"/>
      <c r="H25" s="94"/>
    </row>
    <row r="26" spans="2:8" ht="12" customHeight="1">
      <c r="B26" s="98">
        <v>15</v>
      </c>
      <c r="C26" s="99"/>
      <c r="D26" s="94"/>
      <c r="E26" s="94"/>
      <c r="F26" s="100"/>
      <c r="G26" s="100"/>
      <c r="H26" s="94"/>
    </row>
    <row r="27" spans="2:8" ht="12.75" customHeight="1">
      <c r="B27" s="98">
        <v>16</v>
      </c>
      <c r="C27" s="99"/>
      <c r="D27" s="94"/>
      <c r="E27" s="94"/>
      <c r="F27" s="100"/>
      <c r="G27" s="100"/>
      <c r="H27" s="94"/>
    </row>
    <row r="28" spans="2:8" ht="12.75" customHeight="1">
      <c r="B28" s="98">
        <v>17</v>
      </c>
      <c r="C28" s="99"/>
      <c r="D28" s="94"/>
      <c r="E28" s="94"/>
      <c r="F28" s="100"/>
      <c r="G28" s="100"/>
      <c r="H28" s="94"/>
    </row>
    <row r="29" spans="2:8" ht="12" customHeight="1">
      <c r="B29" s="98">
        <v>18</v>
      </c>
      <c r="C29" s="99"/>
      <c r="D29" s="94"/>
      <c r="E29" s="94"/>
      <c r="F29" s="100"/>
      <c r="G29" s="100"/>
      <c r="H29" s="94"/>
    </row>
    <row r="30" spans="2:8" ht="11.25" customHeight="1">
      <c r="B30" s="98">
        <v>19</v>
      </c>
      <c r="C30" s="99"/>
      <c r="D30" s="94"/>
      <c r="E30" s="94"/>
      <c r="F30" s="100"/>
      <c r="G30" s="100"/>
      <c r="H30" s="94"/>
    </row>
    <row r="31" spans="2:8" ht="11.25" customHeight="1">
      <c r="B31" s="98">
        <v>20</v>
      </c>
      <c r="C31" s="99"/>
      <c r="D31" s="94"/>
      <c r="E31" s="94"/>
      <c r="F31" s="100"/>
      <c r="G31" s="100"/>
      <c r="H31" s="94"/>
    </row>
    <row r="32" spans="2:8" ht="12.75" customHeight="1">
      <c r="B32" s="98">
        <v>21</v>
      </c>
      <c r="C32" s="99"/>
      <c r="D32" s="94"/>
      <c r="E32" s="94"/>
      <c r="F32" s="100"/>
      <c r="G32" s="100"/>
      <c r="H32" s="94"/>
    </row>
    <row r="33" spans="2:8" ht="12.75" customHeight="1">
      <c r="B33" s="98">
        <v>22</v>
      </c>
      <c r="C33" s="99"/>
      <c r="D33" s="94"/>
      <c r="E33" s="94"/>
      <c r="F33" s="100"/>
      <c r="G33" s="100"/>
      <c r="H33" s="94"/>
    </row>
    <row r="34" spans="2:8" ht="12.75" customHeight="1">
      <c r="B34" s="98">
        <v>23</v>
      </c>
      <c r="C34" s="99"/>
      <c r="D34" s="94"/>
      <c r="E34" s="94"/>
      <c r="F34" s="100"/>
      <c r="G34" s="100"/>
      <c r="H34" s="94"/>
    </row>
    <row r="35" spans="2:8" ht="12.75" customHeight="1">
      <c r="B35" s="98">
        <v>24</v>
      </c>
      <c r="C35" s="99"/>
      <c r="D35" s="94"/>
      <c r="E35" s="94"/>
      <c r="F35" s="100"/>
      <c r="G35" s="100"/>
      <c r="H35" s="94"/>
    </row>
    <row r="36" spans="2:8" ht="13.5" customHeight="1">
      <c r="B36" s="98">
        <v>25</v>
      </c>
      <c r="C36" s="99"/>
      <c r="D36" s="94"/>
      <c r="E36" s="94"/>
      <c r="F36" s="100"/>
      <c r="G36" s="100"/>
      <c r="H36" s="94"/>
    </row>
    <row r="37" spans="2:8" ht="14.25" customHeight="1">
      <c r="B37" s="98">
        <v>26</v>
      </c>
      <c r="C37" s="99"/>
      <c r="D37" s="94"/>
      <c r="E37" s="94"/>
      <c r="F37" s="100"/>
      <c r="G37" s="100"/>
      <c r="H37" s="94"/>
    </row>
    <row r="38" spans="2:8" ht="15" customHeight="1">
      <c r="B38" s="98">
        <v>27</v>
      </c>
      <c r="C38" s="99"/>
      <c r="D38" s="94"/>
      <c r="E38" s="94"/>
      <c r="F38" s="100"/>
      <c r="G38" s="100"/>
      <c r="H38" s="94"/>
    </row>
    <row r="39" spans="2:8" ht="15.75" customHeight="1">
      <c r="B39" s="98">
        <v>28</v>
      </c>
      <c r="C39" s="99"/>
      <c r="D39" s="94"/>
      <c r="E39" s="94"/>
      <c r="F39" s="100"/>
      <c r="G39" s="100"/>
      <c r="H39" s="94"/>
    </row>
    <row r="40" spans="2:8" ht="15" customHeight="1">
      <c r="B40" s="98">
        <v>29</v>
      </c>
      <c r="C40" s="99"/>
      <c r="D40" s="94"/>
      <c r="E40" s="94"/>
      <c r="F40" s="100"/>
      <c r="G40" s="100"/>
      <c r="H40" s="94"/>
    </row>
    <row r="41" spans="2:8" ht="16.5" customHeight="1">
      <c r="B41" s="98">
        <v>30</v>
      </c>
      <c r="C41" s="99"/>
      <c r="D41" s="94"/>
      <c r="E41" s="94"/>
      <c r="F41" s="100"/>
      <c r="G41" s="100"/>
      <c r="H41" s="94"/>
    </row>
    <row r="42" spans="2:8" s="95" customFormat="1" ht="18" customHeight="1">
      <c r="B42" s="116" t="s">
        <v>36</v>
      </c>
      <c r="C42" s="116"/>
      <c r="D42" s="116"/>
      <c r="E42" s="116"/>
      <c r="F42" s="116"/>
      <c r="G42" s="116"/>
      <c r="H42" s="116"/>
    </row>
    <row r="43" spans="2:8">
      <c r="B43" s="117" t="s">
        <v>35</v>
      </c>
      <c r="C43" s="119" t="s">
        <v>28</v>
      </c>
      <c r="D43" s="121" t="s">
        <v>31</v>
      </c>
      <c r="E43" s="122"/>
      <c r="F43" s="114" t="s">
        <v>32</v>
      </c>
      <c r="G43" s="114" t="s">
        <v>33</v>
      </c>
      <c r="H43" s="114" t="s">
        <v>34</v>
      </c>
    </row>
    <row r="44" spans="2:8" s="97" customFormat="1" ht="24.75" customHeight="1">
      <c r="B44" s="118"/>
      <c r="C44" s="120"/>
      <c r="D44" s="96" t="s">
        <v>29</v>
      </c>
      <c r="E44" s="96" t="s">
        <v>30</v>
      </c>
      <c r="F44" s="115"/>
      <c r="G44" s="115"/>
      <c r="H44" s="115"/>
    </row>
    <row r="45" spans="2:8" ht="26.25" customHeight="1">
      <c r="B45" s="98">
        <v>1</v>
      </c>
      <c r="C45" s="106" t="s">
        <v>58</v>
      </c>
      <c r="D45" s="103">
        <v>100</v>
      </c>
      <c r="E45" s="103"/>
      <c r="F45" s="104" t="s">
        <v>59</v>
      </c>
      <c r="G45" s="104" t="s">
        <v>60</v>
      </c>
      <c r="H45" s="103" t="s">
        <v>64</v>
      </c>
    </row>
    <row r="46" spans="2:8" ht="89.25">
      <c r="B46" s="98">
        <v>2</v>
      </c>
      <c r="C46" s="106" t="s">
        <v>104</v>
      </c>
      <c r="D46" s="103">
        <v>300</v>
      </c>
      <c r="E46" s="103">
        <v>200</v>
      </c>
      <c r="F46" s="104" t="s">
        <v>111</v>
      </c>
      <c r="G46" s="104" t="s">
        <v>75</v>
      </c>
      <c r="H46" s="103" t="s">
        <v>105</v>
      </c>
    </row>
    <row r="47" spans="2:8" ht="25.5">
      <c r="B47" s="98">
        <v>3</v>
      </c>
      <c r="C47" s="106" t="s">
        <v>61</v>
      </c>
      <c r="D47" s="103">
        <v>100</v>
      </c>
      <c r="E47" s="103"/>
      <c r="F47" s="104" t="s">
        <v>62</v>
      </c>
      <c r="G47" s="104" t="s">
        <v>63</v>
      </c>
      <c r="H47" s="103" t="s">
        <v>64</v>
      </c>
    </row>
    <row r="48" spans="2:8" ht="25.5">
      <c r="B48" s="98">
        <v>4</v>
      </c>
      <c r="C48" s="106" t="s">
        <v>65</v>
      </c>
      <c r="D48" s="103">
        <v>120</v>
      </c>
      <c r="E48" s="103"/>
      <c r="F48" s="104" t="s">
        <v>66</v>
      </c>
      <c r="G48" s="104" t="s">
        <v>65</v>
      </c>
      <c r="H48" s="103" t="s">
        <v>103</v>
      </c>
    </row>
    <row r="49" spans="2:8" ht="25.5">
      <c r="B49" s="98">
        <v>5</v>
      </c>
      <c r="C49" s="102" t="s">
        <v>106</v>
      </c>
      <c r="D49" s="103"/>
      <c r="E49" s="103">
        <v>5</v>
      </c>
      <c r="F49" s="104" t="s">
        <v>107</v>
      </c>
      <c r="G49" s="104" t="s">
        <v>106</v>
      </c>
      <c r="H49" s="103" t="s">
        <v>67</v>
      </c>
    </row>
    <row r="50" spans="2:8" ht="26.25" customHeight="1">
      <c r="B50" s="98">
        <v>6</v>
      </c>
      <c r="C50" s="105" t="s">
        <v>109</v>
      </c>
      <c r="D50" s="103">
        <v>70</v>
      </c>
      <c r="E50" s="103"/>
      <c r="F50" s="104" t="s">
        <v>108</v>
      </c>
      <c r="G50" s="104" t="s">
        <v>110</v>
      </c>
      <c r="H50" s="103" t="s">
        <v>67</v>
      </c>
    </row>
    <row r="51" spans="2:8" ht="51">
      <c r="B51" s="98">
        <v>7</v>
      </c>
      <c r="C51" s="105" t="s">
        <v>112</v>
      </c>
      <c r="D51" s="103"/>
      <c r="E51" s="103">
        <v>10</v>
      </c>
      <c r="F51" s="104" t="s">
        <v>115</v>
      </c>
      <c r="G51" s="105" t="s">
        <v>113</v>
      </c>
      <c r="H51" s="103" t="s">
        <v>67</v>
      </c>
    </row>
    <row r="52" spans="2:8" ht="51">
      <c r="B52" s="98">
        <v>8</v>
      </c>
      <c r="C52" s="105" t="s">
        <v>112</v>
      </c>
      <c r="D52" s="103"/>
      <c r="E52" s="103">
        <v>10</v>
      </c>
      <c r="F52" s="104" t="s">
        <v>114</v>
      </c>
      <c r="G52" s="105" t="s">
        <v>116</v>
      </c>
      <c r="H52" s="103" t="s">
        <v>67</v>
      </c>
    </row>
    <row r="53" spans="2:8" ht="51">
      <c r="B53" s="98">
        <v>9</v>
      </c>
      <c r="C53" s="105" t="s">
        <v>117</v>
      </c>
      <c r="D53" s="103">
        <v>10</v>
      </c>
      <c r="E53" s="103"/>
      <c r="F53" s="104" t="s">
        <v>118</v>
      </c>
      <c r="G53" s="105" t="s">
        <v>119</v>
      </c>
      <c r="H53" s="103" t="s">
        <v>67</v>
      </c>
    </row>
    <row r="54" spans="2:8">
      <c r="B54" s="98">
        <v>10</v>
      </c>
      <c r="C54" s="99"/>
      <c r="D54" s="94"/>
      <c r="E54" s="94"/>
      <c r="F54" s="100"/>
      <c r="G54" s="100"/>
      <c r="H54" s="94"/>
    </row>
    <row r="55" spans="2:8">
      <c r="B55" s="98">
        <v>11</v>
      </c>
      <c r="C55" s="99"/>
      <c r="D55" s="94"/>
      <c r="E55" s="94"/>
      <c r="F55" s="100"/>
      <c r="G55" s="100"/>
      <c r="H55" s="94"/>
    </row>
    <row r="56" spans="2:8">
      <c r="B56" s="98">
        <v>12</v>
      </c>
      <c r="C56" s="99"/>
      <c r="D56" s="94"/>
      <c r="E56" s="94"/>
      <c r="F56" s="100"/>
      <c r="G56" s="100"/>
      <c r="H56" s="94"/>
    </row>
    <row r="57" spans="2:8">
      <c r="B57" s="98">
        <v>13</v>
      </c>
      <c r="C57" s="99"/>
      <c r="D57" s="94"/>
      <c r="E57" s="94"/>
      <c r="F57" s="100"/>
      <c r="G57" s="100"/>
      <c r="H57" s="94"/>
    </row>
    <row r="58" spans="2:8">
      <c r="B58" s="98">
        <v>14</v>
      </c>
      <c r="C58" s="99"/>
      <c r="D58" s="94"/>
      <c r="E58" s="94"/>
      <c r="F58" s="100"/>
      <c r="G58" s="100"/>
      <c r="H58" s="94"/>
    </row>
    <row r="59" spans="2:8">
      <c r="B59" s="98">
        <v>15</v>
      </c>
      <c r="C59" s="99"/>
      <c r="D59" s="94"/>
      <c r="E59" s="94"/>
      <c r="F59" s="100"/>
      <c r="G59" s="100"/>
      <c r="H59" s="94"/>
    </row>
    <row r="60" spans="2:8">
      <c r="B60" s="98">
        <v>16</v>
      </c>
      <c r="C60" s="99"/>
      <c r="D60" s="94"/>
      <c r="E60" s="94"/>
      <c r="F60" s="100"/>
      <c r="G60" s="100"/>
      <c r="H60" s="94"/>
    </row>
    <row r="61" spans="2:8">
      <c r="B61" s="98">
        <v>17</v>
      </c>
      <c r="C61" s="99"/>
      <c r="D61" s="94"/>
      <c r="E61" s="94"/>
      <c r="F61" s="100"/>
      <c r="G61" s="100"/>
      <c r="H61" s="94"/>
    </row>
    <row r="62" spans="2:8">
      <c r="B62" s="98">
        <v>18</v>
      </c>
      <c r="C62" s="99"/>
      <c r="D62" s="94"/>
      <c r="E62" s="94"/>
      <c r="F62" s="100"/>
      <c r="G62" s="100"/>
      <c r="H62" s="94"/>
    </row>
    <row r="63" spans="2:8">
      <c r="B63" s="98">
        <v>19</v>
      </c>
      <c r="C63" s="99"/>
      <c r="D63" s="94"/>
      <c r="E63" s="94"/>
      <c r="F63" s="100"/>
      <c r="G63" s="100"/>
      <c r="H63" s="94"/>
    </row>
    <row r="64" spans="2:8">
      <c r="B64" s="98">
        <v>20</v>
      </c>
      <c r="C64" s="99"/>
      <c r="D64" s="94"/>
      <c r="E64" s="94"/>
      <c r="F64" s="100"/>
      <c r="G64" s="100"/>
      <c r="H64" s="94"/>
    </row>
    <row r="65" spans="2:8">
      <c r="B65" s="98">
        <v>21</v>
      </c>
      <c r="C65" s="99"/>
      <c r="D65" s="94"/>
      <c r="E65" s="94"/>
      <c r="F65" s="100"/>
      <c r="G65" s="100"/>
      <c r="H65" s="94"/>
    </row>
    <row r="66" spans="2:8">
      <c r="B66" s="98">
        <v>22</v>
      </c>
      <c r="C66" s="99"/>
      <c r="D66" s="94"/>
      <c r="E66" s="94"/>
      <c r="F66" s="100"/>
      <c r="G66" s="100"/>
      <c r="H66" s="94"/>
    </row>
    <row r="67" spans="2:8">
      <c r="B67" s="98">
        <v>23</v>
      </c>
      <c r="C67" s="99"/>
      <c r="D67" s="94"/>
      <c r="E67" s="94"/>
      <c r="F67" s="100"/>
      <c r="G67" s="100"/>
      <c r="H67" s="94"/>
    </row>
    <row r="68" spans="2:8">
      <c r="B68" s="98">
        <v>24</v>
      </c>
      <c r="C68" s="99"/>
      <c r="D68" s="94"/>
      <c r="E68" s="94"/>
      <c r="F68" s="100"/>
      <c r="G68" s="100"/>
      <c r="H68" s="94"/>
    </row>
    <row r="69" spans="2:8">
      <c r="B69" s="98">
        <v>25</v>
      </c>
      <c r="C69" s="99"/>
      <c r="D69" s="94"/>
      <c r="E69" s="94"/>
      <c r="F69" s="100"/>
      <c r="G69" s="100"/>
      <c r="H69" s="94"/>
    </row>
    <row r="70" spans="2:8">
      <c r="B70" s="98">
        <v>26</v>
      </c>
      <c r="C70" s="99"/>
      <c r="D70" s="94"/>
      <c r="E70" s="94"/>
      <c r="F70" s="100"/>
      <c r="G70" s="100"/>
      <c r="H70" s="94"/>
    </row>
    <row r="71" spans="2:8">
      <c r="B71" s="98">
        <v>27</v>
      </c>
      <c r="C71" s="99"/>
      <c r="D71" s="94"/>
      <c r="E71" s="94"/>
      <c r="F71" s="100"/>
      <c r="G71" s="100"/>
      <c r="H71" s="94"/>
    </row>
    <row r="72" spans="2:8">
      <c r="B72" s="98">
        <v>28</v>
      </c>
      <c r="C72" s="99"/>
      <c r="D72" s="94"/>
      <c r="E72" s="94"/>
      <c r="F72" s="100"/>
      <c r="G72" s="100"/>
      <c r="H72" s="94"/>
    </row>
    <row r="73" spans="2:8">
      <c r="B73" s="98">
        <v>29</v>
      </c>
      <c r="C73" s="99"/>
      <c r="D73" s="94"/>
      <c r="E73" s="94"/>
      <c r="F73" s="100"/>
      <c r="G73" s="100"/>
      <c r="H73" s="94"/>
    </row>
    <row r="74" spans="2:8">
      <c r="B74" s="98">
        <v>30</v>
      </c>
      <c r="C74" s="99"/>
      <c r="D74" s="94"/>
      <c r="E74" s="94"/>
      <c r="F74" s="100"/>
      <c r="G74" s="100"/>
      <c r="H74" s="94"/>
    </row>
  </sheetData>
  <sheetProtection sheet="1" formatCells="0" formatColumns="0" formatRows="0"/>
  <mergeCells count="15">
    <mergeCell ref="B7:C7"/>
    <mergeCell ref="H43:H44"/>
    <mergeCell ref="B9:H9"/>
    <mergeCell ref="B10:B11"/>
    <mergeCell ref="B42:H42"/>
    <mergeCell ref="B43:B44"/>
    <mergeCell ref="C43:C44"/>
    <mergeCell ref="D43:E43"/>
    <mergeCell ref="F43:F44"/>
    <mergeCell ref="G43:G44"/>
    <mergeCell ref="C10:C11"/>
    <mergeCell ref="D10:E10"/>
    <mergeCell ref="F10:F11"/>
    <mergeCell ref="G10:G11"/>
    <mergeCell ref="H10:H11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Helper</vt:lpstr>
      <vt:lpstr>Список информации</vt:lpstr>
      <vt:lpstr>Инвестиционные проекты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Косов Мухамед</dc:creator>
  <cp:lastModifiedBy>Пушков Геннадий</cp:lastModifiedBy>
  <cp:lastPrinted>2023-01-18T12:22:42Z</cp:lastPrinted>
  <dcterms:created xsi:type="dcterms:W3CDTF">1996-10-08T23:32:33Z</dcterms:created>
  <dcterms:modified xsi:type="dcterms:W3CDTF">2023-03-14T06:10:47Z</dcterms:modified>
</cp:coreProperties>
</file>