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_xlnm.Print_Area" localSheetId="0">Лист1!$A$1:$Z$28</definedName>
  </definedNames>
  <calcPr calcId="145621" iterateDelta="1E-4"/>
</workbook>
</file>

<file path=xl/calcChain.xml><?xml version="1.0" encoding="utf-8"?>
<calcChain xmlns="http://schemas.openxmlformats.org/spreadsheetml/2006/main">
  <c r="Z27" i="1" l="1"/>
  <c r="Y27" i="1"/>
  <c r="W27" i="1"/>
  <c r="V27" i="1"/>
  <c r="U27" i="1"/>
  <c r="S27" i="1"/>
  <c r="G27" i="1"/>
  <c r="F27" i="1"/>
  <c r="E27" i="1"/>
  <c r="B27" i="1"/>
  <c r="Q26" i="1"/>
  <c r="R26" i="1" s="1"/>
  <c r="O26" i="1"/>
  <c r="P26" i="1" s="1"/>
  <c r="N26" i="1"/>
  <c r="M26" i="1"/>
  <c r="K26" i="1"/>
  <c r="X26" i="1" s="1"/>
  <c r="I26" i="1"/>
  <c r="J26" i="1" s="1"/>
  <c r="C26" i="1"/>
  <c r="D26" i="1" s="1"/>
  <c r="Q25" i="1"/>
  <c r="R25" i="1" s="1"/>
  <c r="O25" i="1"/>
  <c r="N25" i="1"/>
  <c r="M25" i="1"/>
  <c r="K25" i="1"/>
  <c r="P25" i="1" s="1"/>
  <c r="I25" i="1"/>
  <c r="J25" i="1" s="1"/>
  <c r="C25" i="1"/>
  <c r="D25" i="1" s="1"/>
  <c r="R24" i="1"/>
  <c r="Q24" i="1"/>
  <c r="O24" i="1"/>
  <c r="P24" i="1" s="1"/>
  <c r="M24" i="1"/>
  <c r="N24" i="1" s="1"/>
  <c r="K24" i="1"/>
  <c r="L24" i="1" s="1"/>
  <c r="J24" i="1"/>
  <c r="I24" i="1"/>
  <c r="C24" i="1"/>
  <c r="D24" i="1" s="1"/>
  <c r="R23" i="1"/>
  <c r="Q23" i="1"/>
  <c r="O23" i="1"/>
  <c r="P23" i="1" s="1"/>
  <c r="M23" i="1"/>
  <c r="L23" i="1"/>
  <c r="K23" i="1"/>
  <c r="N23" i="1" s="1"/>
  <c r="J23" i="1"/>
  <c r="I23" i="1"/>
  <c r="C23" i="1"/>
  <c r="D23" i="1" s="1"/>
  <c r="Q22" i="1"/>
  <c r="R22" i="1" s="1"/>
  <c r="O22" i="1"/>
  <c r="M22" i="1"/>
  <c r="K22" i="1"/>
  <c r="L22" i="1" s="1"/>
  <c r="I22" i="1"/>
  <c r="J22" i="1" s="1"/>
  <c r="D22" i="1"/>
  <c r="C22" i="1"/>
  <c r="Q21" i="1"/>
  <c r="R21" i="1" s="1"/>
  <c r="P21" i="1"/>
  <c r="O21" i="1"/>
  <c r="M21" i="1"/>
  <c r="N21" i="1" s="1"/>
  <c r="K21" i="1"/>
  <c r="L21" i="1" s="1"/>
  <c r="I21" i="1"/>
  <c r="J21" i="1" s="1"/>
  <c r="D21" i="1"/>
  <c r="C21" i="1"/>
  <c r="Q20" i="1"/>
  <c r="R20" i="1" s="1"/>
  <c r="O20" i="1"/>
  <c r="P20" i="1" s="1"/>
  <c r="M20" i="1"/>
  <c r="N20" i="1" s="1"/>
  <c r="L20" i="1"/>
  <c r="K20" i="1"/>
  <c r="I20" i="1"/>
  <c r="J20" i="1" s="1"/>
  <c r="C20" i="1"/>
  <c r="D20" i="1" s="1"/>
  <c r="Q19" i="1"/>
  <c r="R19" i="1" s="1"/>
  <c r="P19" i="1"/>
  <c r="O19" i="1"/>
  <c r="N19" i="1"/>
  <c r="M19" i="1"/>
  <c r="K19" i="1"/>
  <c r="X19" i="1" s="1"/>
  <c r="I19" i="1"/>
  <c r="J19" i="1" s="1"/>
  <c r="D19" i="1"/>
  <c r="C19" i="1"/>
  <c r="Q18" i="1"/>
  <c r="R18" i="1" s="1"/>
  <c r="O18" i="1"/>
  <c r="P18" i="1" s="1"/>
  <c r="N18" i="1"/>
  <c r="M18" i="1"/>
  <c r="K18" i="1"/>
  <c r="L18" i="1" s="1"/>
  <c r="I18" i="1"/>
  <c r="J18" i="1" s="1"/>
  <c r="C18" i="1"/>
  <c r="D18" i="1" s="1"/>
  <c r="X17" i="1"/>
  <c r="Q17" i="1"/>
  <c r="O17" i="1"/>
  <c r="M17" i="1"/>
  <c r="K17" i="1"/>
  <c r="L17" i="1" s="1"/>
  <c r="J17" i="1"/>
  <c r="I17" i="1"/>
  <c r="D17" i="1"/>
  <c r="C17" i="1"/>
  <c r="Q16" i="1"/>
  <c r="R16" i="1" s="1"/>
  <c r="P16" i="1"/>
  <c r="O16" i="1"/>
  <c r="M16" i="1"/>
  <c r="N16" i="1" s="1"/>
  <c r="K16" i="1"/>
  <c r="L16" i="1" s="1"/>
  <c r="I16" i="1"/>
  <c r="J16" i="1" s="1"/>
  <c r="D16" i="1"/>
  <c r="C16" i="1"/>
  <c r="Q15" i="1"/>
  <c r="R15" i="1" s="1"/>
  <c r="O15" i="1"/>
  <c r="P15" i="1" s="1"/>
  <c r="M15" i="1"/>
  <c r="N15" i="1" s="1"/>
  <c r="L15" i="1"/>
  <c r="K15" i="1"/>
  <c r="I15" i="1"/>
  <c r="J15" i="1" s="1"/>
  <c r="C15" i="1"/>
  <c r="D15" i="1" s="1"/>
  <c r="Q14" i="1"/>
  <c r="R14" i="1" s="1"/>
  <c r="P14" i="1"/>
  <c r="O14" i="1"/>
  <c r="N14" i="1"/>
  <c r="M14" i="1"/>
  <c r="K14" i="1"/>
  <c r="X14" i="1" s="1"/>
  <c r="I14" i="1"/>
  <c r="J14" i="1" s="1"/>
  <c r="D14" i="1"/>
  <c r="C14" i="1"/>
  <c r="Q13" i="1"/>
  <c r="R13" i="1" s="1"/>
  <c r="O13" i="1"/>
  <c r="P13" i="1" s="1"/>
  <c r="N13" i="1"/>
  <c r="M13" i="1"/>
  <c r="K13" i="1"/>
  <c r="L13" i="1" s="1"/>
  <c r="I13" i="1"/>
  <c r="J13" i="1" s="1"/>
  <c r="C13" i="1"/>
  <c r="D13" i="1" s="1"/>
  <c r="Q12" i="1"/>
  <c r="O12" i="1"/>
  <c r="M12" i="1"/>
  <c r="K12" i="1"/>
  <c r="X12" i="1" s="1"/>
  <c r="J12" i="1"/>
  <c r="I12" i="1"/>
  <c r="D12" i="1"/>
  <c r="C12" i="1"/>
  <c r="Q11" i="1"/>
  <c r="R11" i="1" s="1"/>
  <c r="P11" i="1"/>
  <c r="O11" i="1"/>
  <c r="M11" i="1"/>
  <c r="N11" i="1" s="1"/>
  <c r="K11" i="1"/>
  <c r="L11" i="1" s="1"/>
  <c r="I11" i="1"/>
  <c r="J11" i="1" s="1"/>
  <c r="D11" i="1"/>
  <c r="C11" i="1"/>
  <c r="R10" i="1"/>
  <c r="Q10" i="1"/>
  <c r="P10" i="1"/>
  <c r="O10" i="1"/>
  <c r="M10" i="1"/>
  <c r="N10" i="1" s="1"/>
  <c r="L10" i="1"/>
  <c r="K10" i="1"/>
  <c r="X10" i="1" s="1"/>
  <c r="J10" i="1"/>
  <c r="I10" i="1"/>
  <c r="D10" i="1"/>
  <c r="C10" i="1"/>
  <c r="R9" i="1"/>
  <c r="Q9" i="1"/>
  <c r="O9" i="1"/>
  <c r="P9" i="1" s="1"/>
  <c r="M9" i="1"/>
  <c r="N9" i="1" s="1"/>
  <c r="K9" i="1"/>
  <c r="L9" i="1" s="1"/>
  <c r="J9" i="1"/>
  <c r="I9" i="1"/>
  <c r="C9" i="1"/>
  <c r="D9" i="1" s="1"/>
  <c r="Q8" i="1"/>
  <c r="R8" i="1" s="1"/>
  <c r="O8" i="1"/>
  <c r="P8" i="1" s="1"/>
  <c r="N8" i="1"/>
  <c r="M8" i="1"/>
  <c r="K8" i="1"/>
  <c r="L8" i="1" s="1"/>
  <c r="I8" i="1"/>
  <c r="J8" i="1" s="1"/>
  <c r="C8" i="1"/>
  <c r="D8" i="1" s="1"/>
  <c r="Q7" i="1"/>
  <c r="O7" i="1"/>
  <c r="M7" i="1"/>
  <c r="K7" i="1"/>
  <c r="L7" i="1" s="1"/>
  <c r="J7" i="1"/>
  <c r="I7" i="1"/>
  <c r="D7" i="1"/>
  <c r="C7" i="1"/>
  <c r="R6" i="1"/>
  <c r="Q6" i="1"/>
  <c r="Q27" i="1" s="1"/>
  <c r="O6" i="1"/>
  <c r="P6" i="1" s="1"/>
  <c r="N6" i="1"/>
  <c r="M6" i="1"/>
  <c r="M27" i="1" s="1"/>
  <c r="K6" i="1"/>
  <c r="J6" i="1"/>
  <c r="I6" i="1"/>
  <c r="I27" i="1" s="1"/>
  <c r="J27" i="1" s="1"/>
  <c r="C6" i="1"/>
  <c r="D6" i="1" s="1"/>
  <c r="N27" i="1" l="1"/>
  <c r="T27" i="1"/>
  <c r="R27" i="1"/>
  <c r="X11" i="1"/>
  <c r="N12" i="1"/>
  <c r="L14" i="1"/>
  <c r="X16" i="1"/>
  <c r="N17" i="1"/>
  <c r="L19" i="1"/>
  <c r="X21" i="1"/>
  <c r="N22" i="1"/>
  <c r="L26" i="1"/>
  <c r="K27" i="1"/>
  <c r="X23" i="1"/>
  <c r="C27" i="1"/>
  <c r="D27" i="1" s="1"/>
  <c r="N7" i="1"/>
  <c r="L6" i="1"/>
  <c r="P7" i="1"/>
  <c r="P12" i="1"/>
  <c r="X13" i="1"/>
  <c r="P17" i="1"/>
  <c r="X18" i="1"/>
  <c r="P22" i="1"/>
  <c r="X25" i="1"/>
  <c r="L25" i="1"/>
  <c r="R7" i="1"/>
  <c r="R12" i="1"/>
  <c r="R17" i="1"/>
  <c r="X7" i="1"/>
  <c r="X9" i="1"/>
  <c r="L12" i="1"/>
  <c r="X27" i="1" l="1"/>
  <c r="O27" i="1"/>
  <c r="P27" i="1" s="1"/>
  <c r="L27" i="1"/>
</calcChain>
</file>

<file path=xl/sharedStrings.xml><?xml version="1.0" encoding="utf-8"?>
<sst xmlns="http://schemas.openxmlformats.org/spreadsheetml/2006/main" count="58" uniqueCount="54">
  <si>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 01.03.2024г.</t>
  </si>
  <si>
    <t>Наименование районов</t>
  </si>
  <si>
    <t>План засыпки, тонн</t>
  </si>
  <si>
    <t>Наличие семян, тонн</t>
  </si>
  <si>
    <t>% к плану засыпки</t>
  </si>
  <si>
    <t>в том числе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</si>
  <si>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</si>
  <si>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</si>
  <si>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</si>
  <si>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</si>
  <si>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</si>
  <si>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</si>
  <si>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</si>
  <si>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</si>
  <si>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</si>
  <si>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</si>
  <si>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</si>
  <si>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</si>
  <si>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ОС</t>
  </si>
  <si>
    <t>ЭС</t>
  </si>
  <si>
    <t>1-4 репр</t>
  </si>
  <si>
    <t>несорт</t>
  </si>
  <si>
    <t>тонн</t>
  </si>
  <si>
    <t>%</t>
  </si>
  <si>
    <t>н.н.до 10 %, тонн</t>
  </si>
  <si>
    <t>н.н. 10-20 %, тонн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</si>
  <si>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</si>
  <si>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</si>
  <si>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</si>
  <si>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</si>
  <si>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</si>
  <si>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</si>
  <si>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</si>
  <si>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</si>
  <si>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</si>
  <si>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</si>
  <si>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</si>
  <si>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</si>
  <si>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</si>
  <si>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</si>
  <si>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</si>
  <si>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</si>
  <si>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</si>
  <si>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</si>
  <si>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</si>
  <si>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</si>
  <si>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</si>
  <si>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Заместитель руководителя</t>
  </si>
  <si>
    <t>О.Н. Исаев</t>
  </si>
  <si>
    <t>Е.В. Смелова</t>
  </si>
  <si>
    <t>(8352) 51-41-68</t>
  </si>
  <si>
    <t xml:space="preserve">  </t>
  </si>
  <si>
    <t>Мариинско-Посадский</t>
  </si>
  <si>
    <t>Было на 03.03.2023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</si>
</sst>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sz val="12"/>
      <color theme="1"/>
      <name val="Calibri"/>
      <family val="2"/>
      <scheme val="minor"/>
    </font>
    <font>
      <b/>
      <i/>
      <sz val="12"/>
      <name val="Arial Cyr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b/>
      <sz val="12"/>
      <name val="Arial"/>
      <family val="2"/>
      <charset val="204"/>
    </font>
    <font>
      <sz val="12"/>
      <name val="Arial Black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2" fontId="0" fillId="3" borderId="0" xfId="0" applyNumberFormat="1" applyFill="1"/>
    <xf numFmtId="2" fontId="0" fillId="3" borderId="0" xfId="0" applyNumberFormat="1" applyFill="1" applyAlignment="1">
      <alignment vertical="center"/>
    </xf>
    <xf numFmtId="2" fontId="3" fillId="2" borderId="1" xfId="0" applyNumberFormat="1" applyFont="1" applyFill="1" applyBorder="1" applyAlignment="1">
      <alignment horizontal="center" wrapText="1"/>
    </xf>
    <xf numFmtId="2" fontId="0" fillId="3" borderId="0" xfId="0" applyNumberFormat="1" applyFont="1" applyFill="1"/>
    <xf numFmtId="2" fontId="2" fillId="3" borderId="1" xfId="0" applyNumberFormat="1" applyFont="1" applyFill="1" applyBorder="1" applyAlignment="1">
      <alignment horizontal="center"/>
    </xf>
    <xf numFmtId="1" fontId="0" fillId="3" borderId="0" xfId="0" applyNumberFormat="1" applyFill="1"/>
    <xf numFmtId="2" fontId="4" fillId="3" borderId="0" xfId="0" applyNumberFormat="1" applyFont="1" applyFill="1"/>
    <xf numFmtId="1" fontId="4" fillId="3" borderId="0" xfId="0" applyNumberFormat="1" applyFont="1" applyFill="1"/>
    <xf numFmtId="2" fontId="5" fillId="2" borderId="0" xfId="0" applyNumberFormat="1" applyFont="1" applyFill="1" applyAlignment="1">
      <alignment horizontal="center"/>
    </xf>
    <xf numFmtId="2" fontId="5" fillId="2" borderId="0" xfId="0" applyNumberFormat="1" applyFont="1" applyFill="1"/>
    <xf numFmtId="2" fontId="5" fillId="3" borderId="0" xfId="0" applyNumberFormat="1" applyFont="1" applyFill="1"/>
    <xf numFmtId="1" fontId="5" fillId="3" borderId="0" xfId="0" applyNumberFormat="1" applyFont="1" applyFill="1"/>
    <xf numFmtId="2" fontId="5" fillId="3" borderId="0" xfId="0" applyNumberFormat="1" applyFont="1" applyFill="1" applyBorder="1"/>
    <xf numFmtId="1" fontId="5" fillId="3" borderId="0" xfId="0" applyNumberFormat="1" applyFont="1" applyFill="1" applyBorder="1"/>
    <xf numFmtId="1" fontId="6" fillId="3" borderId="0" xfId="0" applyNumberFormat="1" applyFont="1" applyFill="1"/>
    <xf numFmtId="2" fontId="6" fillId="3" borderId="0" xfId="0" applyNumberFormat="1" applyFont="1" applyFill="1"/>
    <xf numFmtId="2" fontId="6" fillId="2" borderId="0" xfId="0" applyNumberFormat="1" applyFont="1" applyFill="1"/>
    <xf numFmtId="2" fontId="2" fillId="3" borderId="1" xfId="0" applyNumberFormat="1" applyFont="1" applyFill="1" applyBorder="1" applyAlignment="1">
      <alignment horizontal="center" vertical="center" wrapText="1"/>
    </xf>
    <xf numFmtId="2" fontId="4" fillId="3" borderId="0" xfId="0" applyNumberFormat="1" applyFont="1" applyFill="1" applyAlignment="1">
      <alignment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left" wrapText="1"/>
    </xf>
    <xf numFmtId="2" fontId="3" fillId="4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/>
    </xf>
    <xf numFmtId="1" fontId="3" fillId="2" borderId="1" xfId="2" applyNumberFormat="1" applyFont="1" applyFill="1" applyBorder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/>
    <xf numFmtId="2" fontId="3" fillId="4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/>
    <xf numFmtId="1" fontId="3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1" fontId="3" fillId="3" borderId="1" xfId="2" applyNumberFormat="1" applyFont="1" applyFill="1" applyBorder="1" applyAlignment="1" applyProtection="1">
      <alignment horizontal="center"/>
    </xf>
    <xf numFmtId="2" fontId="2" fillId="3" borderId="1" xfId="0" applyNumberFormat="1" applyFont="1" applyFill="1" applyBorder="1"/>
    <xf numFmtId="2" fontId="2" fillId="4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2" fillId="3" borderId="1" xfId="2" applyNumberFormat="1" applyFont="1" applyFill="1" applyBorder="1" applyAlignment="1" applyProtection="1">
      <alignment horizontal="center"/>
    </xf>
    <xf numFmtId="2" fontId="9" fillId="3" borderId="1" xfId="0" applyNumberFormat="1" applyFont="1" applyFill="1" applyBorder="1" applyAlignment="1">
      <alignment horizontal="center" wrapText="1"/>
    </xf>
    <xf numFmtId="1" fontId="9" fillId="3" borderId="1" xfId="2" applyNumberFormat="1" applyFont="1" applyFill="1" applyBorder="1" applyAlignment="1" applyProtection="1">
      <alignment horizontal="center"/>
    </xf>
    <xf numFmtId="2" fontId="2" fillId="2" borderId="1" xfId="0" applyNumberFormat="1" applyFont="1" applyFill="1" applyBorder="1"/>
    <xf numFmtId="2" fontId="3" fillId="3" borderId="0" xfId="0" applyNumberFormat="1" applyFont="1" applyFill="1"/>
    <xf numFmtId="1" fontId="3" fillId="3" borderId="0" xfId="0" applyNumberFormat="1" applyFont="1" applyFill="1"/>
    <xf numFmtId="2" fontId="3" fillId="2" borderId="0" xfId="0" applyNumberFormat="1" applyFont="1" applyFill="1"/>
    <xf numFmtId="2" fontId="3" fillId="3" borderId="0" xfId="0" applyNumberFormat="1" applyFont="1" applyFill="1" applyBorder="1"/>
    <xf numFmtId="2" fontId="10" fillId="2" borderId="0" xfId="0" applyNumberFormat="1" applyFont="1" applyFill="1"/>
    <xf numFmtId="2" fontId="10" fillId="3" borderId="0" xfId="0" applyNumberFormat="1" applyFont="1" applyFill="1"/>
    <xf numFmtId="1" fontId="10" fillId="3" borderId="0" xfId="0" applyNumberFormat="1" applyFont="1" applyFill="1"/>
    <xf numFmtId="2" fontId="2" fillId="3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_012303/Desktop/&#1050;&#1072;&#1095;&#1077;&#1089;&#1090;&#1074;&#1086;%20&#1089;&#1077;&#1084;&#1103;&#1085;%20&#1087;&#1086;&#1076;%20&#1091;&#1088;&#1086;&#1078;&#1072;&#1081;%202023%20&#1075;/&#1050;&#1072;&#1095;&#1077;&#1089;&#1090;&#1074;&#1086;%20&#1089;&#1077;&#1084;&#1103;&#1085;%20&#1103;&#1088;&#1086;&#1074;&#1099;&#1093;%20&#1082;&#1091;&#1083;&#1100;&#1090;&#1091;&#1088;%202023/&#1050;&#1072;&#1095;&#1077;&#1089;&#1090;&#1074;&#1086;%20&#1089;&#1077;&#1084;&#1103;&#1085;%20&#1103;&#1088;&#1086;&#1074;&#1099;&#1093;%20&#1082;&#1091;&#1083;&#1100;&#1090;&#1091;&#1088;%20&#1085;&#1072;%2001.03.202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а"/>
      <sheetName val="мног травы 30,01.24"/>
      <sheetName val="Люцерна"/>
      <sheetName val="Клевер"/>
      <sheetName val="Козлятник"/>
      <sheetName val="Донник"/>
      <sheetName val="ежа"/>
      <sheetName val="кострец"/>
      <sheetName val="райграс паст"/>
      <sheetName val="Яровые к-ры"/>
      <sheetName val="Пшен. яров."/>
      <sheetName val="Ячмень"/>
      <sheetName val="Овес"/>
      <sheetName val="Горох"/>
      <sheetName val="Вика"/>
      <sheetName val="Тритикале яров"/>
      <sheetName val="Гречиха"/>
      <sheetName val="Просо"/>
      <sheetName val="Бобы"/>
      <sheetName val="Люпин белый"/>
      <sheetName val="Полба"/>
      <sheetName val="Подсолнечник"/>
      <sheetName val="Кукуруза"/>
      <sheetName val="Сах.свекла"/>
      <sheetName val="Редька масличная"/>
      <sheetName val="соя"/>
      <sheetName val="Горчица"/>
      <sheetName val="Рапс"/>
      <sheetName val="Лен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I7">
            <v>620</v>
          </cell>
          <cell r="K7">
            <v>620</v>
          </cell>
          <cell r="M7">
            <v>620</v>
          </cell>
          <cell r="O7">
            <v>0</v>
          </cell>
          <cell r="Q7">
            <v>0</v>
          </cell>
        </row>
        <row r="8">
          <cell r="I8">
            <v>745</v>
          </cell>
          <cell r="K8">
            <v>745</v>
          </cell>
          <cell r="M8">
            <v>490</v>
          </cell>
          <cell r="O8">
            <v>255</v>
          </cell>
          <cell r="Q8">
            <v>255</v>
          </cell>
        </row>
        <row r="9">
          <cell r="I9">
            <v>1274</v>
          </cell>
          <cell r="K9">
            <v>1239</v>
          </cell>
          <cell r="M9">
            <v>1239</v>
          </cell>
          <cell r="O9">
            <v>0</v>
          </cell>
          <cell r="Q9">
            <v>0</v>
          </cell>
        </row>
        <row r="10">
          <cell r="I10">
            <v>847</v>
          </cell>
          <cell r="K10">
            <v>847</v>
          </cell>
          <cell r="M10">
            <v>840</v>
          </cell>
          <cell r="O10">
            <v>7</v>
          </cell>
          <cell r="Q10">
            <v>7</v>
          </cell>
        </row>
        <row r="11">
          <cell r="I11">
            <v>765</v>
          </cell>
          <cell r="K11">
            <v>765</v>
          </cell>
          <cell r="M11">
            <v>447</v>
          </cell>
          <cell r="O11">
            <v>318</v>
          </cell>
          <cell r="Q11">
            <v>318</v>
          </cell>
        </row>
        <row r="12">
          <cell r="I12">
            <v>1432.8</v>
          </cell>
          <cell r="K12">
            <v>1402.8</v>
          </cell>
          <cell r="M12">
            <v>1282.8</v>
          </cell>
          <cell r="O12">
            <v>120</v>
          </cell>
          <cell r="Q12">
            <v>120</v>
          </cell>
        </row>
        <row r="13">
          <cell r="I13">
            <v>823</v>
          </cell>
          <cell r="K13">
            <v>823</v>
          </cell>
          <cell r="M13">
            <v>623</v>
          </cell>
          <cell r="O13">
            <v>200</v>
          </cell>
          <cell r="Q13">
            <v>200</v>
          </cell>
        </row>
        <row r="14">
          <cell r="I14">
            <v>1188</v>
          </cell>
          <cell r="K14">
            <v>1188</v>
          </cell>
          <cell r="M14">
            <v>993</v>
          </cell>
          <cell r="O14">
            <v>195</v>
          </cell>
          <cell r="Q14">
            <v>195</v>
          </cell>
        </row>
        <row r="15">
          <cell r="I15">
            <v>779.35</v>
          </cell>
          <cell r="K15">
            <v>779.35</v>
          </cell>
          <cell r="M15">
            <v>499.32</v>
          </cell>
          <cell r="O15">
            <v>280.02999999999997</v>
          </cell>
          <cell r="Q15">
            <v>280.02999999999997</v>
          </cell>
        </row>
        <row r="16">
          <cell r="I16">
            <v>208.6</v>
          </cell>
          <cell r="K16">
            <v>208.6</v>
          </cell>
          <cell r="M16">
            <v>188.6</v>
          </cell>
          <cell r="O16">
            <v>20</v>
          </cell>
          <cell r="Q16">
            <v>20</v>
          </cell>
        </row>
        <row r="17">
          <cell r="I17">
            <v>460</v>
          </cell>
          <cell r="K17">
            <v>460</v>
          </cell>
          <cell r="M17">
            <v>340</v>
          </cell>
          <cell r="O17">
            <v>120</v>
          </cell>
          <cell r="Q17">
            <v>120</v>
          </cell>
        </row>
        <row r="18">
          <cell r="I18">
            <v>481</v>
          </cell>
          <cell r="K18">
            <v>481</v>
          </cell>
          <cell r="M18">
            <v>481</v>
          </cell>
          <cell r="O18">
            <v>0</v>
          </cell>
          <cell r="Q18">
            <v>0</v>
          </cell>
        </row>
        <row r="19">
          <cell r="I19">
            <v>1598.6</v>
          </cell>
          <cell r="K19">
            <v>1598.6</v>
          </cell>
          <cell r="M19">
            <v>1342.6</v>
          </cell>
          <cell r="O19">
            <v>256</v>
          </cell>
          <cell r="Q19">
            <v>256</v>
          </cell>
        </row>
        <row r="20">
          <cell r="I20">
            <v>1824</v>
          </cell>
          <cell r="K20">
            <v>1824</v>
          </cell>
          <cell r="M20">
            <v>1551</v>
          </cell>
          <cell r="O20">
            <v>273</v>
          </cell>
          <cell r="Q20">
            <v>273</v>
          </cell>
        </row>
        <row r="21">
          <cell r="I21">
            <v>930.6</v>
          </cell>
          <cell r="K21">
            <v>930.6</v>
          </cell>
          <cell r="M21">
            <v>926.55</v>
          </cell>
          <cell r="O21">
            <v>4.05</v>
          </cell>
          <cell r="Q21">
            <v>4.05</v>
          </cell>
        </row>
        <row r="22">
          <cell r="I22">
            <v>710.8</v>
          </cell>
          <cell r="K22">
            <v>710.8</v>
          </cell>
          <cell r="M22">
            <v>556.79999999999995</v>
          </cell>
          <cell r="O22">
            <v>154</v>
          </cell>
          <cell r="Q22">
            <v>154</v>
          </cell>
        </row>
        <row r="23">
          <cell r="I23">
            <v>621</v>
          </cell>
          <cell r="K23">
            <v>621</v>
          </cell>
          <cell r="M23">
            <v>490</v>
          </cell>
          <cell r="O23">
            <v>131</v>
          </cell>
          <cell r="Q23">
            <v>131</v>
          </cell>
        </row>
        <row r="24">
          <cell r="I24">
            <v>200</v>
          </cell>
          <cell r="K24">
            <v>110</v>
          </cell>
          <cell r="M24">
            <v>80</v>
          </cell>
          <cell r="O24">
            <v>30</v>
          </cell>
          <cell r="Q24">
            <v>30</v>
          </cell>
        </row>
        <row r="25">
          <cell r="I25">
            <v>545</v>
          </cell>
          <cell r="K25">
            <v>545</v>
          </cell>
          <cell r="M25">
            <v>365</v>
          </cell>
          <cell r="O25">
            <v>180</v>
          </cell>
          <cell r="Q25">
            <v>180</v>
          </cell>
        </row>
        <row r="26">
          <cell r="I26">
            <v>1427</v>
          </cell>
          <cell r="K26">
            <v>1427</v>
          </cell>
          <cell r="M26">
            <v>1215</v>
          </cell>
          <cell r="O26">
            <v>212</v>
          </cell>
          <cell r="Q26">
            <v>212</v>
          </cell>
        </row>
        <row r="27">
          <cell r="I27">
            <v>795</v>
          </cell>
          <cell r="K27">
            <v>795</v>
          </cell>
          <cell r="M27">
            <v>795</v>
          </cell>
          <cell r="O27">
            <v>0</v>
          </cell>
          <cell r="Q27">
            <v>0</v>
          </cell>
        </row>
      </sheetData>
      <sheetData sheetId="11">
        <row r="7">
          <cell r="I7">
            <v>60</v>
          </cell>
          <cell r="K7">
            <v>60</v>
          </cell>
          <cell r="M7">
            <v>60</v>
          </cell>
          <cell r="O7">
            <v>0</v>
          </cell>
          <cell r="Q7">
            <v>0</v>
          </cell>
        </row>
        <row r="8">
          <cell r="I8">
            <v>652</v>
          </cell>
          <cell r="K8">
            <v>652</v>
          </cell>
          <cell r="M8">
            <v>592</v>
          </cell>
          <cell r="O8">
            <v>60</v>
          </cell>
          <cell r="Q8">
            <v>60</v>
          </cell>
        </row>
        <row r="9">
          <cell r="I9">
            <v>1443</v>
          </cell>
          <cell r="K9">
            <v>1443</v>
          </cell>
          <cell r="M9">
            <v>1443</v>
          </cell>
          <cell r="O9">
            <v>0</v>
          </cell>
          <cell r="Q9">
            <v>0</v>
          </cell>
        </row>
        <row r="10">
          <cell r="I10">
            <v>1776</v>
          </cell>
          <cell r="K10">
            <v>1776</v>
          </cell>
          <cell r="M10">
            <v>1523</v>
          </cell>
          <cell r="O10">
            <v>253</v>
          </cell>
          <cell r="Q10">
            <v>253</v>
          </cell>
        </row>
        <row r="11">
          <cell r="I11">
            <v>913</v>
          </cell>
          <cell r="K11">
            <v>913</v>
          </cell>
          <cell r="M11">
            <v>777</v>
          </cell>
          <cell r="O11">
            <v>136</v>
          </cell>
          <cell r="Q11">
            <v>136</v>
          </cell>
        </row>
        <row r="12">
          <cell r="I12">
            <v>1145</v>
          </cell>
          <cell r="K12">
            <v>1055</v>
          </cell>
          <cell r="M12">
            <v>1055</v>
          </cell>
          <cell r="O12">
            <v>0</v>
          </cell>
          <cell r="Q12">
            <v>0</v>
          </cell>
        </row>
        <row r="13">
          <cell r="I13">
            <v>380</v>
          </cell>
          <cell r="K13">
            <v>380</v>
          </cell>
          <cell r="M13">
            <v>360</v>
          </cell>
          <cell r="O13">
            <v>20</v>
          </cell>
          <cell r="Q13">
            <v>20</v>
          </cell>
        </row>
        <row r="14">
          <cell r="I14">
            <v>1459</v>
          </cell>
          <cell r="K14">
            <v>1459</v>
          </cell>
          <cell r="M14">
            <v>1059</v>
          </cell>
          <cell r="O14">
            <v>400</v>
          </cell>
          <cell r="Q14">
            <v>400</v>
          </cell>
        </row>
        <row r="15">
          <cell r="I15">
            <v>878.05</v>
          </cell>
          <cell r="K15">
            <v>878.05</v>
          </cell>
          <cell r="M15">
            <v>844.05</v>
          </cell>
          <cell r="O15">
            <v>34</v>
          </cell>
          <cell r="Q15">
            <v>34</v>
          </cell>
        </row>
        <row r="16">
          <cell r="I16">
            <v>279.3</v>
          </cell>
          <cell r="K16">
            <v>279.3</v>
          </cell>
          <cell r="M16">
            <v>279.3</v>
          </cell>
          <cell r="O16">
            <v>0</v>
          </cell>
          <cell r="Q16">
            <v>0</v>
          </cell>
        </row>
        <row r="17">
          <cell r="I17">
            <v>903</v>
          </cell>
          <cell r="K17">
            <v>903</v>
          </cell>
          <cell r="M17">
            <v>863</v>
          </cell>
          <cell r="O17">
            <v>40</v>
          </cell>
          <cell r="Q17">
            <v>40</v>
          </cell>
        </row>
        <row r="18">
          <cell r="I18">
            <v>1280</v>
          </cell>
          <cell r="K18">
            <v>1280</v>
          </cell>
          <cell r="M18">
            <v>880</v>
          </cell>
          <cell r="O18">
            <v>400</v>
          </cell>
          <cell r="Q18">
            <v>400</v>
          </cell>
        </row>
        <row r="19">
          <cell r="I19">
            <v>930</v>
          </cell>
          <cell r="K19">
            <v>930</v>
          </cell>
          <cell r="M19">
            <v>600</v>
          </cell>
          <cell r="O19">
            <v>330</v>
          </cell>
          <cell r="Q19">
            <v>330</v>
          </cell>
        </row>
        <row r="20">
          <cell r="I20">
            <v>1002</v>
          </cell>
          <cell r="K20">
            <v>1002</v>
          </cell>
          <cell r="M20">
            <v>1002</v>
          </cell>
          <cell r="O20">
            <v>0</v>
          </cell>
          <cell r="Q20">
            <v>0</v>
          </cell>
        </row>
        <row r="21">
          <cell r="I21">
            <v>1659.4</v>
          </cell>
          <cell r="K21">
            <v>1659.4</v>
          </cell>
          <cell r="M21">
            <v>1593.73</v>
          </cell>
          <cell r="O21">
            <v>65.67</v>
          </cell>
          <cell r="Q21">
            <v>65.67</v>
          </cell>
        </row>
        <row r="22">
          <cell r="I22">
            <v>1253.9000000000001</v>
          </cell>
          <cell r="K22">
            <v>1253.9000000000001</v>
          </cell>
          <cell r="M22">
            <v>1037.8</v>
          </cell>
          <cell r="O22">
            <v>216.1</v>
          </cell>
          <cell r="Q22">
            <v>216.1</v>
          </cell>
        </row>
        <row r="23">
          <cell r="I23">
            <v>564</v>
          </cell>
          <cell r="K23">
            <v>564</v>
          </cell>
          <cell r="M23">
            <v>464</v>
          </cell>
          <cell r="O23">
            <v>100</v>
          </cell>
          <cell r="Q23">
            <v>100</v>
          </cell>
        </row>
        <row r="24">
          <cell r="I24">
            <v>332.6</v>
          </cell>
          <cell r="K24">
            <v>332.6</v>
          </cell>
          <cell r="M24">
            <v>332.6</v>
          </cell>
          <cell r="O24">
            <v>0</v>
          </cell>
          <cell r="Q24">
            <v>0</v>
          </cell>
        </row>
        <row r="25">
          <cell r="I25">
            <v>1274</v>
          </cell>
          <cell r="K25">
            <v>1274</v>
          </cell>
          <cell r="M25">
            <v>987</v>
          </cell>
          <cell r="O25">
            <v>287</v>
          </cell>
          <cell r="Q25">
            <v>287</v>
          </cell>
        </row>
        <row r="26">
          <cell r="I26">
            <v>1939</v>
          </cell>
          <cell r="K26">
            <v>1939</v>
          </cell>
          <cell r="M26">
            <v>1304</v>
          </cell>
          <cell r="O26">
            <v>635</v>
          </cell>
          <cell r="Q26">
            <v>635</v>
          </cell>
        </row>
        <row r="27">
          <cell r="I27">
            <v>945</v>
          </cell>
          <cell r="K27">
            <v>945</v>
          </cell>
          <cell r="M27">
            <v>885</v>
          </cell>
          <cell r="O27">
            <v>60</v>
          </cell>
          <cell r="Q27">
            <v>60</v>
          </cell>
        </row>
      </sheetData>
      <sheetData sheetId="12">
        <row r="8">
          <cell r="H8">
            <v>70</v>
          </cell>
          <cell r="J8">
            <v>70</v>
          </cell>
          <cell r="K8">
            <v>30</v>
          </cell>
          <cell r="M8">
            <v>40</v>
          </cell>
          <cell r="O8">
            <v>40</v>
          </cell>
        </row>
        <row r="9">
          <cell r="H9">
            <v>109</v>
          </cell>
          <cell r="J9">
            <v>109</v>
          </cell>
          <cell r="K9">
            <v>89</v>
          </cell>
          <cell r="M9">
            <v>20</v>
          </cell>
          <cell r="O9">
            <v>20</v>
          </cell>
        </row>
        <row r="10">
          <cell r="H10">
            <v>250</v>
          </cell>
          <cell r="J10">
            <v>250</v>
          </cell>
          <cell r="K10">
            <v>250</v>
          </cell>
          <cell r="M10">
            <v>0</v>
          </cell>
          <cell r="O10">
            <v>0</v>
          </cell>
        </row>
        <row r="11">
          <cell r="H11">
            <v>60</v>
          </cell>
          <cell r="J11">
            <v>60</v>
          </cell>
          <cell r="K11">
            <v>60</v>
          </cell>
          <cell r="M11">
            <v>0</v>
          </cell>
          <cell r="O11">
            <v>0</v>
          </cell>
        </row>
        <row r="12">
          <cell r="H12">
            <v>171</v>
          </cell>
          <cell r="J12">
            <v>171</v>
          </cell>
          <cell r="K12">
            <v>20</v>
          </cell>
          <cell r="M12">
            <v>151</v>
          </cell>
          <cell r="O12">
            <v>151</v>
          </cell>
        </row>
        <row r="13">
          <cell r="H13">
            <v>107</v>
          </cell>
          <cell r="J13">
            <v>107</v>
          </cell>
          <cell r="K13">
            <v>92</v>
          </cell>
          <cell r="M13">
            <v>15</v>
          </cell>
          <cell r="O13">
            <v>15</v>
          </cell>
        </row>
        <row r="14">
          <cell r="H14">
            <v>206</v>
          </cell>
          <cell r="J14">
            <v>206</v>
          </cell>
          <cell r="K14">
            <v>206</v>
          </cell>
          <cell r="M14">
            <v>0</v>
          </cell>
          <cell r="O14">
            <v>0</v>
          </cell>
        </row>
        <row r="15">
          <cell r="H15">
            <v>377</v>
          </cell>
          <cell r="J15">
            <v>377</v>
          </cell>
          <cell r="K15">
            <v>362</v>
          </cell>
          <cell r="M15">
            <v>15</v>
          </cell>
          <cell r="O15">
            <v>15</v>
          </cell>
        </row>
        <row r="16">
          <cell r="H16">
            <v>205</v>
          </cell>
          <cell r="J16">
            <v>205</v>
          </cell>
          <cell r="K16">
            <v>205</v>
          </cell>
          <cell r="M16">
            <v>0</v>
          </cell>
          <cell r="O16">
            <v>0</v>
          </cell>
        </row>
        <row r="17">
          <cell r="H17">
            <v>95.6</v>
          </cell>
          <cell r="J17">
            <v>95.6</v>
          </cell>
          <cell r="K17">
            <v>55.6</v>
          </cell>
          <cell r="M17">
            <v>39.999999999999993</v>
          </cell>
          <cell r="O17">
            <v>40</v>
          </cell>
        </row>
        <row r="18">
          <cell r="H18">
            <v>180</v>
          </cell>
          <cell r="J18">
            <v>180</v>
          </cell>
          <cell r="K18">
            <v>120</v>
          </cell>
          <cell r="M18">
            <v>60</v>
          </cell>
          <cell r="O18">
            <v>60</v>
          </cell>
        </row>
        <row r="19">
          <cell r="H19">
            <v>141</v>
          </cell>
          <cell r="J19">
            <v>141</v>
          </cell>
          <cell r="K19">
            <v>57</v>
          </cell>
          <cell r="M19">
            <v>84</v>
          </cell>
          <cell r="O19">
            <v>84</v>
          </cell>
        </row>
        <row r="20">
          <cell r="H20">
            <v>290</v>
          </cell>
          <cell r="J20">
            <v>290</v>
          </cell>
          <cell r="K20">
            <v>180</v>
          </cell>
          <cell r="M20">
            <v>110</v>
          </cell>
          <cell r="O20">
            <v>110</v>
          </cell>
        </row>
        <row r="21">
          <cell r="H21">
            <v>0</v>
          </cell>
          <cell r="J21">
            <v>0</v>
          </cell>
          <cell r="K21">
            <v>0</v>
          </cell>
          <cell r="M21">
            <v>0</v>
          </cell>
        </row>
        <row r="22">
          <cell r="H22">
            <v>74.58</v>
          </cell>
          <cell r="J22">
            <v>74.58</v>
          </cell>
          <cell r="K22">
            <v>54.64</v>
          </cell>
          <cell r="M22">
            <v>19.939999999999998</v>
          </cell>
          <cell r="O22">
            <v>19.940000000000001</v>
          </cell>
        </row>
        <row r="23">
          <cell r="H23">
            <v>35</v>
          </cell>
          <cell r="J23">
            <v>35</v>
          </cell>
          <cell r="K23">
            <v>35</v>
          </cell>
          <cell r="M23">
            <v>0</v>
          </cell>
        </row>
        <row r="24">
          <cell r="H24">
            <v>93</v>
          </cell>
          <cell r="J24">
            <v>93</v>
          </cell>
          <cell r="K24">
            <v>40</v>
          </cell>
          <cell r="M24">
            <v>53</v>
          </cell>
          <cell r="O24">
            <v>53</v>
          </cell>
        </row>
        <row r="25">
          <cell r="H25">
            <v>65</v>
          </cell>
          <cell r="J25">
            <v>65</v>
          </cell>
          <cell r="K25">
            <v>65</v>
          </cell>
          <cell r="M25">
            <v>0</v>
          </cell>
        </row>
        <row r="26">
          <cell r="H26">
            <v>178</v>
          </cell>
          <cell r="J26">
            <v>178</v>
          </cell>
          <cell r="K26">
            <v>158</v>
          </cell>
          <cell r="M26">
            <v>20</v>
          </cell>
          <cell r="O26">
            <v>20</v>
          </cell>
        </row>
        <row r="27">
          <cell r="H27">
            <v>207</v>
          </cell>
          <cell r="J27">
            <v>207</v>
          </cell>
          <cell r="K27">
            <v>147</v>
          </cell>
          <cell r="M27">
            <v>60</v>
          </cell>
          <cell r="O27">
            <v>60</v>
          </cell>
        </row>
        <row r="28">
          <cell r="H28">
            <v>20</v>
          </cell>
          <cell r="J28">
            <v>20</v>
          </cell>
          <cell r="K28">
            <v>20</v>
          </cell>
          <cell r="M28">
            <v>0</v>
          </cell>
        </row>
      </sheetData>
      <sheetData sheetId="13">
        <row r="7">
          <cell r="H7">
            <v>0</v>
          </cell>
          <cell r="J7">
            <v>0</v>
          </cell>
          <cell r="L7">
            <v>0</v>
          </cell>
          <cell r="N7">
            <v>0</v>
          </cell>
        </row>
        <row r="8">
          <cell r="H8">
            <v>60</v>
          </cell>
          <cell r="J8">
            <v>60</v>
          </cell>
          <cell r="L8">
            <v>0</v>
          </cell>
          <cell r="N8">
            <v>60</v>
          </cell>
          <cell r="P8">
            <v>60</v>
          </cell>
        </row>
        <row r="9">
          <cell r="H9">
            <v>36</v>
          </cell>
          <cell r="J9">
            <v>36</v>
          </cell>
          <cell r="L9">
            <v>36</v>
          </cell>
          <cell r="N9">
            <v>0</v>
          </cell>
          <cell r="P9">
            <v>0</v>
          </cell>
        </row>
        <row r="10">
          <cell r="H10">
            <v>110</v>
          </cell>
          <cell r="J10">
            <v>110</v>
          </cell>
          <cell r="L10">
            <v>100</v>
          </cell>
          <cell r="N10">
            <v>10</v>
          </cell>
          <cell r="P10">
            <v>10</v>
          </cell>
        </row>
        <row r="11">
          <cell r="H11">
            <v>149</v>
          </cell>
          <cell r="J11">
            <v>149</v>
          </cell>
          <cell r="L11">
            <v>60</v>
          </cell>
          <cell r="N11">
            <v>89</v>
          </cell>
          <cell r="P11">
            <v>89</v>
          </cell>
        </row>
        <row r="12">
          <cell r="H12">
            <v>60</v>
          </cell>
          <cell r="J12">
            <v>60</v>
          </cell>
          <cell r="L12">
            <v>0</v>
          </cell>
          <cell r="N12">
            <v>60</v>
          </cell>
          <cell r="P12">
            <v>60</v>
          </cell>
        </row>
        <row r="13">
          <cell r="H13">
            <v>250</v>
          </cell>
          <cell r="J13">
            <v>250</v>
          </cell>
          <cell r="L13">
            <v>250</v>
          </cell>
        </row>
        <row r="14">
          <cell r="H14">
            <v>120.6</v>
          </cell>
          <cell r="J14">
            <v>120.6</v>
          </cell>
          <cell r="L14">
            <v>120.6</v>
          </cell>
          <cell r="N14">
            <v>0</v>
          </cell>
        </row>
        <row r="15">
          <cell r="H15">
            <v>690</v>
          </cell>
          <cell r="J15">
            <v>690</v>
          </cell>
          <cell r="L15">
            <v>630</v>
          </cell>
          <cell r="N15">
            <v>60</v>
          </cell>
          <cell r="P15">
            <v>60</v>
          </cell>
        </row>
        <row r="16">
          <cell r="H16">
            <v>154.5</v>
          </cell>
          <cell r="J16">
            <v>154.5</v>
          </cell>
          <cell r="L16">
            <v>154.5</v>
          </cell>
          <cell r="N16">
            <v>0</v>
          </cell>
          <cell r="P16">
            <v>0</v>
          </cell>
        </row>
        <row r="17">
          <cell r="H17">
            <v>0</v>
          </cell>
          <cell r="J17">
            <v>0</v>
          </cell>
          <cell r="L17">
            <v>0</v>
          </cell>
          <cell r="N17">
            <v>0</v>
          </cell>
        </row>
        <row r="18">
          <cell r="H18">
            <v>30</v>
          </cell>
          <cell r="J18">
            <v>30</v>
          </cell>
          <cell r="L18">
            <v>30</v>
          </cell>
          <cell r="N18">
            <v>0</v>
          </cell>
          <cell r="P18">
            <v>0</v>
          </cell>
        </row>
        <row r="19">
          <cell r="H19">
            <v>160</v>
          </cell>
          <cell r="J19">
            <v>160</v>
          </cell>
          <cell r="L19">
            <v>120</v>
          </cell>
          <cell r="N19">
            <v>40</v>
          </cell>
          <cell r="P19">
            <v>40</v>
          </cell>
        </row>
        <row r="20">
          <cell r="H20">
            <v>30</v>
          </cell>
          <cell r="J20">
            <v>30</v>
          </cell>
          <cell r="L20">
            <v>0</v>
          </cell>
          <cell r="N20">
            <v>30</v>
          </cell>
          <cell r="P20">
            <v>30</v>
          </cell>
        </row>
        <row r="21">
          <cell r="H21">
            <v>360</v>
          </cell>
          <cell r="J21">
            <v>360</v>
          </cell>
          <cell r="L21">
            <v>360</v>
          </cell>
          <cell r="N21">
            <v>0</v>
          </cell>
        </row>
        <row r="22">
          <cell r="H22">
            <v>225.5</v>
          </cell>
          <cell r="J22">
            <v>225.5</v>
          </cell>
          <cell r="L22">
            <v>186</v>
          </cell>
          <cell r="N22">
            <v>39.5</v>
          </cell>
          <cell r="P22">
            <v>39.5</v>
          </cell>
        </row>
        <row r="23">
          <cell r="H23">
            <v>172</v>
          </cell>
          <cell r="J23">
            <v>172</v>
          </cell>
          <cell r="L23">
            <v>172</v>
          </cell>
          <cell r="N23">
            <v>0</v>
          </cell>
        </row>
        <row r="24">
          <cell r="H24">
            <v>0</v>
          </cell>
          <cell r="J24">
            <v>0</v>
          </cell>
          <cell r="L24">
            <v>0</v>
          </cell>
          <cell r="N24">
            <v>0</v>
          </cell>
        </row>
        <row r="25">
          <cell r="H25">
            <v>0</v>
          </cell>
          <cell r="J25">
            <v>0</v>
          </cell>
          <cell r="L25">
            <v>0</v>
          </cell>
          <cell r="N25">
            <v>0</v>
          </cell>
          <cell r="P25">
            <v>0</v>
          </cell>
        </row>
        <row r="26">
          <cell r="H26">
            <v>320</v>
          </cell>
          <cell r="J26">
            <v>320</v>
          </cell>
          <cell r="L26">
            <v>300</v>
          </cell>
          <cell r="N26">
            <v>20</v>
          </cell>
          <cell r="P26">
            <v>20</v>
          </cell>
        </row>
        <row r="27">
          <cell r="H27">
            <v>0</v>
          </cell>
          <cell r="J27">
            <v>0</v>
          </cell>
          <cell r="L27">
            <v>0</v>
          </cell>
          <cell r="N27">
            <v>0</v>
          </cell>
        </row>
      </sheetData>
      <sheetData sheetId="14">
        <row r="7">
          <cell r="H7">
            <v>0</v>
          </cell>
          <cell r="J7">
            <v>0</v>
          </cell>
          <cell r="L7">
            <v>0</v>
          </cell>
        </row>
        <row r="8">
          <cell r="H8">
            <v>0</v>
          </cell>
          <cell r="J8">
            <v>0</v>
          </cell>
          <cell r="L8">
            <v>0</v>
          </cell>
        </row>
        <row r="9">
          <cell r="H9">
            <v>16</v>
          </cell>
          <cell r="J9">
            <v>16</v>
          </cell>
          <cell r="L9">
            <v>16</v>
          </cell>
          <cell r="N9">
            <v>0</v>
          </cell>
          <cell r="P9">
            <v>0</v>
          </cell>
        </row>
        <row r="10">
          <cell r="H10">
            <v>0</v>
          </cell>
          <cell r="J10">
            <v>0</v>
          </cell>
          <cell r="L10">
            <v>0</v>
          </cell>
        </row>
        <row r="11">
          <cell r="H11">
            <v>0</v>
          </cell>
          <cell r="J11">
            <v>0</v>
          </cell>
          <cell r="L11">
            <v>0</v>
          </cell>
        </row>
        <row r="12">
          <cell r="H12">
            <v>21.1</v>
          </cell>
          <cell r="J12">
            <v>21.1</v>
          </cell>
          <cell r="L12">
            <v>21.1</v>
          </cell>
        </row>
        <row r="13">
          <cell r="H13">
            <v>20</v>
          </cell>
          <cell r="J13">
            <v>20</v>
          </cell>
          <cell r="L13">
            <v>0</v>
          </cell>
          <cell r="N13">
            <v>20</v>
          </cell>
          <cell r="P13">
            <v>20</v>
          </cell>
        </row>
        <row r="14">
          <cell r="H14">
            <v>55</v>
          </cell>
          <cell r="J14">
            <v>55</v>
          </cell>
          <cell r="L14">
            <v>55</v>
          </cell>
          <cell r="N14">
            <v>0</v>
          </cell>
          <cell r="P14">
            <v>0</v>
          </cell>
        </row>
        <row r="15">
          <cell r="H15">
            <v>0</v>
          </cell>
          <cell r="J15">
            <v>0</v>
          </cell>
          <cell r="L15">
            <v>0</v>
          </cell>
        </row>
        <row r="16">
          <cell r="H16">
            <v>0</v>
          </cell>
          <cell r="J16">
            <v>0</v>
          </cell>
          <cell r="L16">
            <v>0</v>
          </cell>
        </row>
        <row r="17">
          <cell r="H17">
            <v>110</v>
          </cell>
          <cell r="J17">
            <v>110</v>
          </cell>
          <cell r="L17">
            <v>110</v>
          </cell>
        </row>
        <row r="18">
          <cell r="H18">
            <v>65</v>
          </cell>
          <cell r="J18">
            <v>65</v>
          </cell>
          <cell r="L18">
            <v>65</v>
          </cell>
          <cell r="N18">
            <v>0</v>
          </cell>
          <cell r="P18">
            <v>0</v>
          </cell>
        </row>
        <row r="19">
          <cell r="H19">
            <v>65</v>
          </cell>
          <cell r="J19">
            <v>65</v>
          </cell>
          <cell r="L19">
            <v>65</v>
          </cell>
          <cell r="N19">
            <v>0</v>
          </cell>
          <cell r="P19">
            <v>0</v>
          </cell>
        </row>
        <row r="20">
          <cell r="H20">
            <v>0</v>
          </cell>
          <cell r="J20">
            <v>0</v>
          </cell>
          <cell r="L20">
            <v>0</v>
          </cell>
        </row>
        <row r="21">
          <cell r="H21">
            <v>20.350000000000001</v>
          </cell>
          <cell r="J21">
            <v>20.350000000000001</v>
          </cell>
          <cell r="L21">
            <v>20.350000000000001</v>
          </cell>
          <cell r="N21">
            <v>0</v>
          </cell>
          <cell r="P21">
            <v>0</v>
          </cell>
        </row>
        <row r="22">
          <cell r="H22">
            <v>40</v>
          </cell>
          <cell r="J22">
            <v>40</v>
          </cell>
          <cell r="L22">
            <v>0</v>
          </cell>
          <cell r="N22">
            <v>40</v>
          </cell>
          <cell r="P22">
            <v>40</v>
          </cell>
        </row>
        <row r="23">
          <cell r="H23">
            <v>0</v>
          </cell>
          <cell r="J23">
            <v>0</v>
          </cell>
          <cell r="L23">
            <v>0</v>
          </cell>
        </row>
        <row r="24">
          <cell r="H24">
            <v>0</v>
          </cell>
          <cell r="J24">
            <v>0</v>
          </cell>
          <cell r="L24">
            <v>0</v>
          </cell>
        </row>
        <row r="25">
          <cell r="H25">
            <v>15</v>
          </cell>
          <cell r="J25">
            <v>15</v>
          </cell>
          <cell r="L25">
            <v>0</v>
          </cell>
          <cell r="N25">
            <v>15</v>
          </cell>
          <cell r="P25">
            <v>15</v>
          </cell>
        </row>
        <row r="26">
          <cell r="H26">
            <v>58</v>
          </cell>
          <cell r="J26">
            <v>58</v>
          </cell>
          <cell r="L26">
            <v>28</v>
          </cell>
          <cell r="N26">
            <v>30</v>
          </cell>
          <cell r="P26">
            <v>30</v>
          </cell>
        </row>
        <row r="27">
          <cell r="H27">
            <v>0</v>
          </cell>
          <cell r="J27">
            <v>0</v>
          </cell>
          <cell r="L27">
            <v>0</v>
          </cell>
        </row>
      </sheetData>
      <sheetData sheetId="15"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</sheetData>
      <sheetData sheetId="16">
        <row r="7">
          <cell r="N7">
            <v>0</v>
          </cell>
        </row>
        <row r="8">
          <cell r="N8">
            <v>0</v>
          </cell>
        </row>
        <row r="9">
          <cell r="H9">
            <v>5</v>
          </cell>
          <cell r="J9">
            <v>5</v>
          </cell>
          <cell r="L9">
            <v>5</v>
          </cell>
          <cell r="N9">
            <v>0</v>
          </cell>
        </row>
        <row r="10">
          <cell r="H10">
            <v>0</v>
          </cell>
          <cell r="J10">
            <v>0</v>
          </cell>
          <cell r="L10">
            <v>0</v>
          </cell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H23">
            <v>60</v>
          </cell>
          <cell r="J23">
            <v>60</v>
          </cell>
          <cell r="L23">
            <v>40</v>
          </cell>
          <cell r="N23">
            <v>20</v>
          </cell>
          <cell r="P23">
            <v>20</v>
          </cell>
        </row>
        <row r="24">
          <cell r="N24">
            <v>0</v>
          </cell>
        </row>
        <row r="25">
          <cell r="N25">
            <v>0</v>
          </cell>
        </row>
        <row r="26">
          <cell r="H26">
            <v>20</v>
          </cell>
          <cell r="J26">
            <v>20</v>
          </cell>
          <cell r="L26">
            <v>20</v>
          </cell>
          <cell r="N26">
            <v>0</v>
          </cell>
        </row>
        <row r="27">
          <cell r="N27">
            <v>0</v>
          </cell>
        </row>
      </sheetData>
      <sheetData sheetId="17"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</sheetData>
      <sheetData sheetId="18"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</sheetData>
      <sheetData sheetId="19"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K14">
            <v>0</v>
          </cell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</sheetData>
      <sheetData sheetId="20"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</sheetData>
      <sheetData sheetId="21">
        <row r="8">
          <cell r="J8">
            <v>0</v>
          </cell>
        </row>
        <row r="9">
          <cell r="H9">
            <v>0</v>
          </cell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  <cell r="L28">
            <v>0</v>
          </cell>
        </row>
      </sheetData>
      <sheetData sheetId="22">
        <row r="8">
          <cell r="J8">
            <v>0</v>
          </cell>
        </row>
        <row r="9">
          <cell r="J9">
            <v>0</v>
          </cell>
        </row>
        <row r="10">
          <cell r="D10">
            <v>4</v>
          </cell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D14">
            <v>2</v>
          </cell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D19">
            <v>0.7</v>
          </cell>
          <cell r="F19">
            <v>0.7</v>
          </cell>
          <cell r="H19">
            <v>0.7</v>
          </cell>
          <cell r="J19">
            <v>0</v>
          </cell>
          <cell r="L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D22">
            <v>4.54</v>
          </cell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D27">
            <v>12.78</v>
          </cell>
          <cell r="J27">
            <v>0</v>
          </cell>
        </row>
        <row r="28">
          <cell r="J28">
            <v>0</v>
          </cell>
          <cell r="L28">
            <v>0</v>
          </cell>
        </row>
      </sheetData>
      <sheetData sheetId="23">
        <row r="8">
          <cell r="J8">
            <v>0</v>
          </cell>
        </row>
        <row r="9">
          <cell r="H9">
            <v>0</v>
          </cell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  <cell r="L28">
            <v>0</v>
          </cell>
        </row>
      </sheetData>
      <sheetData sheetId="24"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D11">
            <v>50</v>
          </cell>
          <cell r="F11">
            <v>50</v>
          </cell>
          <cell r="H11">
            <v>10</v>
          </cell>
          <cell r="J11">
            <v>40</v>
          </cell>
          <cell r="L11">
            <v>40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  <cell r="L28">
            <v>0</v>
          </cell>
        </row>
      </sheetData>
      <sheetData sheetId="25"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G22">
            <v>44.7</v>
          </cell>
          <cell r="I22">
            <v>44.7</v>
          </cell>
          <cell r="K22">
            <v>24.1</v>
          </cell>
          <cell r="M22">
            <v>20.6</v>
          </cell>
          <cell r="O22">
            <v>20.6</v>
          </cell>
        </row>
        <row r="23">
          <cell r="M23">
            <v>0</v>
          </cell>
        </row>
        <row r="24">
          <cell r="G24">
            <v>0</v>
          </cell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  <cell r="O28">
            <v>0</v>
          </cell>
        </row>
      </sheetData>
      <sheetData sheetId="26"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D10">
            <v>30</v>
          </cell>
          <cell r="F10">
            <v>30</v>
          </cell>
          <cell r="H10">
            <v>30</v>
          </cell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</sheetData>
      <sheetData sheetId="27"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D26">
            <v>6.15</v>
          </cell>
          <cell r="F26">
            <v>6.15</v>
          </cell>
          <cell r="H26">
            <v>6.15</v>
          </cell>
          <cell r="J26">
            <v>0</v>
          </cell>
        </row>
        <row r="27">
          <cell r="J27">
            <v>0</v>
          </cell>
        </row>
      </sheetData>
      <sheetData sheetId="28"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</sheetData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tabSelected="1" view="pageBreakPreview" zoomScale="60" zoomScaleNormal="75" workbookViewId="0">
      <selection activeCell="A29" sqref="A29"/>
    </sheetView>
  </sheetViews>
  <sheetFormatPr defaultRowHeight="15" x14ac:dyDescent="0.25"/>
  <cols>
    <col min="1" max="1" width="23.7109375" style="1" customWidth="1"/>
    <col min="2" max="2" width="13.140625" style="1" customWidth="1"/>
    <col min="3" max="3" width="12.42578125" style="1" customWidth="1"/>
    <col min="4" max="4" width="9.5703125" style="6" customWidth="1"/>
    <col min="5" max="6" width="10" style="1" hidden="1" customWidth="1"/>
    <col min="7" max="7" width="12.140625" style="1" hidden="1" customWidth="1"/>
    <col min="8" max="8" width="0.28515625" style="1" customWidth="1"/>
    <col min="9" max="9" width="14.28515625" style="1" customWidth="1"/>
    <col min="10" max="10" width="9.28515625" style="6" customWidth="1"/>
    <col min="11" max="11" width="13.28515625" style="1" customWidth="1"/>
    <col min="12" max="12" width="8.42578125" style="6" customWidth="1"/>
    <col min="13" max="13" width="12.7109375" style="1" customWidth="1"/>
    <col min="14" max="14" width="7.7109375" style="6" customWidth="1"/>
    <col min="15" max="15" width="10.85546875" style="1" customWidth="1"/>
    <col min="16" max="16" width="8.140625" style="6" customWidth="1"/>
    <col min="17" max="17" width="14" style="1" customWidth="1"/>
    <col min="18" max="18" width="7.28515625" style="6" customWidth="1"/>
    <col min="19" max="19" width="10.7109375" style="1" customWidth="1"/>
    <col min="20" max="20" width="9" style="1" customWidth="1"/>
    <col min="21" max="21" width="10.42578125" style="1" customWidth="1"/>
    <col min="22" max="22" width="9.85546875" style="1" customWidth="1"/>
    <col min="23" max="23" width="9.5703125" style="1" customWidth="1"/>
    <col min="24" max="24" width="7.5703125" style="1" customWidth="1"/>
    <col min="25" max="25" width="7.42578125" style="1" customWidth="1"/>
    <col min="26" max="26" width="10" style="1" customWidth="1"/>
    <col min="27" max="256" width="9.140625" style="1"/>
    <col min="257" max="257" width="31.140625" style="1" customWidth="1"/>
    <col min="258" max="258" width="14.140625" style="1" customWidth="1"/>
    <col min="259" max="259" width="13" style="1" customWidth="1"/>
    <col min="260" max="260" width="12.7109375" style="1" customWidth="1"/>
    <col min="261" max="261" width="10" style="1" customWidth="1"/>
    <col min="262" max="262" width="10" style="1" bestFit="1" customWidth="1"/>
    <col min="263" max="263" width="12.140625" style="1" bestFit="1" customWidth="1"/>
    <col min="264" max="264" width="12" style="1" customWidth="1"/>
    <col min="265" max="265" width="14.28515625" style="1" customWidth="1"/>
    <col min="266" max="266" width="12" style="1" customWidth="1"/>
    <col min="267" max="267" width="13.28515625" style="1" customWidth="1"/>
    <col min="268" max="268" width="13.7109375" style="1" customWidth="1"/>
    <col min="269" max="269" width="12.7109375" style="1" customWidth="1"/>
    <col min="270" max="270" width="14" style="1" customWidth="1"/>
    <col min="271" max="271" width="13.85546875" style="1" customWidth="1"/>
    <col min="272" max="272" width="12.7109375" style="1" customWidth="1"/>
    <col min="273" max="273" width="12.28515625" style="1" customWidth="1"/>
    <col min="274" max="274" width="13.42578125" style="1" customWidth="1"/>
    <col min="275" max="275" width="10.7109375" style="1" customWidth="1"/>
    <col min="276" max="276" width="12.5703125" style="1" customWidth="1"/>
    <col min="277" max="277" width="10.42578125" style="1" customWidth="1"/>
    <col min="278" max="278" width="9.85546875" style="1" customWidth="1"/>
    <col min="279" max="279" width="9.5703125" style="1" customWidth="1"/>
    <col min="280" max="280" width="7.5703125" style="1" customWidth="1"/>
    <col min="281" max="281" width="10.28515625" style="1" customWidth="1"/>
    <col min="282" max="282" width="10.7109375" style="1" customWidth="1"/>
    <col min="283" max="512" width="9.140625" style="1"/>
    <col min="513" max="513" width="31.140625" style="1" customWidth="1"/>
    <col min="514" max="514" width="14.140625" style="1" customWidth="1"/>
    <col min="515" max="515" width="13" style="1" customWidth="1"/>
    <col min="516" max="516" width="12.7109375" style="1" customWidth="1"/>
    <col min="517" max="517" width="10" style="1" customWidth="1"/>
    <col min="518" max="518" width="10" style="1" bestFit="1" customWidth="1"/>
    <col min="519" max="519" width="12.140625" style="1" bestFit="1" customWidth="1"/>
    <col min="520" max="520" width="12" style="1" customWidth="1"/>
    <col min="521" max="521" width="14.28515625" style="1" customWidth="1"/>
    <col min="522" max="522" width="12" style="1" customWidth="1"/>
    <col min="523" max="523" width="13.28515625" style="1" customWidth="1"/>
    <col min="524" max="524" width="13.7109375" style="1" customWidth="1"/>
    <col min="525" max="525" width="12.7109375" style="1" customWidth="1"/>
    <col min="526" max="526" width="14" style="1" customWidth="1"/>
    <col min="527" max="527" width="13.85546875" style="1" customWidth="1"/>
    <col min="528" max="528" width="12.7109375" style="1" customWidth="1"/>
    <col min="529" max="529" width="12.28515625" style="1" customWidth="1"/>
    <col min="530" max="530" width="13.42578125" style="1" customWidth="1"/>
    <col min="531" max="531" width="10.7109375" style="1" customWidth="1"/>
    <col min="532" max="532" width="12.5703125" style="1" customWidth="1"/>
    <col min="533" max="533" width="10.42578125" style="1" customWidth="1"/>
    <col min="534" max="534" width="9.85546875" style="1" customWidth="1"/>
    <col min="535" max="535" width="9.5703125" style="1" customWidth="1"/>
    <col min="536" max="536" width="7.5703125" style="1" customWidth="1"/>
    <col min="537" max="537" width="10.28515625" style="1" customWidth="1"/>
    <col min="538" max="538" width="10.7109375" style="1" customWidth="1"/>
    <col min="539" max="768" width="9.140625" style="1"/>
    <col min="769" max="769" width="31.140625" style="1" customWidth="1"/>
    <col min="770" max="770" width="14.140625" style="1" customWidth="1"/>
    <col min="771" max="771" width="13" style="1" customWidth="1"/>
    <col min="772" max="772" width="12.7109375" style="1" customWidth="1"/>
    <col min="773" max="773" width="10" style="1" customWidth="1"/>
    <col min="774" max="774" width="10" style="1" bestFit="1" customWidth="1"/>
    <col min="775" max="775" width="12.140625" style="1" bestFit="1" customWidth="1"/>
    <col min="776" max="776" width="12" style="1" customWidth="1"/>
    <col min="777" max="777" width="14.28515625" style="1" customWidth="1"/>
    <col min="778" max="778" width="12" style="1" customWidth="1"/>
    <col min="779" max="779" width="13.28515625" style="1" customWidth="1"/>
    <col min="780" max="780" width="13.7109375" style="1" customWidth="1"/>
    <col min="781" max="781" width="12.7109375" style="1" customWidth="1"/>
    <col min="782" max="782" width="14" style="1" customWidth="1"/>
    <col min="783" max="783" width="13.85546875" style="1" customWidth="1"/>
    <col min="784" max="784" width="12.7109375" style="1" customWidth="1"/>
    <col min="785" max="785" width="12.28515625" style="1" customWidth="1"/>
    <col min="786" max="786" width="13.42578125" style="1" customWidth="1"/>
    <col min="787" max="787" width="10.7109375" style="1" customWidth="1"/>
    <col min="788" max="788" width="12.5703125" style="1" customWidth="1"/>
    <col min="789" max="789" width="10.42578125" style="1" customWidth="1"/>
    <col min="790" max="790" width="9.85546875" style="1" customWidth="1"/>
    <col min="791" max="791" width="9.5703125" style="1" customWidth="1"/>
    <col min="792" max="792" width="7.5703125" style="1" customWidth="1"/>
    <col min="793" max="793" width="10.28515625" style="1" customWidth="1"/>
    <col min="794" max="794" width="10.7109375" style="1" customWidth="1"/>
    <col min="795" max="1024" width="9.140625" style="1"/>
    <col min="1025" max="1025" width="31.140625" style="1" customWidth="1"/>
    <col min="1026" max="1026" width="14.140625" style="1" customWidth="1"/>
    <col min="1027" max="1027" width="13" style="1" customWidth="1"/>
    <col min="1028" max="1028" width="12.7109375" style="1" customWidth="1"/>
    <col min="1029" max="1029" width="10" style="1" customWidth="1"/>
    <col min="1030" max="1030" width="10" style="1" bestFit="1" customWidth="1"/>
    <col min="1031" max="1031" width="12.140625" style="1" bestFit="1" customWidth="1"/>
    <col min="1032" max="1032" width="12" style="1" customWidth="1"/>
    <col min="1033" max="1033" width="14.28515625" style="1" customWidth="1"/>
    <col min="1034" max="1034" width="12" style="1" customWidth="1"/>
    <col min="1035" max="1035" width="13.28515625" style="1" customWidth="1"/>
    <col min="1036" max="1036" width="13.7109375" style="1" customWidth="1"/>
    <col min="1037" max="1037" width="12.7109375" style="1" customWidth="1"/>
    <col min="1038" max="1038" width="14" style="1" customWidth="1"/>
    <col min="1039" max="1039" width="13.85546875" style="1" customWidth="1"/>
    <col min="1040" max="1040" width="12.7109375" style="1" customWidth="1"/>
    <col min="1041" max="1041" width="12.28515625" style="1" customWidth="1"/>
    <col min="1042" max="1042" width="13.42578125" style="1" customWidth="1"/>
    <col min="1043" max="1043" width="10.7109375" style="1" customWidth="1"/>
    <col min="1044" max="1044" width="12.5703125" style="1" customWidth="1"/>
    <col min="1045" max="1045" width="10.42578125" style="1" customWidth="1"/>
    <col min="1046" max="1046" width="9.85546875" style="1" customWidth="1"/>
    <col min="1047" max="1047" width="9.5703125" style="1" customWidth="1"/>
    <col min="1048" max="1048" width="7.5703125" style="1" customWidth="1"/>
    <col min="1049" max="1049" width="10.28515625" style="1" customWidth="1"/>
    <col min="1050" max="1050" width="10.7109375" style="1" customWidth="1"/>
    <col min="1051" max="1280" width="9.140625" style="1"/>
    <col min="1281" max="1281" width="31.140625" style="1" customWidth="1"/>
    <col min="1282" max="1282" width="14.140625" style="1" customWidth="1"/>
    <col min="1283" max="1283" width="13" style="1" customWidth="1"/>
    <col min="1284" max="1284" width="12.7109375" style="1" customWidth="1"/>
    <col min="1285" max="1285" width="10" style="1" customWidth="1"/>
    <col min="1286" max="1286" width="10" style="1" bestFit="1" customWidth="1"/>
    <col min="1287" max="1287" width="12.140625" style="1" bestFit="1" customWidth="1"/>
    <col min="1288" max="1288" width="12" style="1" customWidth="1"/>
    <col min="1289" max="1289" width="14.28515625" style="1" customWidth="1"/>
    <col min="1290" max="1290" width="12" style="1" customWidth="1"/>
    <col min="1291" max="1291" width="13.28515625" style="1" customWidth="1"/>
    <col min="1292" max="1292" width="13.7109375" style="1" customWidth="1"/>
    <col min="1293" max="1293" width="12.7109375" style="1" customWidth="1"/>
    <col min="1294" max="1294" width="14" style="1" customWidth="1"/>
    <col min="1295" max="1295" width="13.85546875" style="1" customWidth="1"/>
    <col min="1296" max="1296" width="12.7109375" style="1" customWidth="1"/>
    <col min="1297" max="1297" width="12.28515625" style="1" customWidth="1"/>
    <col min="1298" max="1298" width="13.42578125" style="1" customWidth="1"/>
    <col min="1299" max="1299" width="10.7109375" style="1" customWidth="1"/>
    <col min="1300" max="1300" width="12.5703125" style="1" customWidth="1"/>
    <col min="1301" max="1301" width="10.42578125" style="1" customWidth="1"/>
    <col min="1302" max="1302" width="9.85546875" style="1" customWidth="1"/>
    <col min="1303" max="1303" width="9.5703125" style="1" customWidth="1"/>
    <col min="1304" max="1304" width="7.5703125" style="1" customWidth="1"/>
    <col min="1305" max="1305" width="10.28515625" style="1" customWidth="1"/>
    <col min="1306" max="1306" width="10.7109375" style="1" customWidth="1"/>
    <col min="1307" max="1536" width="9.140625" style="1"/>
    <col min="1537" max="1537" width="31.140625" style="1" customWidth="1"/>
    <col min="1538" max="1538" width="14.140625" style="1" customWidth="1"/>
    <col min="1539" max="1539" width="13" style="1" customWidth="1"/>
    <col min="1540" max="1540" width="12.7109375" style="1" customWidth="1"/>
    <col min="1541" max="1541" width="10" style="1" customWidth="1"/>
    <col min="1542" max="1542" width="10" style="1" bestFit="1" customWidth="1"/>
    <col min="1543" max="1543" width="12.140625" style="1" bestFit="1" customWidth="1"/>
    <col min="1544" max="1544" width="12" style="1" customWidth="1"/>
    <col min="1545" max="1545" width="14.28515625" style="1" customWidth="1"/>
    <col min="1546" max="1546" width="12" style="1" customWidth="1"/>
    <col min="1547" max="1547" width="13.28515625" style="1" customWidth="1"/>
    <col min="1548" max="1548" width="13.7109375" style="1" customWidth="1"/>
    <col min="1549" max="1549" width="12.7109375" style="1" customWidth="1"/>
    <col min="1550" max="1550" width="14" style="1" customWidth="1"/>
    <col min="1551" max="1551" width="13.85546875" style="1" customWidth="1"/>
    <col min="1552" max="1552" width="12.7109375" style="1" customWidth="1"/>
    <col min="1553" max="1553" width="12.28515625" style="1" customWidth="1"/>
    <col min="1554" max="1554" width="13.42578125" style="1" customWidth="1"/>
    <col min="1555" max="1555" width="10.7109375" style="1" customWidth="1"/>
    <col min="1556" max="1556" width="12.5703125" style="1" customWidth="1"/>
    <col min="1557" max="1557" width="10.42578125" style="1" customWidth="1"/>
    <col min="1558" max="1558" width="9.85546875" style="1" customWidth="1"/>
    <col min="1559" max="1559" width="9.5703125" style="1" customWidth="1"/>
    <col min="1560" max="1560" width="7.5703125" style="1" customWidth="1"/>
    <col min="1561" max="1561" width="10.28515625" style="1" customWidth="1"/>
    <col min="1562" max="1562" width="10.7109375" style="1" customWidth="1"/>
    <col min="1563" max="1792" width="9.140625" style="1"/>
    <col min="1793" max="1793" width="31.140625" style="1" customWidth="1"/>
    <col min="1794" max="1794" width="14.140625" style="1" customWidth="1"/>
    <col min="1795" max="1795" width="13" style="1" customWidth="1"/>
    <col min="1796" max="1796" width="12.7109375" style="1" customWidth="1"/>
    <col min="1797" max="1797" width="10" style="1" customWidth="1"/>
    <col min="1798" max="1798" width="10" style="1" bestFit="1" customWidth="1"/>
    <col min="1799" max="1799" width="12.140625" style="1" bestFit="1" customWidth="1"/>
    <col min="1800" max="1800" width="12" style="1" customWidth="1"/>
    <col min="1801" max="1801" width="14.28515625" style="1" customWidth="1"/>
    <col min="1802" max="1802" width="12" style="1" customWidth="1"/>
    <col min="1803" max="1803" width="13.28515625" style="1" customWidth="1"/>
    <col min="1804" max="1804" width="13.7109375" style="1" customWidth="1"/>
    <col min="1805" max="1805" width="12.7109375" style="1" customWidth="1"/>
    <col min="1806" max="1806" width="14" style="1" customWidth="1"/>
    <col min="1807" max="1807" width="13.85546875" style="1" customWidth="1"/>
    <col min="1808" max="1808" width="12.7109375" style="1" customWidth="1"/>
    <col min="1809" max="1809" width="12.28515625" style="1" customWidth="1"/>
    <col min="1810" max="1810" width="13.42578125" style="1" customWidth="1"/>
    <col min="1811" max="1811" width="10.7109375" style="1" customWidth="1"/>
    <col min="1812" max="1812" width="12.5703125" style="1" customWidth="1"/>
    <col min="1813" max="1813" width="10.42578125" style="1" customWidth="1"/>
    <col min="1814" max="1814" width="9.85546875" style="1" customWidth="1"/>
    <col min="1815" max="1815" width="9.5703125" style="1" customWidth="1"/>
    <col min="1816" max="1816" width="7.5703125" style="1" customWidth="1"/>
    <col min="1817" max="1817" width="10.28515625" style="1" customWidth="1"/>
    <col min="1818" max="1818" width="10.7109375" style="1" customWidth="1"/>
    <col min="1819" max="2048" width="9.140625" style="1"/>
    <col min="2049" max="2049" width="31.140625" style="1" customWidth="1"/>
    <col min="2050" max="2050" width="14.140625" style="1" customWidth="1"/>
    <col min="2051" max="2051" width="13" style="1" customWidth="1"/>
    <col min="2052" max="2052" width="12.7109375" style="1" customWidth="1"/>
    <col min="2053" max="2053" width="10" style="1" customWidth="1"/>
    <col min="2054" max="2054" width="10" style="1" bestFit="1" customWidth="1"/>
    <col min="2055" max="2055" width="12.140625" style="1" bestFit="1" customWidth="1"/>
    <col min="2056" max="2056" width="12" style="1" customWidth="1"/>
    <col min="2057" max="2057" width="14.28515625" style="1" customWidth="1"/>
    <col min="2058" max="2058" width="12" style="1" customWidth="1"/>
    <col min="2059" max="2059" width="13.28515625" style="1" customWidth="1"/>
    <col min="2060" max="2060" width="13.7109375" style="1" customWidth="1"/>
    <col min="2061" max="2061" width="12.7109375" style="1" customWidth="1"/>
    <col min="2062" max="2062" width="14" style="1" customWidth="1"/>
    <col min="2063" max="2063" width="13.85546875" style="1" customWidth="1"/>
    <col min="2064" max="2064" width="12.7109375" style="1" customWidth="1"/>
    <col min="2065" max="2065" width="12.28515625" style="1" customWidth="1"/>
    <col min="2066" max="2066" width="13.42578125" style="1" customWidth="1"/>
    <col min="2067" max="2067" width="10.7109375" style="1" customWidth="1"/>
    <col min="2068" max="2068" width="12.5703125" style="1" customWidth="1"/>
    <col min="2069" max="2069" width="10.42578125" style="1" customWidth="1"/>
    <col min="2070" max="2070" width="9.85546875" style="1" customWidth="1"/>
    <col min="2071" max="2071" width="9.5703125" style="1" customWidth="1"/>
    <col min="2072" max="2072" width="7.5703125" style="1" customWidth="1"/>
    <col min="2073" max="2073" width="10.28515625" style="1" customWidth="1"/>
    <col min="2074" max="2074" width="10.7109375" style="1" customWidth="1"/>
    <col min="2075" max="2304" width="9.140625" style="1"/>
    <col min="2305" max="2305" width="31.140625" style="1" customWidth="1"/>
    <col min="2306" max="2306" width="14.140625" style="1" customWidth="1"/>
    <col min="2307" max="2307" width="13" style="1" customWidth="1"/>
    <col min="2308" max="2308" width="12.7109375" style="1" customWidth="1"/>
    <col min="2309" max="2309" width="10" style="1" customWidth="1"/>
    <col min="2310" max="2310" width="10" style="1" bestFit="1" customWidth="1"/>
    <col min="2311" max="2311" width="12.140625" style="1" bestFit="1" customWidth="1"/>
    <col min="2312" max="2312" width="12" style="1" customWidth="1"/>
    <col min="2313" max="2313" width="14.28515625" style="1" customWidth="1"/>
    <col min="2314" max="2314" width="12" style="1" customWidth="1"/>
    <col min="2315" max="2315" width="13.28515625" style="1" customWidth="1"/>
    <col min="2316" max="2316" width="13.7109375" style="1" customWidth="1"/>
    <col min="2317" max="2317" width="12.7109375" style="1" customWidth="1"/>
    <col min="2318" max="2318" width="14" style="1" customWidth="1"/>
    <col min="2319" max="2319" width="13.85546875" style="1" customWidth="1"/>
    <col min="2320" max="2320" width="12.7109375" style="1" customWidth="1"/>
    <col min="2321" max="2321" width="12.28515625" style="1" customWidth="1"/>
    <col min="2322" max="2322" width="13.42578125" style="1" customWidth="1"/>
    <col min="2323" max="2323" width="10.7109375" style="1" customWidth="1"/>
    <col min="2324" max="2324" width="12.5703125" style="1" customWidth="1"/>
    <col min="2325" max="2325" width="10.42578125" style="1" customWidth="1"/>
    <col min="2326" max="2326" width="9.85546875" style="1" customWidth="1"/>
    <col min="2327" max="2327" width="9.5703125" style="1" customWidth="1"/>
    <col min="2328" max="2328" width="7.5703125" style="1" customWidth="1"/>
    <col min="2329" max="2329" width="10.28515625" style="1" customWidth="1"/>
    <col min="2330" max="2330" width="10.7109375" style="1" customWidth="1"/>
    <col min="2331" max="2560" width="9.140625" style="1"/>
    <col min="2561" max="2561" width="31.140625" style="1" customWidth="1"/>
    <col min="2562" max="2562" width="14.140625" style="1" customWidth="1"/>
    <col min="2563" max="2563" width="13" style="1" customWidth="1"/>
    <col min="2564" max="2564" width="12.7109375" style="1" customWidth="1"/>
    <col min="2565" max="2565" width="10" style="1" customWidth="1"/>
    <col min="2566" max="2566" width="10" style="1" bestFit="1" customWidth="1"/>
    <col min="2567" max="2567" width="12.140625" style="1" bestFit="1" customWidth="1"/>
    <col min="2568" max="2568" width="12" style="1" customWidth="1"/>
    <col min="2569" max="2569" width="14.28515625" style="1" customWidth="1"/>
    <col min="2570" max="2570" width="12" style="1" customWidth="1"/>
    <col min="2571" max="2571" width="13.28515625" style="1" customWidth="1"/>
    <col min="2572" max="2572" width="13.7109375" style="1" customWidth="1"/>
    <col min="2573" max="2573" width="12.7109375" style="1" customWidth="1"/>
    <col min="2574" max="2574" width="14" style="1" customWidth="1"/>
    <col min="2575" max="2575" width="13.85546875" style="1" customWidth="1"/>
    <col min="2576" max="2576" width="12.7109375" style="1" customWidth="1"/>
    <col min="2577" max="2577" width="12.28515625" style="1" customWidth="1"/>
    <col min="2578" max="2578" width="13.42578125" style="1" customWidth="1"/>
    <col min="2579" max="2579" width="10.7109375" style="1" customWidth="1"/>
    <col min="2580" max="2580" width="12.5703125" style="1" customWidth="1"/>
    <col min="2581" max="2581" width="10.42578125" style="1" customWidth="1"/>
    <col min="2582" max="2582" width="9.85546875" style="1" customWidth="1"/>
    <col min="2583" max="2583" width="9.5703125" style="1" customWidth="1"/>
    <col min="2584" max="2584" width="7.5703125" style="1" customWidth="1"/>
    <col min="2585" max="2585" width="10.28515625" style="1" customWidth="1"/>
    <col min="2586" max="2586" width="10.7109375" style="1" customWidth="1"/>
    <col min="2587" max="2816" width="9.140625" style="1"/>
    <col min="2817" max="2817" width="31.140625" style="1" customWidth="1"/>
    <col min="2818" max="2818" width="14.140625" style="1" customWidth="1"/>
    <col min="2819" max="2819" width="13" style="1" customWidth="1"/>
    <col min="2820" max="2820" width="12.7109375" style="1" customWidth="1"/>
    <col min="2821" max="2821" width="10" style="1" customWidth="1"/>
    <col min="2822" max="2822" width="10" style="1" bestFit="1" customWidth="1"/>
    <col min="2823" max="2823" width="12.140625" style="1" bestFit="1" customWidth="1"/>
    <col min="2824" max="2824" width="12" style="1" customWidth="1"/>
    <col min="2825" max="2825" width="14.28515625" style="1" customWidth="1"/>
    <col min="2826" max="2826" width="12" style="1" customWidth="1"/>
    <col min="2827" max="2827" width="13.28515625" style="1" customWidth="1"/>
    <col min="2828" max="2828" width="13.7109375" style="1" customWidth="1"/>
    <col min="2829" max="2829" width="12.7109375" style="1" customWidth="1"/>
    <col min="2830" max="2830" width="14" style="1" customWidth="1"/>
    <col min="2831" max="2831" width="13.85546875" style="1" customWidth="1"/>
    <col min="2832" max="2832" width="12.7109375" style="1" customWidth="1"/>
    <col min="2833" max="2833" width="12.28515625" style="1" customWidth="1"/>
    <col min="2834" max="2834" width="13.42578125" style="1" customWidth="1"/>
    <col min="2835" max="2835" width="10.7109375" style="1" customWidth="1"/>
    <col min="2836" max="2836" width="12.5703125" style="1" customWidth="1"/>
    <col min="2837" max="2837" width="10.42578125" style="1" customWidth="1"/>
    <col min="2838" max="2838" width="9.85546875" style="1" customWidth="1"/>
    <col min="2839" max="2839" width="9.5703125" style="1" customWidth="1"/>
    <col min="2840" max="2840" width="7.5703125" style="1" customWidth="1"/>
    <col min="2841" max="2841" width="10.28515625" style="1" customWidth="1"/>
    <col min="2842" max="2842" width="10.7109375" style="1" customWidth="1"/>
    <col min="2843" max="3072" width="9.140625" style="1"/>
    <col min="3073" max="3073" width="31.140625" style="1" customWidth="1"/>
    <col min="3074" max="3074" width="14.140625" style="1" customWidth="1"/>
    <col min="3075" max="3075" width="13" style="1" customWidth="1"/>
    <col min="3076" max="3076" width="12.7109375" style="1" customWidth="1"/>
    <col min="3077" max="3077" width="10" style="1" customWidth="1"/>
    <col min="3078" max="3078" width="10" style="1" bestFit="1" customWidth="1"/>
    <col min="3079" max="3079" width="12.140625" style="1" bestFit="1" customWidth="1"/>
    <col min="3080" max="3080" width="12" style="1" customWidth="1"/>
    <col min="3081" max="3081" width="14.28515625" style="1" customWidth="1"/>
    <col min="3082" max="3082" width="12" style="1" customWidth="1"/>
    <col min="3083" max="3083" width="13.28515625" style="1" customWidth="1"/>
    <col min="3084" max="3084" width="13.7109375" style="1" customWidth="1"/>
    <col min="3085" max="3085" width="12.7109375" style="1" customWidth="1"/>
    <col min="3086" max="3086" width="14" style="1" customWidth="1"/>
    <col min="3087" max="3087" width="13.85546875" style="1" customWidth="1"/>
    <col min="3088" max="3088" width="12.7109375" style="1" customWidth="1"/>
    <col min="3089" max="3089" width="12.28515625" style="1" customWidth="1"/>
    <col min="3090" max="3090" width="13.42578125" style="1" customWidth="1"/>
    <col min="3091" max="3091" width="10.7109375" style="1" customWidth="1"/>
    <col min="3092" max="3092" width="12.5703125" style="1" customWidth="1"/>
    <col min="3093" max="3093" width="10.42578125" style="1" customWidth="1"/>
    <col min="3094" max="3094" width="9.85546875" style="1" customWidth="1"/>
    <col min="3095" max="3095" width="9.5703125" style="1" customWidth="1"/>
    <col min="3096" max="3096" width="7.5703125" style="1" customWidth="1"/>
    <col min="3097" max="3097" width="10.28515625" style="1" customWidth="1"/>
    <col min="3098" max="3098" width="10.7109375" style="1" customWidth="1"/>
    <col min="3099" max="3328" width="9.140625" style="1"/>
    <col min="3329" max="3329" width="31.140625" style="1" customWidth="1"/>
    <col min="3330" max="3330" width="14.140625" style="1" customWidth="1"/>
    <col min="3331" max="3331" width="13" style="1" customWidth="1"/>
    <col min="3332" max="3332" width="12.7109375" style="1" customWidth="1"/>
    <col min="3333" max="3333" width="10" style="1" customWidth="1"/>
    <col min="3334" max="3334" width="10" style="1" bestFit="1" customWidth="1"/>
    <col min="3335" max="3335" width="12.140625" style="1" bestFit="1" customWidth="1"/>
    <col min="3336" max="3336" width="12" style="1" customWidth="1"/>
    <col min="3337" max="3337" width="14.28515625" style="1" customWidth="1"/>
    <col min="3338" max="3338" width="12" style="1" customWidth="1"/>
    <col min="3339" max="3339" width="13.28515625" style="1" customWidth="1"/>
    <col min="3340" max="3340" width="13.7109375" style="1" customWidth="1"/>
    <col min="3341" max="3341" width="12.7109375" style="1" customWidth="1"/>
    <col min="3342" max="3342" width="14" style="1" customWidth="1"/>
    <col min="3343" max="3343" width="13.85546875" style="1" customWidth="1"/>
    <col min="3344" max="3344" width="12.7109375" style="1" customWidth="1"/>
    <col min="3345" max="3345" width="12.28515625" style="1" customWidth="1"/>
    <col min="3346" max="3346" width="13.42578125" style="1" customWidth="1"/>
    <col min="3347" max="3347" width="10.7109375" style="1" customWidth="1"/>
    <col min="3348" max="3348" width="12.5703125" style="1" customWidth="1"/>
    <col min="3349" max="3349" width="10.42578125" style="1" customWidth="1"/>
    <col min="3350" max="3350" width="9.85546875" style="1" customWidth="1"/>
    <col min="3351" max="3351" width="9.5703125" style="1" customWidth="1"/>
    <col min="3352" max="3352" width="7.5703125" style="1" customWidth="1"/>
    <col min="3353" max="3353" width="10.28515625" style="1" customWidth="1"/>
    <col min="3354" max="3354" width="10.7109375" style="1" customWidth="1"/>
    <col min="3355" max="3584" width="9.140625" style="1"/>
    <col min="3585" max="3585" width="31.140625" style="1" customWidth="1"/>
    <col min="3586" max="3586" width="14.140625" style="1" customWidth="1"/>
    <col min="3587" max="3587" width="13" style="1" customWidth="1"/>
    <col min="3588" max="3588" width="12.7109375" style="1" customWidth="1"/>
    <col min="3589" max="3589" width="10" style="1" customWidth="1"/>
    <col min="3590" max="3590" width="10" style="1" bestFit="1" customWidth="1"/>
    <col min="3591" max="3591" width="12.140625" style="1" bestFit="1" customWidth="1"/>
    <col min="3592" max="3592" width="12" style="1" customWidth="1"/>
    <col min="3593" max="3593" width="14.28515625" style="1" customWidth="1"/>
    <col min="3594" max="3594" width="12" style="1" customWidth="1"/>
    <col min="3595" max="3595" width="13.28515625" style="1" customWidth="1"/>
    <col min="3596" max="3596" width="13.7109375" style="1" customWidth="1"/>
    <col min="3597" max="3597" width="12.7109375" style="1" customWidth="1"/>
    <col min="3598" max="3598" width="14" style="1" customWidth="1"/>
    <col min="3599" max="3599" width="13.85546875" style="1" customWidth="1"/>
    <col min="3600" max="3600" width="12.7109375" style="1" customWidth="1"/>
    <col min="3601" max="3601" width="12.28515625" style="1" customWidth="1"/>
    <col min="3602" max="3602" width="13.42578125" style="1" customWidth="1"/>
    <col min="3603" max="3603" width="10.7109375" style="1" customWidth="1"/>
    <col min="3604" max="3604" width="12.5703125" style="1" customWidth="1"/>
    <col min="3605" max="3605" width="10.42578125" style="1" customWidth="1"/>
    <col min="3606" max="3606" width="9.85546875" style="1" customWidth="1"/>
    <col min="3607" max="3607" width="9.5703125" style="1" customWidth="1"/>
    <col min="3608" max="3608" width="7.5703125" style="1" customWidth="1"/>
    <col min="3609" max="3609" width="10.28515625" style="1" customWidth="1"/>
    <col min="3610" max="3610" width="10.7109375" style="1" customWidth="1"/>
    <col min="3611" max="3840" width="9.140625" style="1"/>
    <col min="3841" max="3841" width="31.140625" style="1" customWidth="1"/>
    <col min="3842" max="3842" width="14.140625" style="1" customWidth="1"/>
    <col min="3843" max="3843" width="13" style="1" customWidth="1"/>
    <col min="3844" max="3844" width="12.7109375" style="1" customWidth="1"/>
    <col min="3845" max="3845" width="10" style="1" customWidth="1"/>
    <col min="3846" max="3846" width="10" style="1" bestFit="1" customWidth="1"/>
    <col min="3847" max="3847" width="12.140625" style="1" bestFit="1" customWidth="1"/>
    <col min="3848" max="3848" width="12" style="1" customWidth="1"/>
    <col min="3849" max="3849" width="14.28515625" style="1" customWidth="1"/>
    <col min="3850" max="3850" width="12" style="1" customWidth="1"/>
    <col min="3851" max="3851" width="13.28515625" style="1" customWidth="1"/>
    <col min="3852" max="3852" width="13.7109375" style="1" customWidth="1"/>
    <col min="3853" max="3853" width="12.7109375" style="1" customWidth="1"/>
    <col min="3854" max="3854" width="14" style="1" customWidth="1"/>
    <col min="3855" max="3855" width="13.85546875" style="1" customWidth="1"/>
    <col min="3856" max="3856" width="12.7109375" style="1" customWidth="1"/>
    <col min="3857" max="3857" width="12.28515625" style="1" customWidth="1"/>
    <col min="3858" max="3858" width="13.42578125" style="1" customWidth="1"/>
    <col min="3859" max="3859" width="10.7109375" style="1" customWidth="1"/>
    <col min="3860" max="3860" width="12.5703125" style="1" customWidth="1"/>
    <col min="3861" max="3861" width="10.42578125" style="1" customWidth="1"/>
    <col min="3862" max="3862" width="9.85546875" style="1" customWidth="1"/>
    <col min="3863" max="3863" width="9.5703125" style="1" customWidth="1"/>
    <col min="3864" max="3864" width="7.5703125" style="1" customWidth="1"/>
    <col min="3865" max="3865" width="10.28515625" style="1" customWidth="1"/>
    <col min="3866" max="3866" width="10.7109375" style="1" customWidth="1"/>
    <col min="3867" max="4096" width="9.140625" style="1"/>
    <col min="4097" max="4097" width="31.140625" style="1" customWidth="1"/>
    <col min="4098" max="4098" width="14.140625" style="1" customWidth="1"/>
    <col min="4099" max="4099" width="13" style="1" customWidth="1"/>
    <col min="4100" max="4100" width="12.7109375" style="1" customWidth="1"/>
    <col min="4101" max="4101" width="10" style="1" customWidth="1"/>
    <col min="4102" max="4102" width="10" style="1" bestFit="1" customWidth="1"/>
    <col min="4103" max="4103" width="12.140625" style="1" bestFit="1" customWidth="1"/>
    <col min="4104" max="4104" width="12" style="1" customWidth="1"/>
    <col min="4105" max="4105" width="14.28515625" style="1" customWidth="1"/>
    <col min="4106" max="4106" width="12" style="1" customWidth="1"/>
    <col min="4107" max="4107" width="13.28515625" style="1" customWidth="1"/>
    <col min="4108" max="4108" width="13.7109375" style="1" customWidth="1"/>
    <col min="4109" max="4109" width="12.7109375" style="1" customWidth="1"/>
    <col min="4110" max="4110" width="14" style="1" customWidth="1"/>
    <col min="4111" max="4111" width="13.85546875" style="1" customWidth="1"/>
    <col min="4112" max="4112" width="12.7109375" style="1" customWidth="1"/>
    <col min="4113" max="4113" width="12.28515625" style="1" customWidth="1"/>
    <col min="4114" max="4114" width="13.42578125" style="1" customWidth="1"/>
    <col min="4115" max="4115" width="10.7109375" style="1" customWidth="1"/>
    <col min="4116" max="4116" width="12.5703125" style="1" customWidth="1"/>
    <col min="4117" max="4117" width="10.42578125" style="1" customWidth="1"/>
    <col min="4118" max="4118" width="9.85546875" style="1" customWidth="1"/>
    <col min="4119" max="4119" width="9.5703125" style="1" customWidth="1"/>
    <col min="4120" max="4120" width="7.5703125" style="1" customWidth="1"/>
    <col min="4121" max="4121" width="10.28515625" style="1" customWidth="1"/>
    <col min="4122" max="4122" width="10.7109375" style="1" customWidth="1"/>
    <col min="4123" max="4352" width="9.140625" style="1"/>
    <col min="4353" max="4353" width="31.140625" style="1" customWidth="1"/>
    <col min="4354" max="4354" width="14.140625" style="1" customWidth="1"/>
    <col min="4355" max="4355" width="13" style="1" customWidth="1"/>
    <col min="4356" max="4356" width="12.7109375" style="1" customWidth="1"/>
    <col min="4357" max="4357" width="10" style="1" customWidth="1"/>
    <col min="4358" max="4358" width="10" style="1" bestFit="1" customWidth="1"/>
    <col min="4359" max="4359" width="12.140625" style="1" bestFit="1" customWidth="1"/>
    <col min="4360" max="4360" width="12" style="1" customWidth="1"/>
    <col min="4361" max="4361" width="14.28515625" style="1" customWidth="1"/>
    <col min="4362" max="4362" width="12" style="1" customWidth="1"/>
    <col min="4363" max="4363" width="13.28515625" style="1" customWidth="1"/>
    <col min="4364" max="4364" width="13.7109375" style="1" customWidth="1"/>
    <col min="4365" max="4365" width="12.7109375" style="1" customWidth="1"/>
    <col min="4366" max="4366" width="14" style="1" customWidth="1"/>
    <col min="4367" max="4367" width="13.85546875" style="1" customWidth="1"/>
    <col min="4368" max="4368" width="12.7109375" style="1" customWidth="1"/>
    <col min="4369" max="4369" width="12.28515625" style="1" customWidth="1"/>
    <col min="4370" max="4370" width="13.42578125" style="1" customWidth="1"/>
    <col min="4371" max="4371" width="10.7109375" style="1" customWidth="1"/>
    <col min="4372" max="4372" width="12.5703125" style="1" customWidth="1"/>
    <col min="4373" max="4373" width="10.42578125" style="1" customWidth="1"/>
    <col min="4374" max="4374" width="9.85546875" style="1" customWidth="1"/>
    <col min="4375" max="4375" width="9.5703125" style="1" customWidth="1"/>
    <col min="4376" max="4376" width="7.5703125" style="1" customWidth="1"/>
    <col min="4377" max="4377" width="10.28515625" style="1" customWidth="1"/>
    <col min="4378" max="4378" width="10.7109375" style="1" customWidth="1"/>
    <col min="4379" max="4608" width="9.140625" style="1"/>
    <col min="4609" max="4609" width="31.140625" style="1" customWidth="1"/>
    <col min="4610" max="4610" width="14.140625" style="1" customWidth="1"/>
    <col min="4611" max="4611" width="13" style="1" customWidth="1"/>
    <col min="4612" max="4612" width="12.7109375" style="1" customWidth="1"/>
    <col min="4613" max="4613" width="10" style="1" customWidth="1"/>
    <col min="4614" max="4614" width="10" style="1" bestFit="1" customWidth="1"/>
    <col min="4615" max="4615" width="12.140625" style="1" bestFit="1" customWidth="1"/>
    <col min="4616" max="4616" width="12" style="1" customWidth="1"/>
    <col min="4617" max="4617" width="14.28515625" style="1" customWidth="1"/>
    <col min="4618" max="4618" width="12" style="1" customWidth="1"/>
    <col min="4619" max="4619" width="13.28515625" style="1" customWidth="1"/>
    <col min="4620" max="4620" width="13.7109375" style="1" customWidth="1"/>
    <col min="4621" max="4621" width="12.7109375" style="1" customWidth="1"/>
    <col min="4622" max="4622" width="14" style="1" customWidth="1"/>
    <col min="4623" max="4623" width="13.85546875" style="1" customWidth="1"/>
    <col min="4624" max="4624" width="12.7109375" style="1" customWidth="1"/>
    <col min="4625" max="4625" width="12.28515625" style="1" customWidth="1"/>
    <col min="4626" max="4626" width="13.42578125" style="1" customWidth="1"/>
    <col min="4627" max="4627" width="10.7109375" style="1" customWidth="1"/>
    <col min="4628" max="4628" width="12.5703125" style="1" customWidth="1"/>
    <col min="4629" max="4629" width="10.42578125" style="1" customWidth="1"/>
    <col min="4630" max="4630" width="9.85546875" style="1" customWidth="1"/>
    <col min="4631" max="4631" width="9.5703125" style="1" customWidth="1"/>
    <col min="4632" max="4632" width="7.5703125" style="1" customWidth="1"/>
    <col min="4633" max="4633" width="10.28515625" style="1" customWidth="1"/>
    <col min="4634" max="4634" width="10.7109375" style="1" customWidth="1"/>
    <col min="4635" max="4864" width="9.140625" style="1"/>
    <col min="4865" max="4865" width="31.140625" style="1" customWidth="1"/>
    <col min="4866" max="4866" width="14.140625" style="1" customWidth="1"/>
    <col min="4867" max="4867" width="13" style="1" customWidth="1"/>
    <col min="4868" max="4868" width="12.7109375" style="1" customWidth="1"/>
    <col min="4869" max="4869" width="10" style="1" customWidth="1"/>
    <col min="4870" max="4870" width="10" style="1" bestFit="1" customWidth="1"/>
    <col min="4871" max="4871" width="12.140625" style="1" bestFit="1" customWidth="1"/>
    <col min="4872" max="4872" width="12" style="1" customWidth="1"/>
    <col min="4873" max="4873" width="14.28515625" style="1" customWidth="1"/>
    <col min="4874" max="4874" width="12" style="1" customWidth="1"/>
    <col min="4875" max="4875" width="13.28515625" style="1" customWidth="1"/>
    <col min="4876" max="4876" width="13.7109375" style="1" customWidth="1"/>
    <col min="4877" max="4877" width="12.7109375" style="1" customWidth="1"/>
    <col min="4878" max="4878" width="14" style="1" customWidth="1"/>
    <col min="4879" max="4879" width="13.85546875" style="1" customWidth="1"/>
    <col min="4880" max="4880" width="12.7109375" style="1" customWidth="1"/>
    <col min="4881" max="4881" width="12.28515625" style="1" customWidth="1"/>
    <col min="4882" max="4882" width="13.42578125" style="1" customWidth="1"/>
    <col min="4883" max="4883" width="10.7109375" style="1" customWidth="1"/>
    <col min="4884" max="4884" width="12.5703125" style="1" customWidth="1"/>
    <col min="4885" max="4885" width="10.42578125" style="1" customWidth="1"/>
    <col min="4886" max="4886" width="9.85546875" style="1" customWidth="1"/>
    <col min="4887" max="4887" width="9.5703125" style="1" customWidth="1"/>
    <col min="4888" max="4888" width="7.5703125" style="1" customWidth="1"/>
    <col min="4889" max="4889" width="10.28515625" style="1" customWidth="1"/>
    <col min="4890" max="4890" width="10.7109375" style="1" customWidth="1"/>
    <col min="4891" max="5120" width="9.140625" style="1"/>
    <col min="5121" max="5121" width="31.140625" style="1" customWidth="1"/>
    <col min="5122" max="5122" width="14.140625" style="1" customWidth="1"/>
    <col min="5123" max="5123" width="13" style="1" customWidth="1"/>
    <col min="5124" max="5124" width="12.7109375" style="1" customWidth="1"/>
    <col min="5125" max="5125" width="10" style="1" customWidth="1"/>
    <col min="5126" max="5126" width="10" style="1" bestFit="1" customWidth="1"/>
    <col min="5127" max="5127" width="12.140625" style="1" bestFit="1" customWidth="1"/>
    <col min="5128" max="5128" width="12" style="1" customWidth="1"/>
    <col min="5129" max="5129" width="14.28515625" style="1" customWidth="1"/>
    <col min="5130" max="5130" width="12" style="1" customWidth="1"/>
    <col min="5131" max="5131" width="13.28515625" style="1" customWidth="1"/>
    <col min="5132" max="5132" width="13.7109375" style="1" customWidth="1"/>
    <col min="5133" max="5133" width="12.7109375" style="1" customWidth="1"/>
    <col min="5134" max="5134" width="14" style="1" customWidth="1"/>
    <col min="5135" max="5135" width="13.85546875" style="1" customWidth="1"/>
    <col min="5136" max="5136" width="12.7109375" style="1" customWidth="1"/>
    <col min="5137" max="5137" width="12.28515625" style="1" customWidth="1"/>
    <col min="5138" max="5138" width="13.42578125" style="1" customWidth="1"/>
    <col min="5139" max="5139" width="10.7109375" style="1" customWidth="1"/>
    <col min="5140" max="5140" width="12.5703125" style="1" customWidth="1"/>
    <col min="5141" max="5141" width="10.42578125" style="1" customWidth="1"/>
    <col min="5142" max="5142" width="9.85546875" style="1" customWidth="1"/>
    <col min="5143" max="5143" width="9.5703125" style="1" customWidth="1"/>
    <col min="5144" max="5144" width="7.5703125" style="1" customWidth="1"/>
    <col min="5145" max="5145" width="10.28515625" style="1" customWidth="1"/>
    <col min="5146" max="5146" width="10.7109375" style="1" customWidth="1"/>
    <col min="5147" max="5376" width="9.140625" style="1"/>
    <col min="5377" max="5377" width="31.140625" style="1" customWidth="1"/>
    <col min="5378" max="5378" width="14.140625" style="1" customWidth="1"/>
    <col min="5379" max="5379" width="13" style="1" customWidth="1"/>
    <col min="5380" max="5380" width="12.7109375" style="1" customWidth="1"/>
    <col min="5381" max="5381" width="10" style="1" customWidth="1"/>
    <col min="5382" max="5382" width="10" style="1" bestFit="1" customWidth="1"/>
    <col min="5383" max="5383" width="12.140625" style="1" bestFit="1" customWidth="1"/>
    <col min="5384" max="5384" width="12" style="1" customWidth="1"/>
    <col min="5385" max="5385" width="14.28515625" style="1" customWidth="1"/>
    <col min="5386" max="5386" width="12" style="1" customWidth="1"/>
    <col min="5387" max="5387" width="13.28515625" style="1" customWidth="1"/>
    <col min="5388" max="5388" width="13.7109375" style="1" customWidth="1"/>
    <col min="5389" max="5389" width="12.7109375" style="1" customWidth="1"/>
    <col min="5390" max="5390" width="14" style="1" customWidth="1"/>
    <col min="5391" max="5391" width="13.85546875" style="1" customWidth="1"/>
    <col min="5392" max="5392" width="12.7109375" style="1" customWidth="1"/>
    <col min="5393" max="5393" width="12.28515625" style="1" customWidth="1"/>
    <col min="5394" max="5394" width="13.42578125" style="1" customWidth="1"/>
    <col min="5395" max="5395" width="10.7109375" style="1" customWidth="1"/>
    <col min="5396" max="5396" width="12.5703125" style="1" customWidth="1"/>
    <col min="5397" max="5397" width="10.42578125" style="1" customWidth="1"/>
    <col min="5398" max="5398" width="9.85546875" style="1" customWidth="1"/>
    <col min="5399" max="5399" width="9.5703125" style="1" customWidth="1"/>
    <col min="5400" max="5400" width="7.5703125" style="1" customWidth="1"/>
    <col min="5401" max="5401" width="10.28515625" style="1" customWidth="1"/>
    <col min="5402" max="5402" width="10.7109375" style="1" customWidth="1"/>
    <col min="5403" max="5632" width="9.140625" style="1"/>
    <col min="5633" max="5633" width="31.140625" style="1" customWidth="1"/>
    <col min="5634" max="5634" width="14.140625" style="1" customWidth="1"/>
    <col min="5635" max="5635" width="13" style="1" customWidth="1"/>
    <col min="5636" max="5636" width="12.7109375" style="1" customWidth="1"/>
    <col min="5637" max="5637" width="10" style="1" customWidth="1"/>
    <col min="5638" max="5638" width="10" style="1" bestFit="1" customWidth="1"/>
    <col min="5639" max="5639" width="12.140625" style="1" bestFit="1" customWidth="1"/>
    <col min="5640" max="5640" width="12" style="1" customWidth="1"/>
    <col min="5641" max="5641" width="14.28515625" style="1" customWidth="1"/>
    <col min="5642" max="5642" width="12" style="1" customWidth="1"/>
    <col min="5643" max="5643" width="13.28515625" style="1" customWidth="1"/>
    <col min="5644" max="5644" width="13.7109375" style="1" customWidth="1"/>
    <col min="5645" max="5645" width="12.7109375" style="1" customWidth="1"/>
    <col min="5646" max="5646" width="14" style="1" customWidth="1"/>
    <col min="5647" max="5647" width="13.85546875" style="1" customWidth="1"/>
    <col min="5648" max="5648" width="12.7109375" style="1" customWidth="1"/>
    <col min="5649" max="5649" width="12.28515625" style="1" customWidth="1"/>
    <col min="5650" max="5650" width="13.42578125" style="1" customWidth="1"/>
    <col min="5651" max="5651" width="10.7109375" style="1" customWidth="1"/>
    <col min="5652" max="5652" width="12.5703125" style="1" customWidth="1"/>
    <col min="5653" max="5653" width="10.42578125" style="1" customWidth="1"/>
    <col min="5654" max="5654" width="9.85546875" style="1" customWidth="1"/>
    <col min="5655" max="5655" width="9.5703125" style="1" customWidth="1"/>
    <col min="5656" max="5656" width="7.5703125" style="1" customWidth="1"/>
    <col min="5657" max="5657" width="10.28515625" style="1" customWidth="1"/>
    <col min="5658" max="5658" width="10.7109375" style="1" customWidth="1"/>
    <col min="5659" max="5888" width="9.140625" style="1"/>
    <col min="5889" max="5889" width="31.140625" style="1" customWidth="1"/>
    <col min="5890" max="5890" width="14.140625" style="1" customWidth="1"/>
    <col min="5891" max="5891" width="13" style="1" customWidth="1"/>
    <col min="5892" max="5892" width="12.7109375" style="1" customWidth="1"/>
    <col min="5893" max="5893" width="10" style="1" customWidth="1"/>
    <col min="5894" max="5894" width="10" style="1" bestFit="1" customWidth="1"/>
    <col min="5895" max="5895" width="12.140625" style="1" bestFit="1" customWidth="1"/>
    <col min="5896" max="5896" width="12" style="1" customWidth="1"/>
    <col min="5897" max="5897" width="14.28515625" style="1" customWidth="1"/>
    <col min="5898" max="5898" width="12" style="1" customWidth="1"/>
    <col min="5899" max="5899" width="13.28515625" style="1" customWidth="1"/>
    <col min="5900" max="5900" width="13.7109375" style="1" customWidth="1"/>
    <col min="5901" max="5901" width="12.7109375" style="1" customWidth="1"/>
    <col min="5902" max="5902" width="14" style="1" customWidth="1"/>
    <col min="5903" max="5903" width="13.85546875" style="1" customWidth="1"/>
    <col min="5904" max="5904" width="12.7109375" style="1" customWidth="1"/>
    <col min="5905" max="5905" width="12.28515625" style="1" customWidth="1"/>
    <col min="5906" max="5906" width="13.42578125" style="1" customWidth="1"/>
    <col min="5907" max="5907" width="10.7109375" style="1" customWidth="1"/>
    <col min="5908" max="5908" width="12.5703125" style="1" customWidth="1"/>
    <col min="5909" max="5909" width="10.42578125" style="1" customWidth="1"/>
    <col min="5910" max="5910" width="9.85546875" style="1" customWidth="1"/>
    <col min="5911" max="5911" width="9.5703125" style="1" customWidth="1"/>
    <col min="5912" max="5912" width="7.5703125" style="1" customWidth="1"/>
    <col min="5913" max="5913" width="10.28515625" style="1" customWidth="1"/>
    <col min="5914" max="5914" width="10.7109375" style="1" customWidth="1"/>
    <col min="5915" max="6144" width="9.140625" style="1"/>
    <col min="6145" max="6145" width="31.140625" style="1" customWidth="1"/>
    <col min="6146" max="6146" width="14.140625" style="1" customWidth="1"/>
    <col min="6147" max="6147" width="13" style="1" customWidth="1"/>
    <col min="6148" max="6148" width="12.7109375" style="1" customWidth="1"/>
    <col min="6149" max="6149" width="10" style="1" customWidth="1"/>
    <col min="6150" max="6150" width="10" style="1" bestFit="1" customWidth="1"/>
    <col min="6151" max="6151" width="12.140625" style="1" bestFit="1" customWidth="1"/>
    <col min="6152" max="6152" width="12" style="1" customWidth="1"/>
    <col min="6153" max="6153" width="14.28515625" style="1" customWidth="1"/>
    <col min="6154" max="6154" width="12" style="1" customWidth="1"/>
    <col min="6155" max="6155" width="13.28515625" style="1" customWidth="1"/>
    <col min="6156" max="6156" width="13.7109375" style="1" customWidth="1"/>
    <col min="6157" max="6157" width="12.7109375" style="1" customWidth="1"/>
    <col min="6158" max="6158" width="14" style="1" customWidth="1"/>
    <col min="6159" max="6159" width="13.85546875" style="1" customWidth="1"/>
    <col min="6160" max="6160" width="12.7109375" style="1" customWidth="1"/>
    <col min="6161" max="6161" width="12.28515625" style="1" customWidth="1"/>
    <col min="6162" max="6162" width="13.42578125" style="1" customWidth="1"/>
    <col min="6163" max="6163" width="10.7109375" style="1" customWidth="1"/>
    <col min="6164" max="6164" width="12.5703125" style="1" customWidth="1"/>
    <col min="6165" max="6165" width="10.42578125" style="1" customWidth="1"/>
    <col min="6166" max="6166" width="9.85546875" style="1" customWidth="1"/>
    <col min="6167" max="6167" width="9.5703125" style="1" customWidth="1"/>
    <col min="6168" max="6168" width="7.5703125" style="1" customWidth="1"/>
    <col min="6169" max="6169" width="10.28515625" style="1" customWidth="1"/>
    <col min="6170" max="6170" width="10.7109375" style="1" customWidth="1"/>
    <col min="6171" max="6400" width="9.140625" style="1"/>
    <col min="6401" max="6401" width="31.140625" style="1" customWidth="1"/>
    <col min="6402" max="6402" width="14.140625" style="1" customWidth="1"/>
    <col min="6403" max="6403" width="13" style="1" customWidth="1"/>
    <col min="6404" max="6404" width="12.7109375" style="1" customWidth="1"/>
    <col min="6405" max="6405" width="10" style="1" customWidth="1"/>
    <col min="6406" max="6406" width="10" style="1" bestFit="1" customWidth="1"/>
    <col min="6407" max="6407" width="12.140625" style="1" bestFit="1" customWidth="1"/>
    <col min="6408" max="6408" width="12" style="1" customWidth="1"/>
    <col min="6409" max="6409" width="14.28515625" style="1" customWidth="1"/>
    <col min="6410" max="6410" width="12" style="1" customWidth="1"/>
    <col min="6411" max="6411" width="13.28515625" style="1" customWidth="1"/>
    <col min="6412" max="6412" width="13.7109375" style="1" customWidth="1"/>
    <col min="6413" max="6413" width="12.7109375" style="1" customWidth="1"/>
    <col min="6414" max="6414" width="14" style="1" customWidth="1"/>
    <col min="6415" max="6415" width="13.85546875" style="1" customWidth="1"/>
    <col min="6416" max="6416" width="12.7109375" style="1" customWidth="1"/>
    <col min="6417" max="6417" width="12.28515625" style="1" customWidth="1"/>
    <col min="6418" max="6418" width="13.42578125" style="1" customWidth="1"/>
    <col min="6419" max="6419" width="10.7109375" style="1" customWidth="1"/>
    <col min="6420" max="6420" width="12.5703125" style="1" customWidth="1"/>
    <col min="6421" max="6421" width="10.42578125" style="1" customWidth="1"/>
    <col min="6422" max="6422" width="9.85546875" style="1" customWidth="1"/>
    <col min="6423" max="6423" width="9.5703125" style="1" customWidth="1"/>
    <col min="6424" max="6424" width="7.5703125" style="1" customWidth="1"/>
    <col min="6425" max="6425" width="10.28515625" style="1" customWidth="1"/>
    <col min="6426" max="6426" width="10.7109375" style="1" customWidth="1"/>
    <col min="6427" max="6656" width="9.140625" style="1"/>
    <col min="6657" max="6657" width="31.140625" style="1" customWidth="1"/>
    <col min="6658" max="6658" width="14.140625" style="1" customWidth="1"/>
    <col min="6659" max="6659" width="13" style="1" customWidth="1"/>
    <col min="6660" max="6660" width="12.7109375" style="1" customWidth="1"/>
    <col min="6661" max="6661" width="10" style="1" customWidth="1"/>
    <col min="6662" max="6662" width="10" style="1" bestFit="1" customWidth="1"/>
    <col min="6663" max="6663" width="12.140625" style="1" bestFit="1" customWidth="1"/>
    <col min="6664" max="6664" width="12" style="1" customWidth="1"/>
    <col min="6665" max="6665" width="14.28515625" style="1" customWidth="1"/>
    <col min="6666" max="6666" width="12" style="1" customWidth="1"/>
    <col min="6667" max="6667" width="13.28515625" style="1" customWidth="1"/>
    <col min="6668" max="6668" width="13.7109375" style="1" customWidth="1"/>
    <col min="6669" max="6669" width="12.7109375" style="1" customWidth="1"/>
    <col min="6670" max="6670" width="14" style="1" customWidth="1"/>
    <col min="6671" max="6671" width="13.85546875" style="1" customWidth="1"/>
    <col min="6672" max="6672" width="12.7109375" style="1" customWidth="1"/>
    <col min="6673" max="6673" width="12.28515625" style="1" customWidth="1"/>
    <col min="6674" max="6674" width="13.42578125" style="1" customWidth="1"/>
    <col min="6675" max="6675" width="10.7109375" style="1" customWidth="1"/>
    <col min="6676" max="6676" width="12.5703125" style="1" customWidth="1"/>
    <col min="6677" max="6677" width="10.42578125" style="1" customWidth="1"/>
    <col min="6678" max="6678" width="9.85546875" style="1" customWidth="1"/>
    <col min="6679" max="6679" width="9.5703125" style="1" customWidth="1"/>
    <col min="6680" max="6680" width="7.5703125" style="1" customWidth="1"/>
    <col min="6681" max="6681" width="10.28515625" style="1" customWidth="1"/>
    <col min="6682" max="6682" width="10.7109375" style="1" customWidth="1"/>
    <col min="6683" max="6912" width="9.140625" style="1"/>
    <col min="6913" max="6913" width="31.140625" style="1" customWidth="1"/>
    <col min="6914" max="6914" width="14.140625" style="1" customWidth="1"/>
    <col min="6915" max="6915" width="13" style="1" customWidth="1"/>
    <col min="6916" max="6916" width="12.7109375" style="1" customWidth="1"/>
    <col min="6917" max="6917" width="10" style="1" customWidth="1"/>
    <col min="6918" max="6918" width="10" style="1" bestFit="1" customWidth="1"/>
    <col min="6919" max="6919" width="12.140625" style="1" bestFit="1" customWidth="1"/>
    <col min="6920" max="6920" width="12" style="1" customWidth="1"/>
    <col min="6921" max="6921" width="14.28515625" style="1" customWidth="1"/>
    <col min="6922" max="6922" width="12" style="1" customWidth="1"/>
    <col min="6923" max="6923" width="13.28515625" style="1" customWidth="1"/>
    <col min="6924" max="6924" width="13.7109375" style="1" customWidth="1"/>
    <col min="6925" max="6925" width="12.7109375" style="1" customWidth="1"/>
    <col min="6926" max="6926" width="14" style="1" customWidth="1"/>
    <col min="6927" max="6927" width="13.85546875" style="1" customWidth="1"/>
    <col min="6928" max="6928" width="12.7109375" style="1" customWidth="1"/>
    <col min="6929" max="6929" width="12.28515625" style="1" customWidth="1"/>
    <col min="6930" max="6930" width="13.42578125" style="1" customWidth="1"/>
    <col min="6931" max="6931" width="10.7109375" style="1" customWidth="1"/>
    <col min="6932" max="6932" width="12.5703125" style="1" customWidth="1"/>
    <col min="6933" max="6933" width="10.42578125" style="1" customWidth="1"/>
    <col min="6934" max="6934" width="9.85546875" style="1" customWidth="1"/>
    <col min="6935" max="6935" width="9.5703125" style="1" customWidth="1"/>
    <col min="6936" max="6936" width="7.5703125" style="1" customWidth="1"/>
    <col min="6937" max="6937" width="10.28515625" style="1" customWidth="1"/>
    <col min="6938" max="6938" width="10.7109375" style="1" customWidth="1"/>
    <col min="6939" max="7168" width="9.140625" style="1"/>
    <col min="7169" max="7169" width="31.140625" style="1" customWidth="1"/>
    <col min="7170" max="7170" width="14.140625" style="1" customWidth="1"/>
    <col min="7171" max="7171" width="13" style="1" customWidth="1"/>
    <col min="7172" max="7172" width="12.7109375" style="1" customWidth="1"/>
    <col min="7173" max="7173" width="10" style="1" customWidth="1"/>
    <col min="7174" max="7174" width="10" style="1" bestFit="1" customWidth="1"/>
    <col min="7175" max="7175" width="12.140625" style="1" bestFit="1" customWidth="1"/>
    <col min="7176" max="7176" width="12" style="1" customWidth="1"/>
    <col min="7177" max="7177" width="14.28515625" style="1" customWidth="1"/>
    <col min="7178" max="7178" width="12" style="1" customWidth="1"/>
    <col min="7179" max="7179" width="13.28515625" style="1" customWidth="1"/>
    <col min="7180" max="7180" width="13.7109375" style="1" customWidth="1"/>
    <col min="7181" max="7181" width="12.7109375" style="1" customWidth="1"/>
    <col min="7182" max="7182" width="14" style="1" customWidth="1"/>
    <col min="7183" max="7183" width="13.85546875" style="1" customWidth="1"/>
    <col min="7184" max="7184" width="12.7109375" style="1" customWidth="1"/>
    <col min="7185" max="7185" width="12.28515625" style="1" customWidth="1"/>
    <col min="7186" max="7186" width="13.42578125" style="1" customWidth="1"/>
    <col min="7187" max="7187" width="10.7109375" style="1" customWidth="1"/>
    <col min="7188" max="7188" width="12.5703125" style="1" customWidth="1"/>
    <col min="7189" max="7189" width="10.42578125" style="1" customWidth="1"/>
    <col min="7190" max="7190" width="9.85546875" style="1" customWidth="1"/>
    <col min="7191" max="7191" width="9.5703125" style="1" customWidth="1"/>
    <col min="7192" max="7192" width="7.5703125" style="1" customWidth="1"/>
    <col min="7193" max="7193" width="10.28515625" style="1" customWidth="1"/>
    <col min="7194" max="7194" width="10.7109375" style="1" customWidth="1"/>
    <col min="7195" max="7424" width="9.140625" style="1"/>
    <col min="7425" max="7425" width="31.140625" style="1" customWidth="1"/>
    <col min="7426" max="7426" width="14.140625" style="1" customWidth="1"/>
    <col min="7427" max="7427" width="13" style="1" customWidth="1"/>
    <col min="7428" max="7428" width="12.7109375" style="1" customWidth="1"/>
    <col min="7429" max="7429" width="10" style="1" customWidth="1"/>
    <col min="7430" max="7430" width="10" style="1" bestFit="1" customWidth="1"/>
    <col min="7431" max="7431" width="12.140625" style="1" bestFit="1" customWidth="1"/>
    <col min="7432" max="7432" width="12" style="1" customWidth="1"/>
    <col min="7433" max="7433" width="14.28515625" style="1" customWidth="1"/>
    <col min="7434" max="7434" width="12" style="1" customWidth="1"/>
    <col min="7435" max="7435" width="13.28515625" style="1" customWidth="1"/>
    <col min="7436" max="7436" width="13.7109375" style="1" customWidth="1"/>
    <col min="7437" max="7437" width="12.7109375" style="1" customWidth="1"/>
    <col min="7438" max="7438" width="14" style="1" customWidth="1"/>
    <col min="7439" max="7439" width="13.85546875" style="1" customWidth="1"/>
    <col min="7440" max="7440" width="12.7109375" style="1" customWidth="1"/>
    <col min="7441" max="7441" width="12.28515625" style="1" customWidth="1"/>
    <col min="7442" max="7442" width="13.42578125" style="1" customWidth="1"/>
    <col min="7443" max="7443" width="10.7109375" style="1" customWidth="1"/>
    <col min="7444" max="7444" width="12.5703125" style="1" customWidth="1"/>
    <col min="7445" max="7445" width="10.42578125" style="1" customWidth="1"/>
    <col min="7446" max="7446" width="9.85546875" style="1" customWidth="1"/>
    <col min="7447" max="7447" width="9.5703125" style="1" customWidth="1"/>
    <col min="7448" max="7448" width="7.5703125" style="1" customWidth="1"/>
    <col min="7449" max="7449" width="10.28515625" style="1" customWidth="1"/>
    <col min="7450" max="7450" width="10.7109375" style="1" customWidth="1"/>
    <col min="7451" max="7680" width="9.140625" style="1"/>
    <col min="7681" max="7681" width="31.140625" style="1" customWidth="1"/>
    <col min="7682" max="7682" width="14.140625" style="1" customWidth="1"/>
    <col min="7683" max="7683" width="13" style="1" customWidth="1"/>
    <col min="7684" max="7684" width="12.7109375" style="1" customWidth="1"/>
    <col min="7685" max="7685" width="10" style="1" customWidth="1"/>
    <col min="7686" max="7686" width="10" style="1" bestFit="1" customWidth="1"/>
    <col min="7687" max="7687" width="12.140625" style="1" bestFit="1" customWidth="1"/>
    <col min="7688" max="7688" width="12" style="1" customWidth="1"/>
    <col min="7689" max="7689" width="14.28515625" style="1" customWidth="1"/>
    <col min="7690" max="7690" width="12" style="1" customWidth="1"/>
    <col min="7691" max="7691" width="13.28515625" style="1" customWidth="1"/>
    <col min="7692" max="7692" width="13.7109375" style="1" customWidth="1"/>
    <col min="7693" max="7693" width="12.7109375" style="1" customWidth="1"/>
    <col min="7694" max="7694" width="14" style="1" customWidth="1"/>
    <col min="7695" max="7695" width="13.85546875" style="1" customWidth="1"/>
    <col min="7696" max="7696" width="12.7109375" style="1" customWidth="1"/>
    <col min="7697" max="7697" width="12.28515625" style="1" customWidth="1"/>
    <col min="7698" max="7698" width="13.42578125" style="1" customWidth="1"/>
    <col min="7699" max="7699" width="10.7109375" style="1" customWidth="1"/>
    <col min="7700" max="7700" width="12.5703125" style="1" customWidth="1"/>
    <col min="7701" max="7701" width="10.42578125" style="1" customWidth="1"/>
    <col min="7702" max="7702" width="9.85546875" style="1" customWidth="1"/>
    <col min="7703" max="7703" width="9.5703125" style="1" customWidth="1"/>
    <col min="7704" max="7704" width="7.5703125" style="1" customWidth="1"/>
    <col min="7705" max="7705" width="10.28515625" style="1" customWidth="1"/>
    <col min="7706" max="7706" width="10.7109375" style="1" customWidth="1"/>
    <col min="7707" max="7936" width="9.140625" style="1"/>
    <col min="7937" max="7937" width="31.140625" style="1" customWidth="1"/>
    <col min="7938" max="7938" width="14.140625" style="1" customWidth="1"/>
    <col min="7939" max="7939" width="13" style="1" customWidth="1"/>
    <col min="7940" max="7940" width="12.7109375" style="1" customWidth="1"/>
    <col min="7941" max="7941" width="10" style="1" customWidth="1"/>
    <col min="7942" max="7942" width="10" style="1" bestFit="1" customWidth="1"/>
    <col min="7943" max="7943" width="12.140625" style="1" bestFit="1" customWidth="1"/>
    <col min="7944" max="7944" width="12" style="1" customWidth="1"/>
    <col min="7945" max="7945" width="14.28515625" style="1" customWidth="1"/>
    <col min="7946" max="7946" width="12" style="1" customWidth="1"/>
    <col min="7947" max="7947" width="13.28515625" style="1" customWidth="1"/>
    <col min="7948" max="7948" width="13.7109375" style="1" customWidth="1"/>
    <col min="7949" max="7949" width="12.7109375" style="1" customWidth="1"/>
    <col min="7950" max="7950" width="14" style="1" customWidth="1"/>
    <col min="7951" max="7951" width="13.85546875" style="1" customWidth="1"/>
    <col min="7952" max="7952" width="12.7109375" style="1" customWidth="1"/>
    <col min="7953" max="7953" width="12.28515625" style="1" customWidth="1"/>
    <col min="7954" max="7954" width="13.42578125" style="1" customWidth="1"/>
    <col min="7955" max="7955" width="10.7109375" style="1" customWidth="1"/>
    <col min="7956" max="7956" width="12.5703125" style="1" customWidth="1"/>
    <col min="7957" max="7957" width="10.42578125" style="1" customWidth="1"/>
    <col min="7958" max="7958" width="9.85546875" style="1" customWidth="1"/>
    <col min="7959" max="7959" width="9.5703125" style="1" customWidth="1"/>
    <col min="7960" max="7960" width="7.5703125" style="1" customWidth="1"/>
    <col min="7961" max="7961" width="10.28515625" style="1" customWidth="1"/>
    <col min="7962" max="7962" width="10.7109375" style="1" customWidth="1"/>
    <col min="7963" max="8192" width="9.140625" style="1"/>
    <col min="8193" max="8193" width="31.140625" style="1" customWidth="1"/>
    <col min="8194" max="8194" width="14.140625" style="1" customWidth="1"/>
    <col min="8195" max="8195" width="13" style="1" customWidth="1"/>
    <col min="8196" max="8196" width="12.7109375" style="1" customWidth="1"/>
    <col min="8197" max="8197" width="10" style="1" customWidth="1"/>
    <col min="8198" max="8198" width="10" style="1" bestFit="1" customWidth="1"/>
    <col min="8199" max="8199" width="12.140625" style="1" bestFit="1" customWidth="1"/>
    <col min="8200" max="8200" width="12" style="1" customWidth="1"/>
    <col min="8201" max="8201" width="14.28515625" style="1" customWidth="1"/>
    <col min="8202" max="8202" width="12" style="1" customWidth="1"/>
    <col min="8203" max="8203" width="13.28515625" style="1" customWidth="1"/>
    <col min="8204" max="8204" width="13.7109375" style="1" customWidth="1"/>
    <col min="8205" max="8205" width="12.7109375" style="1" customWidth="1"/>
    <col min="8206" max="8206" width="14" style="1" customWidth="1"/>
    <col min="8207" max="8207" width="13.85546875" style="1" customWidth="1"/>
    <col min="8208" max="8208" width="12.7109375" style="1" customWidth="1"/>
    <col min="8209" max="8209" width="12.28515625" style="1" customWidth="1"/>
    <col min="8210" max="8210" width="13.42578125" style="1" customWidth="1"/>
    <col min="8211" max="8211" width="10.7109375" style="1" customWidth="1"/>
    <col min="8212" max="8212" width="12.5703125" style="1" customWidth="1"/>
    <col min="8213" max="8213" width="10.42578125" style="1" customWidth="1"/>
    <col min="8214" max="8214" width="9.85546875" style="1" customWidth="1"/>
    <col min="8215" max="8215" width="9.5703125" style="1" customWidth="1"/>
    <col min="8216" max="8216" width="7.5703125" style="1" customWidth="1"/>
    <col min="8217" max="8217" width="10.28515625" style="1" customWidth="1"/>
    <col min="8218" max="8218" width="10.7109375" style="1" customWidth="1"/>
    <col min="8219" max="8448" width="9.140625" style="1"/>
    <col min="8449" max="8449" width="31.140625" style="1" customWidth="1"/>
    <col min="8450" max="8450" width="14.140625" style="1" customWidth="1"/>
    <col min="8451" max="8451" width="13" style="1" customWidth="1"/>
    <col min="8452" max="8452" width="12.7109375" style="1" customWidth="1"/>
    <col min="8453" max="8453" width="10" style="1" customWidth="1"/>
    <col min="8454" max="8454" width="10" style="1" bestFit="1" customWidth="1"/>
    <col min="8455" max="8455" width="12.140625" style="1" bestFit="1" customWidth="1"/>
    <col min="8456" max="8456" width="12" style="1" customWidth="1"/>
    <col min="8457" max="8457" width="14.28515625" style="1" customWidth="1"/>
    <col min="8458" max="8458" width="12" style="1" customWidth="1"/>
    <col min="8459" max="8459" width="13.28515625" style="1" customWidth="1"/>
    <col min="8460" max="8460" width="13.7109375" style="1" customWidth="1"/>
    <col min="8461" max="8461" width="12.7109375" style="1" customWidth="1"/>
    <col min="8462" max="8462" width="14" style="1" customWidth="1"/>
    <col min="8463" max="8463" width="13.85546875" style="1" customWidth="1"/>
    <col min="8464" max="8464" width="12.7109375" style="1" customWidth="1"/>
    <col min="8465" max="8465" width="12.28515625" style="1" customWidth="1"/>
    <col min="8466" max="8466" width="13.42578125" style="1" customWidth="1"/>
    <col min="8467" max="8467" width="10.7109375" style="1" customWidth="1"/>
    <col min="8468" max="8468" width="12.5703125" style="1" customWidth="1"/>
    <col min="8469" max="8469" width="10.42578125" style="1" customWidth="1"/>
    <col min="8470" max="8470" width="9.85546875" style="1" customWidth="1"/>
    <col min="8471" max="8471" width="9.5703125" style="1" customWidth="1"/>
    <col min="8472" max="8472" width="7.5703125" style="1" customWidth="1"/>
    <col min="8473" max="8473" width="10.28515625" style="1" customWidth="1"/>
    <col min="8474" max="8474" width="10.7109375" style="1" customWidth="1"/>
    <col min="8475" max="8704" width="9.140625" style="1"/>
    <col min="8705" max="8705" width="31.140625" style="1" customWidth="1"/>
    <col min="8706" max="8706" width="14.140625" style="1" customWidth="1"/>
    <col min="8707" max="8707" width="13" style="1" customWidth="1"/>
    <col min="8708" max="8708" width="12.7109375" style="1" customWidth="1"/>
    <col min="8709" max="8709" width="10" style="1" customWidth="1"/>
    <col min="8710" max="8710" width="10" style="1" bestFit="1" customWidth="1"/>
    <col min="8711" max="8711" width="12.140625" style="1" bestFit="1" customWidth="1"/>
    <col min="8712" max="8712" width="12" style="1" customWidth="1"/>
    <col min="8713" max="8713" width="14.28515625" style="1" customWidth="1"/>
    <col min="8714" max="8714" width="12" style="1" customWidth="1"/>
    <col min="8715" max="8715" width="13.28515625" style="1" customWidth="1"/>
    <col min="8716" max="8716" width="13.7109375" style="1" customWidth="1"/>
    <col min="8717" max="8717" width="12.7109375" style="1" customWidth="1"/>
    <col min="8718" max="8718" width="14" style="1" customWidth="1"/>
    <col min="8719" max="8719" width="13.85546875" style="1" customWidth="1"/>
    <col min="8720" max="8720" width="12.7109375" style="1" customWidth="1"/>
    <col min="8721" max="8721" width="12.28515625" style="1" customWidth="1"/>
    <col min="8722" max="8722" width="13.42578125" style="1" customWidth="1"/>
    <col min="8723" max="8723" width="10.7109375" style="1" customWidth="1"/>
    <col min="8724" max="8724" width="12.5703125" style="1" customWidth="1"/>
    <col min="8725" max="8725" width="10.42578125" style="1" customWidth="1"/>
    <col min="8726" max="8726" width="9.85546875" style="1" customWidth="1"/>
    <col min="8727" max="8727" width="9.5703125" style="1" customWidth="1"/>
    <col min="8728" max="8728" width="7.5703125" style="1" customWidth="1"/>
    <col min="8729" max="8729" width="10.28515625" style="1" customWidth="1"/>
    <col min="8730" max="8730" width="10.7109375" style="1" customWidth="1"/>
    <col min="8731" max="8960" width="9.140625" style="1"/>
    <col min="8961" max="8961" width="31.140625" style="1" customWidth="1"/>
    <col min="8962" max="8962" width="14.140625" style="1" customWidth="1"/>
    <col min="8963" max="8963" width="13" style="1" customWidth="1"/>
    <col min="8964" max="8964" width="12.7109375" style="1" customWidth="1"/>
    <col min="8965" max="8965" width="10" style="1" customWidth="1"/>
    <col min="8966" max="8966" width="10" style="1" bestFit="1" customWidth="1"/>
    <col min="8967" max="8967" width="12.140625" style="1" bestFit="1" customWidth="1"/>
    <col min="8968" max="8968" width="12" style="1" customWidth="1"/>
    <col min="8969" max="8969" width="14.28515625" style="1" customWidth="1"/>
    <col min="8970" max="8970" width="12" style="1" customWidth="1"/>
    <col min="8971" max="8971" width="13.28515625" style="1" customWidth="1"/>
    <col min="8972" max="8972" width="13.7109375" style="1" customWidth="1"/>
    <col min="8973" max="8973" width="12.7109375" style="1" customWidth="1"/>
    <col min="8974" max="8974" width="14" style="1" customWidth="1"/>
    <col min="8975" max="8975" width="13.85546875" style="1" customWidth="1"/>
    <col min="8976" max="8976" width="12.7109375" style="1" customWidth="1"/>
    <col min="8977" max="8977" width="12.28515625" style="1" customWidth="1"/>
    <col min="8978" max="8978" width="13.42578125" style="1" customWidth="1"/>
    <col min="8979" max="8979" width="10.7109375" style="1" customWidth="1"/>
    <col min="8980" max="8980" width="12.5703125" style="1" customWidth="1"/>
    <col min="8981" max="8981" width="10.42578125" style="1" customWidth="1"/>
    <col min="8982" max="8982" width="9.85546875" style="1" customWidth="1"/>
    <col min="8983" max="8983" width="9.5703125" style="1" customWidth="1"/>
    <col min="8984" max="8984" width="7.5703125" style="1" customWidth="1"/>
    <col min="8985" max="8985" width="10.28515625" style="1" customWidth="1"/>
    <col min="8986" max="8986" width="10.7109375" style="1" customWidth="1"/>
    <col min="8987" max="9216" width="9.140625" style="1"/>
    <col min="9217" max="9217" width="31.140625" style="1" customWidth="1"/>
    <col min="9218" max="9218" width="14.140625" style="1" customWidth="1"/>
    <col min="9219" max="9219" width="13" style="1" customWidth="1"/>
    <col min="9220" max="9220" width="12.7109375" style="1" customWidth="1"/>
    <col min="9221" max="9221" width="10" style="1" customWidth="1"/>
    <col min="9222" max="9222" width="10" style="1" bestFit="1" customWidth="1"/>
    <col min="9223" max="9223" width="12.140625" style="1" bestFit="1" customWidth="1"/>
    <col min="9224" max="9224" width="12" style="1" customWidth="1"/>
    <col min="9225" max="9225" width="14.28515625" style="1" customWidth="1"/>
    <col min="9226" max="9226" width="12" style="1" customWidth="1"/>
    <col min="9227" max="9227" width="13.28515625" style="1" customWidth="1"/>
    <col min="9228" max="9228" width="13.7109375" style="1" customWidth="1"/>
    <col min="9229" max="9229" width="12.7109375" style="1" customWidth="1"/>
    <col min="9230" max="9230" width="14" style="1" customWidth="1"/>
    <col min="9231" max="9231" width="13.85546875" style="1" customWidth="1"/>
    <col min="9232" max="9232" width="12.7109375" style="1" customWidth="1"/>
    <col min="9233" max="9233" width="12.28515625" style="1" customWidth="1"/>
    <col min="9234" max="9234" width="13.42578125" style="1" customWidth="1"/>
    <col min="9235" max="9235" width="10.7109375" style="1" customWidth="1"/>
    <col min="9236" max="9236" width="12.5703125" style="1" customWidth="1"/>
    <col min="9237" max="9237" width="10.42578125" style="1" customWidth="1"/>
    <col min="9238" max="9238" width="9.85546875" style="1" customWidth="1"/>
    <col min="9239" max="9239" width="9.5703125" style="1" customWidth="1"/>
    <col min="9240" max="9240" width="7.5703125" style="1" customWidth="1"/>
    <col min="9241" max="9241" width="10.28515625" style="1" customWidth="1"/>
    <col min="9242" max="9242" width="10.7109375" style="1" customWidth="1"/>
    <col min="9243" max="9472" width="9.140625" style="1"/>
    <col min="9473" max="9473" width="31.140625" style="1" customWidth="1"/>
    <col min="9474" max="9474" width="14.140625" style="1" customWidth="1"/>
    <col min="9475" max="9475" width="13" style="1" customWidth="1"/>
    <col min="9476" max="9476" width="12.7109375" style="1" customWidth="1"/>
    <col min="9477" max="9477" width="10" style="1" customWidth="1"/>
    <col min="9478" max="9478" width="10" style="1" bestFit="1" customWidth="1"/>
    <col min="9479" max="9479" width="12.140625" style="1" bestFit="1" customWidth="1"/>
    <col min="9480" max="9480" width="12" style="1" customWidth="1"/>
    <col min="9481" max="9481" width="14.28515625" style="1" customWidth="1"/>
    <col min="9482" max="9482" width="12" style="1" customWidth="1"/>
    <col min="9483" max="9483" width="13.28515625" style="1" customWidth="1"/>
    <col min="9484" max="9484" width="13.7109375" style="1" customWidth="1"/>
    <col min="9485" max="9485" width="12.7109375" style="1" customWidth="1"/>
    <col min="9486" max="9486" width="14" style="1" customWidth="1"/>
    <col min="9487" max="9487" width="13.85546875" style="1" customWidth="1"/>
    <col min="9488" max="9488" width="12.7109375" style="1" customWidth="1"/>
    <col min="9489" max="9489" width="12.28515625" style="1" customWidth="1"/>
    <col min="9490" max="9490" width="13.42578125" style="1" customWidth="1"/>
    <col min="9491" max="9491" width="10.7109375" style="1" customWidth="1"/>
    <col min="9492" max="9492" width="12.5703125" style="1" customWidth="1"/>
    <col min="9493" max="9493" width="10.42578125" style="1" customWidth="1"/>
    <col min="9494" max="9494" width="9.85546875" style="1" customWidth="1"/>
    <col min="9495" max="9495" width="9.5703125" style="1" customWidth="1"/>
    <col min="9496" max="9496" width="7.5703125" style="1" customWidth="1"/>
    <col min="9497" max="9497" width="10.28515625" style="1" customWidth="1"/>
    <col min="9498" max="9498" width="10.7109375" style="1" customWidth="1"/>
    <col min="9499" max="9728" width="9.140625" style="1"/>
    <col min="9729" max="9729" width="31.140625" style="1" customWidth="1"/>
    <col min="9730" max="9730" width="14.140625" style="1" customWidth="1"/>
    <col min="9731" max="9731" width="13" style="1" customWidth="1"/>
    <col min="9732" max="9732" width="12.7109375" style="1" customWidth="1"/>
    <col min="9733" max="9733" width="10" style="1" customWidth="1"/>
    <col min="9734" max="9734" width="10" style="1" bestFit="1" customWidth="1"/>
    <col min="9735" max="9735" width="12.140625" style="1" bestFit="1" customWidth="1"/>
    <col min="9736" max="9736" width="12" style="1" customWidth="1"/>
    <col min="9737" max="9737" width="14.28515625" style="1" customWidth="1"/>
    <col min="9738" max="9738" width="12" style="1" customWidth="1"/>
    <col min="9739" max="9739" width="13.28515625" style="1" customWidth="1"/>
    <col min="9740" max="9740" width="13.7109375" style="1" customWidth="1"/>
    <col min="9741" max="9741" width="12.7109375" style="1" customWidth="1"/>
    <col min="9742" max="9742" width="14" style="1" customWidth="1"/>
    <col min="9743" max="9743" width="13.85546875" style="1" customWidth="1"/>
    <col min="9744" max="9744" width="12.7109375" style="1" customWidth="1"/>
    <col min="9745" max="9745" width="12.28515625" style="1" customWidth="1"/>
    <col min="9746" max="9746" width="13.42578125" style="1" customWidth="1"/>
    <col min="9747" max="9747" width="10.7109375" style="1" customWidth="1"/>
    <col min="9748" max="9748" width="12.5703125" style="1" customWidth="1"/>
    <col min="9749" max="9749" width="10.42578125" style="1" customWidth="1"/>
    <col min="9750" max="9750" width="9.85546875" style="1" customWidth="1"/>
    <col min="9751" max="9751" width="9.5703125" style="1" customWidth="1"/>
    <col min="9752" max="9752" width="7.5703125" style="1" customWidth="1"/>
    <col min="9753" max="9753" width="10.28515625" style="1" customWidth="1"/>
    <col min="9754" max="9754" width="10.7109375" style="1" customWidth="1"/>
    <col min="9755" max="9984" width="9.140625" style="1"/>
    <col min="9985" max="9985" width="31.140625" style="1" customWidth="1"/>
    <col min="9986" max="9986" width="14.140625" style="1" customWidth="1"/>
    <col min="9987" max="9987" width="13" style="1" customWidth="1"/>
    <col min="9988" max="9988" width="12.7109375" style="1" customWidth="1"/>
    <col min="9989" max="9989" width="10" style="1" customWidth="1"/>
    <col min="9990" max="9990" width="10" style="1" bestFit="1" customWidth="1"/>
    <col min="9991" max="9991" width="12.140625" style="1" bestFit="1" customWidth="1"/>
    <col min="9992" max="9992" width="12" style="1" customWidth="1"/>
    <col min="9993" max="9993" width="14.28515625" style="1" customWidth="1"/>
    <col min="9994" max="9994" width="12" style="1" customWidth="1"/>
    <col min="9995" max="9995" width="13.28515625" style="1" customWidth="1"/>
    <col min="9996" max="9996" width="13.7109375" style="1" customWidth="1"/>
    <col min="9997" max="9997" width="12.7109375" style="1" customWidth="1"/>
    <col min="9998" max="9998" width="14" style="1" customWidth="1"/>
    <col min="9999" max="9999" width="13.85546875" style="1" customWidth="1"/>
    <col min="10000" max="10000" width="12.7109375" style="1" customWidth="1"/>
    <col min="10001" max="10001" width="12.28515625" style="1" customWidth="1"/>
    <col min="10002" max="10002" width="13.42578125" style="1" customWidth="1"/>
    <col min="10003" max="10003" width="10.7109375" style="1" customWidth="1"/>
    <col min="10004" max="10004" width="12.5703125" style="1" customWidth="1"/>
    <col min="10005" max="10005" width="10.42578125" style="1" customWidth="1"/>
    <col min="10006" max="10006" width="9.85546875" style="1" customWidth="1"/>
    <col min="10007" max="10007" width="9.5703125" style="1" customWidth="1"/>
    <col min="10008" max="10008" width="7.5703125" style="1" customWidth="1"/>
    <col min="10009" max="10009" width="10.28515625" style="1" customWidth="1"/>
    <col min="10010" max="10010" width="10.7109375" style="1" customWidth="1"/>
    <col min="10011" max="10240" width="9.140625" style="1"/>
    <col min="10241" max="10241" width="31.140625" style="1" customWidth="1"/>
    <col min="10242" max="10242" width="14.140625" style="1" customWidth="1"/>
    <col min="10243" max="10243" width="13" style="1" customWidth="1"/>
    <col min="10244" max="10244" width="12.7109375" style="1" customWidth="1"/>
    <col min="10245" max="10245" width="10" style="1" customWidth="1"/>
    <col min="10246" max="10246" width="10" style="1" bestFit="1" customWidth="1"/>
    <col min="10247" max="10247" width="12.140625" style="1" bestFit="1" customWidth="1"/>
    <col min="10248" max="10248" width="12" style="1" customWidth="1"/>
    <col min="10249" max="10249" width="14.28515625" style="1" customWidth="1"/>
    <col min="10250" max="10250" width="12" style="1" customWidth="1"/>
    <col min="10251" max="10251" width="13.28515625" style="1" customWidth="1"/>
    <col min="10252" max="10252" width="13.7109375" style="1" customWidth="1"/>
    <col min="10253" max="10253" width="12.7109375" style="1" customWidth="1"/>
    <col min="10254" max="10254" width="14" style="1" customWidth="1"/>
    <col min="10255" max="10255" width="13.85546875" style="1" customWidth="1"/>
    <col min="10256" max="10256" width="12.7109375" style="1" customWidth="1"/>
    <col min="10257" max="10257" width="12.28515625" style="1" customWidth="1"/>
    <col min="10258" max="10258" width="13.42578125" style="1" customWidth="1"/>
    <col min="10259" max="10259" width="10.7109375" style="1" customWidth="1"/>
    <col min="10260" max="10260" width="12.5703125" style="1" customWidth="1"/>
    <col min="10261" max="10261" width="10.42578125" style="1" customWidth="1"/>
    <col min="10262" max="10262" width="9.85546875" style="1" customWidth="1"/>
    <col min="10263" max="10263" width="9.5703125" style="1" customWidth="1"/>
    <col min="10264" max="10264" width="7.5703125" style="1" customWidth="1"/>
    <col min="10265" max="10265" width="10.28515625" style="1" customWidth="1"/>
    <col min="10266" max="10266" width="10.7109375" style="1" customWidth="1"/>
    <col min="10267" max="10496" width="9.140625" style="1"/>
    <col min="10497" max="10497" width="31.140625" style="1" customWidth="1"/>
    <col min="10498" max="10498" width="14.140625" style="1" customWidth="1"/>
    <col min="10499" max="10499" width="13" style="1" customWidth="1"/>
    <col min="10500" max="10500" width="12.7109375" style="1" customWidth="1"/>
    <col min="10501" max="10501" width="10" style="1" customWidth="1"/>
    <col min="10502" max="10502" width="10" style="1" bestFit="1" customWidth="1"/>
    <col min="10503" max="10503" width="12.140625" style="1" bestFit="1" customWidth="1"/>
    <col min="10504" max="10504" width="12" style="1" customWidth="1"/>
    <col min="10505" max="10505" width="14.28515625" style="1" customWidth="1"/>
    <col min="10506" max="10506" width="12" style="1" customWidth="1"/>
    <col min="10507" max="10507" width="13.28515625" style="1" customWidth="1"/>
    <col min="10508" max="10508" width="13.7109375" style="1" customWidth="1"/>
    <col min="10509" max="10509" width="12.7109375" style="1" customWidth="1"/>
    <col min="10510" max="10510" width="14" style="1" customWidth="1"/>
    <col min="10511" max="10511" width="13.85546875" style="1" customWidth="1"/>
    <col min="10512" max="10512" width="12.7109375" style="1" customWidth="1"/>
    <col min="10513" max="10513" width="12.28515625" style="1" customWidth="1"/>
    <col min="10514" max="10514" width="13.42578125" style="1" customWidth="1"/>
    <col min="10515" max="10515" width="10.7109375" style="1" customWidth="1"/>
    <col min="10516" max="10516" width="12.5703125" style="1" customWidth="1"/>
    <col min="10517" max="10517" width="10.42578125" style="1" customWidth="1"/>
    <col min="10518" max="10518" width="9.85546875" style="1" customWidth="1"/>
    <col min="10519" max="10519" width="9.5703125" style="1" customWidth="1"/>
    <col min="10520" max="10520" width="7.5703125" style="1" customWidth="1"/>
    <col min="10521" max="10521" width="10.28515625" style="1" customWidth="1"/>
    <col min="10522" max="10522" width="10.7109375" style="1" customWidth="1"/>
    <col min="10523" max="10752" width="9.140625" style="1"/>
    <col min="10753" max="10753" width="31.140625" style="1" customWidth="1"/>
    <col min="10754" max="10754" width="14.140625" style="1" customWidth="1"/>
    <col min="10755" max="10755" width="13" style="1" customWidth="1"/>
    <col min="10756" max="10756" width="12.7109375" style="1" customWidth="1"/>
    <col min="10757" max="10757" width="10" style="1" customWidth="1"/>
    <col min="10758" max="10758" width="10" style="1" bestFit="1" customWidth="1"/>
    <col min="10759" max="10759" width="12.140625" style="1" bestFit="1" customWidth="1"/>
    <col min="10760" max="10760" width="12" style="1" customWidth="1"/>
    <col min="10761" max="10761" width="14.28515625" style="1" customWidth="1"/>
    <col min="10762" max="10762" width="12" style="1" customWidth="1"/>
    <col min="10763" max="10763" width="13.28515625" style="1" customWidth="1"/>
    <col min="10764" max="10764" width="13.7109375" style="1" customWidth="1"/>
    <col min="10765" max="10765" width="12.7109375" style="1" customWidth="1"/>
    <col min="10766" max="10766" width="14" style="1" customWidth="1"/>
    <col min="10767" max="10767" width="13.85546875" style="1" customWidth="1"/>
    <col min="10768" max="10768" width="12.7109375" style="1" customWidth="1"/>
    <col min="10769" max="10769" width="12.28515625" style="1" customWidth="1"/>
    <col min="10770" max="10770" width="13.42578125" style="1" customWidth="1"/>
    <col min="10771" max="10771" width="10.7109375" style="1" customWidth="1"/>
    <col min="10772" max="10772" width="12.5703125" style="1" customWidth="1"/>
    <col min="10773" max="10773" width="10.42578125" style="1" customWidth="1"/>
    <col min="10774" max="10774" width="9.85546875" style="1" customWidth="1"/>
    <col min="10775" max="10775" width="9.5703125" style="1" customWidth="1"/>
    <col min="10776" max="10776" width="7.5703125" style="1" customWidth="1"/>
    <col min="10777" max="10777" width="10.28515625" style="1" customWidth="1"/>
    <col min="10778" max="10778" width="10.7109375" style="1" customWidth="1"/>
    <col min="10779" max="11008" width="9.140625" style="1"/>
    <col min="11009" max="11009" width="31.140625" style="1" customWidth="1"/>
    <col min="11010" max="11010" width="14.140625" style="1" customWidth="1"/>
    <col min="11011" max="11011" width="13" style="1" customWidth="1"/>
    <col min="11012" max="11012" width="12.7109375" style="1" customWidth="1"/>
    <col min="11013" max="11013" width="10" style="1" customWidth="1"/>
    <col min="11014" max="11014" width="10" style="1" bestFit="1" customWidth="1"/>
    <col min="11015" max="11015" width="12.140625" style="1" bestFit="1" customWidth="1"/>
    <col min="11016" max="11016" width="12" style="1" customWidth="1"/>
    <col min="11017" max="11017" width="14.28515625" style="1" customWidth="1"/>
    <col min="11018" max="11018" width="12" style="1" customWidth="1"/>
    <col min="11019" max="11019" width="13.28515625" style="1" customWidth="1"/>
    <col min="11020" max="11020" width="13.7109375" style="1" customWidth="1"/>
    <col min="11021" max="11021" width="12.7109375" style="1" customWidth="1"/>
    <col min="11022" max="11022" width="14" style="1" customWidth="1"/>
    <col min="11023" max="11023" width="13.85546875" style="1" customWidth="1"/>
    <col min="11024" max="11024" width="12.7109375" style="1" customWidth="1"/>
    <col min="11025" max="11025" width="12.28515625" style="1" customWidth="1"/>
    <col min="11026" max="11026" width="13.42578125" style="1" customWidth="1"/>
    <col min="11027" max="11027" width="10.7109375" style="1" customWidth="1"/>
    <col min="11028" max="11028" width="12.5703125" style="1" customWidth="1"/>
    <col min="11029" max="11029" width="10.42578125" style="1" customWidth="1"/>
    <col min="11030" max="11030" width="9.85546875" style="1" customWidth="1"/>
    <col min="11031" max="11031" width="9.5703125" style="1" customWidth="1"/>
    <col min="11032" max="11032" width="7.5703125" style="1" customWidth="1"/>
    <col min="11033" max="11033" width="10.28515625" style="1" customWidth="1"/>
    <col min="11034" max="11034" width="10.7109375" style="1" customWidth="1"/>
    <col min="11035" max="11264" width="9.140625" style="1"/>
    <col min="11265" max="11265" width="31.140625" style="1" customWidth="1"/>
    <col min="11266" max="11266" width="14.140625" style="1" customWidth="1"/>
    <col min="11267" max="11267" width="13" style="1" customWidth="1"/>
    <col min="11268" max="11268" width="12.7109375" style="1" customWidth="1"/>
    <col min="11269" max="11269" width="10" style="1" customWidth="1"/>
    <col min="11270" max="11270" width="10" style="1" bestFit="1" customWidth="1"/>
    <col min="11271" max="11271" width="12.140625" style="1" bestFit="1" customWidth="1"/>
    <col min="11272" max="11272" width="12" style="1" customWidth="1"/>
    <col min="11273" max="11273" width="14.28515625" style="1" customWidth="1"/>
    <col min="11274" max="11274" width="12" style="1" customWidth="1"/>
    <col min="11275" max="11275" width="13.28515625" style="1" customWidth="1"/>
    <col min="11276" max="11276" width="13.7109375" style="1" customWidth="1"/>
    <col min="11277" max="11277" width="12.7109375" style="1" customWidth="1"/>
    <col min="11278" max="11278" width="14" style="1" customWidth="1"/>
    <col min="11279" max="11279" width="13.85546875" style="1" customWidth="1"/>
    <col min="11280" max="11280" width="12.7109375" style="1" customWidth="1"/>
    <col min="11281" max="11281" width="12.28515625" style="1" customWidth="1"/>
    <col min="11282" max="11282" width="13.42578125" style="1" customWidth="1"/>
    <col min="11283" max="11283" width="10.7109375" style="1" customWidth="1"/>
    <col min="11284" max="11284" width="12.5703125" style="1" customWidth="1"/>
    <col min="11285" max="11285" width="10.42578125" style="1" customWidth="1"/>
    <col min="11286" max="11286" width="9.85546875" style="1" customWidth="1"/>
    <col min="11287" max="11287" width="9.5703125" style="1" customWidth="1"/>
    <col min="11288" max="11288" width="7.5703125" style="1" customWidth="1"/>
    <col min="11289" max="11289" width="10.28515625" style="1" customWidth="1"/>
    <col min="11290" max="11290" width="10.7109375" style="1" customWidth="1"/>
    <col min="11291" max="11520" width="9.140625" style="1"/>
    <col min="11521" max="11521" width="31.140625" style="1" customWidth="1"/>
    <col min="11522" max="11522" width="14.140625" style="1" customWidth="1"/>
    <col min="11523" max="11523" width="13" style="1" customWidth="1"/>
    <col min="11524" max="11524" width="12.7109375" style="1" customWidth="1"/>
    <col min="11525" max="11525" width="10" style="1" customWidth="1"/>
    <col min="11526" max="11526" width="10" style="1" bestFit="1" customWidth="1"/>
    <col min="11527" max="11527" width="12.140625" style="1" bestFit="1" customWidth="1"/>
    <col min="11528" max="11528" width="12" style="1" customWidth="1"/>
    <col min="11529" max="11529" width="14.28515625" style="1" customWidth="1"/>
    <col min="11530" max="11530" width="12" style="1" customWidth="1"/>
    <col min="11531" max="11531" width="13.28515625" style="1" customWidth="1"/>
    <col min="11532" max="11532" width="13.7109375" style="1" customWidth="1"/>
    <col min="11533" max="11533" width="12.7109375" style="1" customWidth="1"/>
    <col min="11534" max="11534" width="14" style="1" customWidth="1"/>
    <col min="11535" max="11535" width="13.85546875" style="1" customWidth="1"/>
    <col min="11536" max="11536" width="12.7109375" style="1" customWidth="1"/>
    <col min="11537" max="11537" width="12.28515625" style="1" customWidth="1"/>
    <col min="11538" max="11538" width="13.42578125" style="1" customWidth="1"/>
    <col min="11539" max="11539" width="10.7109375" style="1" customWidth="1"/>
    <col min="11540" max="11540" width="12.5703125" style="1" customWidth="1"/>
    <col min="11541" max="11541" width="10.42578125" style="1" customWidth="1"/>
    <col min="11542" max="11542" width="9.85546875" style="1" customWidth="1"/>
    <col min="11543" max="11543" width="9.5703125" style="1" customWidth="1"/>
    <col min="11544" max="11544" width="7.5703125" style="1" customWidth="1"/>
    <col min="11545" max="11545" width="10.28515625" style="1" customWidth="1"/>
    <col min="11546" max="11546" width="10.7109375" style="1" customWidth="1"/>
    <col min="11547" max="11776" width="9.140625" style="1"/>
    <col min="11777" max="11777" width="31.140625" style="1" customWidth="1"/>
    <col min="11778" max="11778" width="14.140625" style="1" customWidth="1"/>
    <col min="11779" max="11779" width="13" style="1" customWidth="1"/>
    <col min="11780" max="11780" width="12.7109375" style="1" customWidth="1"/>
    <col min="11781" max="11781" width="10" style="1" customWidth="1"/>
    <col min="11782" max="11782" width="10" style="1" bestFit="1" customWidth="1"/>
    <col min="11783" max="11783" width="12.140625" style="1" bestFit="1" customWidth="1"/>
    <col min="11784" max="11784" width="12" style="1" customWidth="1"/>
    <col min="11785" max="11785" width="14.28515625" style="1" customWidth="1"/>
    <col min="11786" max="11786" width="12" style="1" customWidth="1"/>
    <col min="11787" max="11787" width="13.28515625" style="1" customWidth="1"/>
    <col min="11788" max="11788" width="13.7109375" style="1" customWidth="1"/>
    <col min="11789" max="11789" width="12.7109375" style="1" customWidth="1"/>
    <col min="11790" max="11790" width="14" style="1" customWidth="1"/>
    <col min="11791" max="11791" width="13.85546875" style="1" customWidth="1"/>
    <col min="11792" max="11792" width="12.7109375" style="1" customWidth="1"/>
    <col min="11793" max="11793" width="12.28515625" style="1" customWidth="1"/>
    <col min="11794" max="11794" width="13.42578125" style="1" customWidth="1"/>
    <col min="11795" max="11795" width="10.7109375" style="1" customWidth="1"/>
    <col min="11796" max="11796" width="12.5703125" style="1" customWidth="1"/>
    <col min="11797" max="11797" width="10.42578125" style="1" customWidth="1"/>
    <col min="11798" max="11798" width="9.85546875" style="1" customWidth="1"/>
    <col min="11799" max="11799" width="9.5703125" style="1" customWidth="1"/>
    <col min="11800" max="11800" width="7.5703125" style="1" customWidth="1"/>
    <col min="11801" max="11801" width="10.28515625" style="1" customWidth="1"/>
    <col min="11802" max="11802" width="10.7109375" style="1" customWidth="1"/>
    <col min="11803" max="12032" width="9.140625" style="1"/>
    <col min="12033" max="12033" width="31.140625" style="1" customWidth="1"/>
    <col min="12034" max="12034" width="14.140625" style="1" customWidth="1"/>
    <col min="12035" max="12035" width="13" style="1" customWidth="1"/>
    <col min="12036" max="12036" width="12.7109375" style="1" customWidth="1"/>
    <col min="12037" max="12037" width="10" style="1" customWidth="1"/>
    <col min="12038" max="12038" width="10" style="1" bestFit="1" customWidth="1"/>
    <col min="12039" max="12039" width="12.140625" style="1" bestFit="1" customWidth="1"/>
    <col min="12040" max="12040" width="12" style="1" customWidth="1"/>
    <col min="12041" max="12041" width="14.28515625" style="1" customWidth="1"/>
    <col min="12042" max="12042" width="12" style="1" customWidth="1"/>
    <col min="12043" max="12043" width="13.28515625" style="1" customWidth="1"/>
    <col min="12044" max="12044" width="13.7109375" style="1" customWidth="1"/>
    <col min="12045" max="12045" width="12.7109375" style="1" customWidth="1"/>
    <col min="12046" max="12046" width="14" style="1" customWidth="1"/>
    <col min="12047" max="12047" width="13.85546875" style="1" customWidth="1"/>
    <col min="12048" max="12048" width="12.7109375" style="1" customWidth="1"/>
    <col min="12049" max="12049" width="12.28515625" style="1" customWidth="1"/>
    <col min="12050" max="12050" width="13.42578125" style="1" customWidth="1"/>
    <col min="12051" max="12051" width="10.7109375" style="1" customWidth="1"/>
    <col min="12052" max="12052" width="12.5703125" style="1" customWidth="1"/>
    <col min="12053" max="12053" width="10.42578125" style="1" customWidth="1"/>
    <col min="12054" max="12054" width="9.85546875" style="1" customWidth="1"/>
    <col min="12055" max="12055" width="9.5703125" style="1" customWidth="1"/>
    <col min="12056" max="12056" width="7.5703125" style="1" customWidth="1"/>
    <col min="12057" max="12057" width="10.28515625" style="1" customWidth="1"/>
    <col min="12058" max="12058" width="10.7109375" style="1" customWidth="1"/>
    <col min="12059" max="12288" width="9.140625" style="1"/>
    <col min="12289" max="12289" width="31.140625" style="1" customWidth="1"/>
    <col min="12290" max="12290" width="14.140625" style="1" customWidth="1"/>
    <col min="12291" max="12291" width="13" style="1" customWidth="1"/>
    <col min="12292" max="12292" width="12.7109375" style="1" customWidth="1"/>
    <col min="12293" max="12293" width="10" style="1" customWidth="1"/>
    <col min="12294" max="12294" width="10" style="1" bestFit="1" customWidth="1"/>
    <col min="12295" max="12295" width="12.140625" style="1" bestFit="1" customWidth="1"/>
    <col min="12296" max="12296" width="12" style="1" customWidth="1"/>
    <col min="12297" max="12297" width="14.28515625" style="1" customWidth="1"/>
    <col min="12298" max="12298" width="12" style="1" customWidth="1"/>
    <col min="12299" max="12299" width="13.28515625" style="1" customWidth="1"/>
    <col min="12300" max="12300" width="13.7109375" style="1" customWidth="1"/>
    <col min="12301" max="12301" width="12.7109375" style="1" customWidth="1"/>
    <col min="12302" max="12302" width="14" style="1" customWidth="1"/>
    <col min="12303" max="12303" width="13.85546875" style="1" customWidth="1"/>
    <col min="12304" max="12304" width="12.7109375" style="1" customWidth="1"/>
    <col min="12305" max="12305" width="12.28515625" style="1" customWidth="1"/>
    <col min="12306" max="12306" width="13.42578125" style="1" customWidth="1"/>
    <col min="12307" max="12307" width="10.7109375" style="1" customWidth="1"/>
    <col min="12308" max="12308" width="12.5703125" style="1" customWidth="1"/>
    <col min="12309" max="12309" width="10.42578125" style="1" customWidth="1"/>
    <col min="12310" max="12310" width="9.85546875" style="1" customWidth="1"/>
    <col min="12311" max="12311" width="9.5703125" style="1" customWidth="1"/>
    <col min="12312" max="12312" width="7.5703125" style="1" customWidth="1"/>
    <col min="12313" max="12313" width="10.28515625" style="1" customWidth="1"/>
    <col min="12314" max="12314" width="10.7109375" style="1" customWidth="1"/>
    <col min="12315" max="12544" width="9.140625" style="1"/>
    <col min="12545" max="12545" width="31.140625" style="1" customWidth="1"/>
    <col min="12546" max="12546" width="14.140625" style="1" customWidth="1"/>
    <col min="12547" max="12547" width="13" style="1" customWidth="1"/>
    <col min="12548" max="12548" width="12.7109375" style="1" customWidth="1"/>
    <col min="12549" max="12549" width="10" style="1" customWidth="1"/>
    <col min="12550" max="12550" width="10" style="1" bestFit="1" customWidth="1"/>
    <col min="12551" max="12551" width="12.140625" style="1" bestFit="1" customWidth="1"/>
    <col min="12552" max="12552" width="12" style="1" customWidth="1"/>
    <col min="12553" max="12553" width="14.28515625" style="1" customWidth="1"/>
    <col min="12554" max="12554" width="12" style="1" customWidth="1"/>
    <col min="12555" max="12555" width="13.28515625" style="1" customWidth="1"/>
    <col min="12556" max="12556" width="13.7109375" style="1" customWidth="1"/>
    <col min="12557" max="12557" width="12.7109375" style="1" customWidth="1"/>
    <col min="12558" max="12558" width="14" style="1" customWidth="1"/>
    <col min="12559" max="12559" width="13.85546875" style="1" customWidth="1"/>
    <col min="12560" max="12560" width="12.7109375" style="1" customWidth="1"/>
    <col min="12561" max="12561" width="12.28515625" style="1" customWidth="1"/>
    <col min="12562" max="12562" width="13.42578125" style="1" customWidth="1"/>
    <col min="12563" max="12563" width="10.7109375" style="1" customWidth="1"/>
    <col min="12564" max="12564" width="12.5703125" style="1" customWidth="1"/>
    <col min="12565" max="12565" width="10.42578125" style="1" customWidth="1"/>
    <col min="12566" max="12566" width="9.85546875" style="1" customWidth="1"/>
    <col min="12567" max="12567" width="9.5703125" style="1" customWidth="1"/>
    <col min="12568" max="12568" width="7.5703125" style="1" customWidth="1"/>
    <col min="12569" max="12569" width="10.28515625" style="1" customWidth="1"/>
    <col min="12570" max="12570" width="10.7109375" style="1" customWidth="1"/>
    <col min="12571" max="12800" width="9.140625" style="1"/>
    <col min="12801" max="12801" width="31.140625" style="1" customWidth="1"/>
    <col min="12802" max="12802" width="14.140625" style="1" customWidth="1"/>
    <col min="12803" max="12803" width="13" style="1" customWidth="1"/>
    <col min="12804" max="12804" width="12.7109375" style="1" customWidth="1"/>
    <col min="12805" max="12805" width="10" style="1" customWidth="1"/>
    <col min="12806" max="12806" width="10" style="1" bestFit="1" customWidth="1"/>
    <col min="12807" max="12807" width="12.140625" style="1" bestFit="1" customWidth="1"/>
    <col min="12808" max="12808" width="12" style="1" customWidth="1"/>
    <col min="12809" max="12809" width="14.28515625" style="1" customWidth="1"/>
    <col min="12810" max="12810" width="12" style="1" customWidth="1"/>
    <col min="12811" max="12811" width="13.28515625" style="1" customWidth="1"/>
    <col min="12812" max="12812" width="13.7109375" style="1" customWidth="1"/>
    <col min="12813" max="12813" width="12.7109375" style="1" customWidth="1"/>
    <col min="12814" max="12814" width="14" style="1" customWidth="1"/>
    <col min="12815" max="12815" width="13.85546875" style="1" customWidth="1"/>
    <col min="12816" max="12816" width="12.7109375" style="1" customWidth="1"/>
    <col min="12817" max="12817" width="12.28515625" style="1" customWidth="1"/>
    <col min="12818" max="12818" width="13.42578125" style="1" customWidth="1"/>
    <col min="12819" max="12819" width="10.7109375" style="1" customWidth="1"/>
    <col min="12820" max="12820" width="12.5703125" style="1" customWidth="1"/>
    <col min="12821" max="12821" width="10.42578125" style="1" customWidth="1"/>
    <col min="12822" max="12822" width="9.85546875" style="1" customWidth="1"/>
    <col min="12823" max="12823" width="9.5703125" style="1" customWidth="1"/>
    <col min="12824" max="12824" width="7.5703125" style="1" customWidth="1"/>
    <col min="12825" max="12825" width="10.28515625" style="1" customWidth="1"/>
    <col min="12826" max="12826" width="10.7109375" style="1" customWidth="1"/>
    <col min="12827" max="13056" width="9.140625" style="1"/>
    <col min="13057" max="13057" width="31.140625" style="1" customWidth="1"/>
    <col min="13058" max="13058" width="14.140625" style="1" customWidth="1"/>
    <col min="13059" max="13059" width="13" style="1" customWidth="1"/>
    <col min="13060" max="13060" width="12.7109375" style="1" customWidth="1"/>
    <col min="13061" max="13061" width="10" style="1" customWidth="1"/>
    <col min="13062" max="13062" width="10" style="1" bestFit="1" customWidth="1"/>
    <col min="13063" max="13063" width="12.140625" style="1" bestFit="1" customWidth="1"/>
    <col min="13064" max="13064" width="12" style="1" customWidth="1"/>
    <col min="13065" max="13065" width="14.28515625" style="1" customWidth="1"/>
    <col min="13066" max="13066" width="12" style="1" customWidth="1"/>
    <col min="13067" max="13067" width="13.28515625" style="1" customWidth="1"/>
    <col min="13068" max="13068" width="13.7109375" style="1" customWidth="1"/>
    <col min="13069" max="13069" width="12.7109375" style="1" customWidth="1"/>
    <col min="13070" max="13070" width="14" style="1" customWidth="1"/>
    <col min="13071" max="13071" width="13.85546875" style="1" customWidth="1"/>
    <col min="13072" max="13072" width="12.7109375" style="1" customWidth="1"/>
    <col min="13073" max="13073" width="12.28515625" style="1" customWidth="1"/>
    <col min="13074" max="13074" width="13.42578125" style="1" customWidth="1"/>
    <col min="13075" max="13075" width="10.7109375" style="1" customWidth="1"/>
    <col min="13076" max="13076" width="12.5703125" style="1" customWidth="1"/>
    <col min="13077" max="13077" width="10.42578125" style="1" customWidth="1"/>
    <col min="13078" max="13078" width="9.85546875" style="1" customWidth="1"/>
    <col min="13079" max="13079" width="9.5703125" style="1" customWidth="1"/>
    <col min="13080" max="13080" width="7.5703125" style="1" customWidth="1"/>
    <col min="13081" max="13081" width="10.28515625" style="1" customWidth="1"/>
    <col min="13082" max="13082" width="10.7109375" style="1" customWidth="1"/>
    <col min="13083" max="13312" width="9.140625" style="1"/>
    <col min="13313" max="13313" width="31.140625" style="1" customWidth="1"/>
    <col min="13314" max="13314" width="14.140625" style="1" customWidth="1"/>
    <col min="13315" max="13315" width="13" style="1" customWidth="1"/>
    <col min="13316" max="13316" width="12.7109375" style="1" customWidth="1"/>
    <col min="13317" max="13317" width="10" style="1" customWidth="1"/>
    <col min="13318" max="13318" width="10" style="1" bestFit="1" customWidth="1"/>
    <col min="13319" max="13319" width="12.140625" style="1" bestFit="1" customWidth="1"/>
    <col min="13320" max="13320" width="12" style="1" customWidth="1"/>
    <col min="13321" max="13321" width="14.28515625" style="1" customWidth="1"/>
    <col min="13322" max="13322" width="12" style="1" customWidth="1"/>
    <col min="13323" max="13323" width="13.28515625" style="1" customWidth="1"/>
    <col min="13324" max="13324" width="13.7109375" style="1" customWidth="1"/>
    <col min="13325" max="13325" width="12.7109375" style="1" customWidth="1"/>
    <col min="13326" max="13326" width="14" style="1" customWidth="1"/>
    <col min="13327" max="13327" width="13.85546875" style="1" customWidth="1"/>
    <col min="13328" max="13328" width="12.7109375" style="1" customWidth="1"/>
    <col min="13329" max="13329" width="12.28515625" style="1" customWidth="1"/>
    <col min="13330" max="13330" width="13.42578125" style="1" customWidth="1"/>
    <col min="13331" max="13331" width="10.7109375" style="1" customWidth="1"/>
    <col min="13332" max="13332" width="12.5703125" style="1" customWidth="1"/>
    <col min="13333" max="13333" width="10.42578125" style="1" customWidth="1"/>
    <col min="13334" max="13334" width="9.85546875" style="1" customWidth="1"/>
    <col min="13335" max="13335" width="9.5703125" style="1" customWidth="1"/>
    <col min="13336" max="13336" width="7.5703125" style="1" customWidth="1"/>
    <col min="13337" max="13337" width="10.28515625" style="1" customWidth="1"/>
    <col min="13338" max="13338" width="10.7109375" style="1" customWidth="1"/>
    <col min="13339" max="13568" width="9.140625" style="1"/>
    <col min="13569" max="13569" width="31.140625" style="1" customWidth="1"/>
    <col min="13570" max="13570" width="14.140625" style="1" customWidth="1"/>
    <col min="13571" max="13571" width="13" style="1" customWidth="1"/>
    <col min="13572" max="13572" width="12.7109375" style="1" customWidth="1"/>
    <col min="13573" max="13573" width="10" style="1" customWidth="1"/>
    <col min="13574" max="13574" width="10" style="1" bestFit="1" customWidth="1"/>
    <col min="13575" max="13575" width="12.140625" style="1" bestFit="1" customWidth="1"/>
    <col min="13576" max="13576" width="12" style="1" customWidth="1"/>
    <col min="13577" max="13577" width="14.28515625" style="1" customWidth="1"/>
    <col min="13578" max="13578" width="12" style="1" customWidth="1"/>
    <col min="13579" max="13579" width="13.28515625" style="1" customWidth="1"/>
    <col min="13580" max="13580" width="13.7109375" style="1" customWidth="1"/>
    <col min="13581" max="13581" width="12.7109375" style="1" customWidth="1"/>
    <col min="13582" max="13582" width="14" style="1" customWidth="1"/>
    <col min="13583" max="13583" width="13.85546875" style="1" customWidth="1"/>
    <col min="13584" max="13584" width="12.7109375" style="1" customWidth="1"/>
    <col min="13585" max="13585" width="12.28515625" style="1" customWidth="1"/>
    <col min="13586" max="13586" width="13.42578125" style="1" customWidth="1"/>
    <col min="13587" max="13587" width="10.7109375" style="1" customWidth="1"/>
    <col min="13588" max="13588" width="12.5703125" style="1" customWidth="1"/>
    <col min="13589" max="13589" width="10.42578125" style="1" customWidth="1"/>
    <col min="13590" max="13590" width="9.85546875" style="1" customWidth="1"/>
    <col min="13591" max="13591" width="9.5703125" style="1" customWidth="1"/>
    <col min="13592" max="13592" width="7.5703125" style="1" customWidth="1"/>
    <col min="13593" max="13593" width="10.28515625" style="1" customWidth="1"/>
    <col min="13594" max="13594" width="10.7109375" style="1" customWidth="1"/>
    <col min="13595" max="13824" width="9.140625" style="1"/>
    <col min="13825" max="13825" width="31.140625" style="1" customWidth="1"/>
    <col min="13826" max="13826" width="14.140625" style="1" customWidth="1"/>
    <col min="13827" max="13827" width="13" style="1" customWidth="1"/>
    <col min="13828" max="13828" width="12.7109375" style="1" customWidth="1"/>
    <col min="13829" max="13829" width="10" style="1" customWidth="1"/>
    <col min="13830" max="13830" width="10" style="1" bestFit="1" customWidth="1"/>
    <col min="13831" max="13831" width="12.140625" style="1" bestFit="1" customWidth="1"/>
    <col min="13832" max="13832" width="12" style="1" customWidth="1"/>
    <col min="13833" max="13833" width="14.28515625" style="1" customWidth="1"/>
    <col min="13834" max="13834" width="12" style="1" customWidth="1"/>
    <col min="13835" max="13835" width="13.28515625" style="1" customWidth="1"/>
    <col min="13836" max="13836" width="13.7109375" style="1" customWidth="1"/>
    <col min="13837" max="13837" width="12.7109375" style="1" customWidth="1"/>
    <col min="13838" max="13838" width="14" style="1" customWidth="1"/>
    <col min="13839" max="13839" width="13.85546875" style="1" customWidth="1"/>
    <col min="13840" max="13840" width="12.7109375" style="1" customWidth="1"/>
    <col min="13841" max="13841" width="12.28515625" style="1" customWidth="1"/>
    <col min="13842" max="13842" width="13.42578125" style="1" customWidth="1"/>
    <col min="13843" max="13843" width="10.7109375" style="1" customWidth="1"/>
    <col min="13844" max="13844" width="12.5703125" style="1" customWidth="1"/>
    <col min="13845" max="13845" width="10.42578125" style="1" customWidth="1"/>
    <col min="13846" max="13846" width="9.85546875" style="1" customWidth="1"/>
    <col min="13847" max="13847" width="9.5703125" style="1" customWidth="1"/>
    <col min="13848" max="13848" width="7.5703125" style="1" customWidth="1"/>
    <col min="13849" max="13849" width="10.28515625" style="1" customWidth="1"/>
    <col min="13850" max="13850" width="10.7109375" style="1" customWidth="1"/>
    <col min="13851" max="14080" width="9.140625" style="1"/>
    <col min="14081" max="14081" width="31.140625" style="1" customWidth="1"/>
    <col min="14082" max="14082" width="14.140625" style="1" customWidth="1"/>
    <col min="14083" max="14083" width="13" style="1" customWidth="1"/>
    <col min="14084" max="14084" width="12.7109375" style="1" customWidth="1"/>
    <col min="14085" max="14085" width="10" style="1" customWidth="1"/>
    <col min="14086" max="14086" width="10" style="1" bestFit="1" customWidth="1"/>
    <col min="14087" max="14087" width="12.140625" style="1" bestFit="1" customWidth="1"/>
    <col min="14088" max="14088" width="12" style="1" customWidth="1"/>
    <col min="14089" max="14089" width="14.28515625" style="1" customWidth="1"/>
    <col min="14090" max="14090" width="12" style="1" customWidth="1"/>
    <col min="14091" max="14091" width="13.28515625" style="1" customWidth="1"/>
    <col min="14092" max="14092" width="13.7109375" style="1" customWidth="1"/>
    <col min="14093" max="14093" width="12.7109375" style="1" customWidth="1"/>
    <col min="14094" max="14094" width="14" style="1" customWidth="1"/>
    <col min="14095" max="14095" width="13.85546875" style="1" customWidth="1"/>
    <col min="14096" max="14096" width="12.7109375" style="1" customWidth="1"/>
    <col min="14097" max="14097" width="12.28515625" style="1" customWidth="1"/>
    <col min="14098" max="14098" width="13.42578125" style="1" customWidth="1"/>
    <col min="14099" max="14099" width="10.7109375" style="1" customWidth="1"/>
    <col min="14100" max="14100" width="12.5703125" style="1" customWidth="1"/>
    <col min="14101" max="14101" width="10.42578125" style="1" customWidth="1"/>
    <col min="14102" max="14102" width="9.85546875" style="1" customWidth="1"/>
    <col min="14103" max="14103" width="9.5703125" style="1" customWidth="1"/>
    <col min="14104" max="14104" width="7.5703125" style="1" customWidth="1"/>
    <col min="14105" max="14105" width="10.28515625" style="1" customWidth="1"/>
    <col min="14106" max="14106" width="10.7109375" style="1" customWidth="1"/>
    <col min="14107" max="14336" width="9.140625" style="1"/>
    <col min="14337" max="14337" width="31.140625" style="1" customWidth="1"/>
    <col min="14338" max="14338" width="14.140625" style="1" customWidth="1"/>
    <col min="14339" max="14339" width="13" style="1" customWidth="1"/>
    <col min="14340" max="14340" width="12.7109375" style="1" customWidth="1"/>
    <col min="14341" max="14341" width="10" style="1" customWidth="1"/>
    <col min="14342" max="14342" width="10" style="1" bestFit="1" customWidth="1"/>
    <col min="14343" max="14343" width="12.140625" style="1" bestFit="1" customWidth="1"/>
    <col min="14344" max="14344" width="12" style="1" customWidth="1"/>
    <col min="14345" max="14345" width="14.28515625" style="1" customWidth="1"/>
    <col min="14346" max="14346" width="12" style="1" customWidth="1"/>
    <col min="14347" max="14347" width="13.28515625" style="1" customWidth="1"/>
    <col min="14348" max="14348" width="13.7109375" style="1" customWidth="1"/>
    <col min="14349" max="14349" width="12.7109375" style="1" customWidth="1"/>
    <col min="14350" max="14350" width="14" style="1" customWidth="1"/>
    <col min="14351" max="14351" width="13.85546875" style="1" customWidth="1"/>
    <col min="14352" max="14352" width="12.7109375" style="1" customWidth="1"/>
    <col min="14353" max="14353" width="12.28515625" style="1" customWidth="1"/>
    <col min="14354" max="14354" width="13.42578125" style="1" customWidth="1"/>
    <col min="14355" max="14355" width="10.7109375" style="1" customWidth="1"/>
    <col min="14356" max="14356" width="12.5703125" style="1" customWidth="1"/>
    <col min="14357" max="14357" width="10.42578125" style="1" customWidth="1"/>
    <col min="14358" max="14358" width="9.85546875" style="1" customWidth="1"/>
    <col min="14359" max="14359" width="9.5703125" style="1" customWidth="1"/>
    <col min="14360" max="14360" width="7.5703125" style="1" customWidth="1"/>
    <col min="14361" max="14361" width="10.28515625" style="1" customWidth="1"/>
    <col min="14362" max="14362" width="10.7109375" style="1" customWidth="1"/>
    <col min="14363" max="14592" width="9.140625" style="1"/>
    <col min="14593" max="14593" width="31.140625" style="1" customWidth="1"/>
    <col min="14594" max="14594" width="14.140625" style="1" customWidth="1"/>
    <col min="14595" max="14595" width="13" style="1" customWidth="1"/>
    <col min="14596" max="14596" width="12.7109375" style="1" customWidth="1"/>
    <col min="14597" max="14597" width="10" style="1" customWidth="1"/>
    <col min="14598" max="14598" width="10" style="1" bestFit="1" customWidth="1"/>
    <col min="14599" max="14599" width="12.140625" style="1" bestFit="1" customWidth="1"/>
    <col min="14600" max="14600" width="12" style="1" customWidth="1"/>
    <col min="14601" max="14601" width="14.28515625" style="1" customWidth="1"/>
    <col min="14602" max="14602" width="12" style="1" customWidth="1"/>
    <col min="14603" max="14603" width="13.28515625" style="1" customWidth="1"/>
    <col min="14604" max="14604" width="13.7109375" style="1" customWidth="1"/>
    <col min="14605" max="14605" width="12.7109375" style="1" customWidth="1"/>
    <col min="14606" max="14606" width="14" style="1" customWidth="1"/>
    <col min="14607" max="14607" width="13.85546875" style="1" customWidth="1"/>
    <col min="14608" max="14608" width="12.7109375" style="1" customWidth="1"/>
    <col min="14609" max="14609" width="12.28515625" style="1" customWidth="1"/>
    <col min="14610" max="14610" width="13.42578125" style="1" customWidth="1"/>
    <col min="14611" max="14611" width="10.7109375" style="1" customWidth="1"/>
    <col min="14612" max="14612" width="12.5703125" style="1" customWidth="1"/>
    <col min="14613" max="14613" width="10.42578125" style="1" customWidth="1"/>
    <col min="14614" max="14614" width="9.85546875" style="1" customWidth="1"/>
    <col min="14615" max="14615" width="9.5703125" style="1" customWidth="1"/>
    <col min="14616" max="14616" width="7.5703125" style="1" customWidth="1"/>
    <col min="14617" max="14617" width="10.28515625" style="1" customWidth="1"/>
    <col min="14618" max="14618" width="10.7109375" style="1" customWidth="1"/>
    <col min="14619" max="14848" width="9.140625" style="1"/>
    <col min="14849" max="14849" width="31.140625" style="1" customWidth="1"/>
    <col min="14850" max="14850" width="14.140625" style="1" customWidth="1"/>
    <col min="14851" max="14851" width="13" style="1" customWidth="1"/>
    <col min="14852" max="14852" width="12.7109375" style="1" customWidth="1"/>
    <col min="14853" max="14853" width="10" style="1" customWidth="1"/>
    <col min="14854" max="14854" width="10" style="1" bestFit="1" customWidth="1"/>
    <col min="14855" max="14855" width="12.140625" style="1" bestFit="1" customWidth="1"/>
    <col min="14856" max="14856" width="12" style="1" customWidth="1"/>
    <col min="14857" max="14857" width="14.28515625" style="1" customWidth="1"/>
    <col min="14858" max="14858" width="12" style="1" customWidth="1"/>
    <col min="14859" max="14859" width="13.28515625" style="1" customWidth="1"/>
    <col min="14860" max="14860" width="13.7109375" style="1" customWidth="1"/>
    <col min="14861" max="14861" width="12.7109375" style="1" customWidth="1"/>
    <col min="14862" max="14862" width="14" style="1" customWidth="1"/>
    <col min="14863" max="14863" width="13.85546875" style="1" customWidth="1"/>
    <col min="14864" max="14864" width="12.7109375" style="1" customWidth="1"/>
    <col min="14865" max="14865" width="12.28515625" style="1" customWidth="1"/>
    <col min="14866" max="14866" width="13.42578125" style="1" customWidth="1"/>
    <col min="14867" max="14867" width="10.7109375" style="1" customWidth="1"/>
    <col min="14868" max="14868" width="12.5703125" style="1" customWidth="1"/>
    <col min="14869" max="14869" width="10.42578125" style="1" customWidth="1"/>
    <col min="14870" max="14870" width="9.85546875" style="1" customWidth="1"/>
    <col min="14871" max="14871" width="9.5703125" style="1" customWidth="1"/>
    <col min="14872" max="14872" width="7.5703125" style="1" customWidth="1"/>
    <col min="14873" max="14873" width="10.28515625" style="1" customWidth="1"/>
    <col min="14874" max="14874" width="10.7109375" style="1" customWidth="1"/>
    <col min="14875" max="15104" width="9.140625" style="1"/>
    <col min="15105" max="15105" width="31.140625" style="1" customWidth="1"/>
    <col min="15106" max="15106" width="14.140625" style="1" customWidth="1"/>
    <col min="15107" max="15107" width="13" style="1" customWidth="1"/>
    <col min="15108" max="15108" width="12.7109375" style="1" customWidth="1"/>
    <col min="15109" max="15109" width="10" style="1" customWidth="1"/>
    <col min="15110" max="15110" width="10" style="1" bestFit="1" customWidth="1"/>
    <col min="15111" max="15111" width="12.140625" style="1" bestFit="1" customWidth="1"/>
    <col min="15112" max="15112" width="12" style="1" customWidth="1"/>
    <col min="15113" max="15113" width="14.28515625" style="1" customWidth="1"/>
    <col min="15114" max="15114" width="12" style="1" customWidth="1"/>
    <col min="15115" max="15115" width="13.28515625" style="1" customWidth="1"/>
    <col min="15116" max="15116" width="13.7109375" style="1" customWidth="1"/>
    <col min="15117" max="15117" width="12.7109375" style="1" customWidth="1"/>
    <col min="15118" max="15118" width="14" style="1" customWidth="1"/>
    <col min="15119" max="15119" width="13.85546875" style="1" customWidth="1"/>
    <col min="15120" max="15120" width="12.7109375" style="1" customWidth="1"/>
    <col min="15121" max="15121" width="12.28515625" style="1" customWidth="1"/>
    <col min="15122" max="15122" width="13.42578125" style="1" customWidth="1"/>
    <col min="15123" max="15123" width="10.7109375" style="1" customWidth="1"/>
    <col min="15124" max="15124" width="12.5703125" style="1" customWidth="1"/>
    <col min="15125" max="15125" width="10.42578125" style="1" customWidth="1"/>
    <col min="15126" max="15126" width="9.85546875" style="1" customWidth="1"/>
    <col min="15127" max="15127" width="9.5703125" style="1" customWidth="1"/>
    <col min="15128" max="15128" width="7.5703125" style="1" customWidth="1"/>
    <col min="15129" max="15129" width="10.28515625" style="1" customWidth="1"/>
    <col min="15130" max="15130" width="10.7109375" style="1" customWidth="1"/>
    <col min="15131" max="15360" width="9.140625" style="1"/>
    <col min="15361" max="15361" width="31.140625" style="1" customWidth="1"/>
    <col min="15362" max="15362" width="14.140625" style="1" customWidth="1"/>
    <col min="15363" max="15363" width="13" style="1" customWidth="1"/>
    <col min="15364" max="15364" width="12.7109375" style="1" customWidth="1"/>
    <col min="15365" max="15365" width="10" style="1" customWidth="1"/>
    <col min="15366" max="15366" width="10" style="1" bestFit="1" customWidth="1"/>
    <col min="15367" max="15367" width="12.140625" style="1" bestFit="1" customWidth="1"/>
    <col min="15368" max="15368" width="12" style="1" customWidth="1"/>
    <col min="15369" max="15369" width="14.28515625" style="1" customWidth="1"/>
    <col min="15370" max="15370" width="12" style="1" customWidth="1"/>
    <col min="15371" max="15371" width="13.28515625" style="1" customWidth="1"/>
    <col min="15372" max="15372" width="13.7109375" style="1" customWidth="1"/>
    <col min="15373" max="15373" width="12.7109375" style="1" customWidth="1"/>
    <col min="15374" max="15374" width="14" style="1" customWidth="1"/>
    <col min="15375" max="15375" width="13.85546875" style="1" customWidth="1"/>
    <col min="15376" max="15376" width="12.7109375" style="1" customWidth="1"/>
    <col min="15377" max="15377" width="12.28515625" style="1" customWidth="1"/>
    <col min="15378" max="15378" width="13.42578125" style="1" customWidth="1"/>
    <col min="15379" max="15379" width="10.7109375" style="1" customWidth="1"/>
    <col min="15380" max="15380" width="12.5703125" style="1" customWidth="1"/>
    <col min="15381" max="15381" width="10.42578125" style="1" customWidth="1"/>
    <col min="15382" max="15382" width="9.85546875" style="1" customWidth="1"/>
    <col min="15383" max="15383" width="9.5703125" style="1" customWidth="1"/>
    <col min="15384" max="15384" width="7.5703125" style="1" customWidth="1"/>
    <col min="15385" max="15385" width="10.28515625" style="1" customWidth="1"/>
    <col min="15386" max="15386" width="10.7109375" style="1" customWidth="1"/>
    <col min="15387" max="15616" width="9.140625" style="1"/>
    <col min="15617" max="15617" width="31.140625" style="1" customWidth="1"/>
    <col min="15618" max="15618" width="14.140625" style="1" customWidth="1"/>
    <col min="15619" max="15619" width="13" style="1" customWidth="1"/>
    <col min="15620" max="15620" width="12.7109375" style="1" customWidth="1"/>
    <col min="15621" max="15621" width="10" style="1" customWidth="1"/>
    <col min="15622" max="15622" width="10" style="1" bestFit="1" customWidth="1"/>
    <col min="15623" max="15623" width="12.140625" style="1" bestFit="1" customWidth="1"/>
    <col min="15624" max="15624" width="12" style="1" customWidth="1"/>
    <col min="15625" max="15625" width="14.28515625" style="1" customWidth="1"/>
    <col min="15626" max="15626" width="12" style="1" customWidth="1"/>
    <col min="15627" max="15627" width="13.28515625" style="1" customWidth="1"/>
    <col min="15628" max="15628" width="13.7109375" style="1" customWidth="1"/>
    <col min="15629" max="15629" width="12.7109375" style="1" customWidth="1"/>
    <col min="15630" max="15630" width="14" style="1" customWidth="1"/>
    <col min="15631" max="15631" width="13.85546875" style="1" customWidth="1"/>
    <col min="15632" max="15632" width="12.7109375" style="1" customWidth="1"/>
    <col min="15633" max="15633" width="12.28515625" style="1" customWidth="1"/>
    <col min="15634" max="15634" width="13.42578125" style="1" customWidth="1"/>
    <col min="15635" max="15635" width="10.7109375" style="1" customWidth="1"/>
    <col min="15636" max="15636" width="12.5703125" style="1" customWidth="1"/>
    <col min="15637" max="15637" width="10.42578125" style="1" customWidth="1"/>
    <col min="15638" max="15638" width="9.85546875" style="1" customWidth="1"/>
    <col min="15639" max="15639" width="9.5703125" style="1" customWidth="1"/>
    <col min="15640" max="15640" width="7.5703125" style="1" customWidth="1"/>
    <col min="15641" max="15641" width="10.28515625" style="1" customWidth="1"/>
    <col min="15642" max="15642" width="10.7109375" style="1" customWidth="1"/>
    <col min="15643" max="15872" width="9.140625" style="1"/>
    <col min="15873" max="15873" width="31.140625" style="1" customWidth="1"/>
    <col min="15874" max="15874" width="14.140625" style="1" customWidth="1"/>
    <col min="15875" max="15875" width="13" style="1" customWidth="1"/>
    <col min="15876" max="15876" width="12.7109375" style="1" customWidth="1"/>
    <col min="15877" max="15877" width="10" style="1" customWidth="1"/>
    <col min="15878" max="15878" width="10" style="1" bestFit="1" customWidth="1"/>
    <col min="15879" max="15879" width="12.140625" style="1" bestFit="1" customWidth="1"/>
    <col min="15880" max="15880" width="12" style="1" customWidth="1"/>
    <col min="15881" max="15881" width="14.28515625" style="1" customWidth="1"/>
    <col min="15882" max="15882" width="12" style="1" customWidth="1"/>
    <col min="15883" max="15883" width="13.28515625" style="1" customWidth="1"/>
    <col min="15884" max="15884" width="13.7109375" style="1" customWidth="1"/>
    <col min="15885" max="15885" width="12.7109375" style="1" customWidth="1"/>
    <col min="15886" max="15886" width="14" style="1" customWidth="1"/>
    <col min="15887" max="15887" width="13.85546875" style="1" customWidth="1"/>
    <col min="15888" max="15888" width="12.7109375" style="1" customWidth="1"/>
    <col min="15889" max="15889" width="12.28515625" style="1" customWidth="1"/>
    <col min="15890" max="15890" width="13.42578125" style="1" customWidth="1"/>
    <col min="15891" max="15891" width="10.7109375" style="1" customWidth="1"/>
    <col min="15892" max="15892" width="12.5703125" style="1" customWidth="1"/>
    <col min="15893" max="15893" width="10.42578125" style="1" customWidth="1"/>
    <col min="15894" max="15894" width="9.85546875" style="1" customWidth="1"/>
    <col min="15895" max="15895" width="9.5703125" style="1" customWidth="1"/>
    <col min="15896" max="15896" width="7.5703125" style="1" customWidth="1"/>
    <col min="15897" max="15897" width="10.28515625" style="1" customWidth="1"/>
    <col min="15898" max="15898" width="10.7109375" style="1" customWidth="1"/>
    <col min="15899" max="16128" width="9.140625" style="1"/>
    <col min="16129" max="16129" width="31.140625" style="1" customWidth="1"/>
    <col min="16130" max="16130" width="14.140625" style="1" customWidth="1"/>
    <col min="16131" max="16131" width="13" style="1" customWidth="1"/>
    <col min="16132" max="16132" width="12.7109375" style="1" customWidth="1"/>
    <col min="16133" max="16133" width="10" style="1" customWidth="1"/>
    <col min="16134" max="16134" width="10" style="1" bestFit="1" customWidth="1"/>
    <col min="16135" max="16135" width="12.140625" style="1" bestFit="1" customWidth="1"/>
    <col min="16136" max="16136" width="12" style="1" customWidth="1"/>
    <col min="16137" max="16137" width="14.28515625" style="1" customWidth="1"/>
    <col min="16138" max="16138" width="12" style="1" customWidth="1"/>
    <col min="16139" max="16139" width="13.28515625" style="1" customWidth="1"/>
    <col min="16140" max="16140" width="13.7109375" style="1" customWidth="1"/>
    <col min="16141" max="16141" width="12.7109375" style="1" customWidth="1"/>
    <col min="16142" max="16142" width="14" style="1" customWidth="1"/>
    <col min="16143" max="16143" width="13.85546875" style="1" customWidth="1"/>
    <col min="16144" max="16144" width="12.7109375" style="1" customWidth="1"/>
    <col min="16145" max="16145" width="12.28515625" style="1" customWidth="1"/>
    <col min="16146" max="16146" width="13.42578125" style="1" customWidth="1"/>
    <col min="16147" max="16147" width="10.7109375" style="1" customWidth="1"/>
    <col min="16148" max="16148" width="12.5703125" style="1" customWidth="1"/>
    <col min="16149" max="16149" width="10.42578125" style="1" customWidth="1"/>
    <col min="16150" max="16150" width="9.85546875" style="1" customWidth="1"/>
    <col min="16151" max="16151" width="9.5703125" style="1" customWidth="1"/>
    <col min="16152" max="16152" width="7.5703125" style="1" customWidth="1"/>
    <col min="16153" max="16153" width="10.28515625" style="1" customWidth="1"/>
    <col min="16154" max="16154" width="10.7109375" style="1" customWidth="1"/>
    <col min="16155" max="16384" width="9.140625" style="1"/>
  </cols>
  <sheetData>
    <row r="1" spans="1:27" ht="15.75" x14ac:dyDescent="0.25">
      <c r="A1" s="7"/>
      <c r="B1" s="7"/>
      <c r="C1" s="7"/>
      <c r="D1" s="8"/>
      <c r="E1" s="7"/>
      <c r="F1" s="7"/>
      <c r="G1" s="7"/>
      <c r="H1" s="7"/>
      <c r="I1" s="7"/>
      <c r="J1" s="8"/>
      <c r="K1" s="7"/>
      <c r="L1" s="8"/>
      <c r="M1" s="7"/>
      <c r="N1" s="8"/>
      <c r="O1" s="7"/>
      <c r="P1" s="8"/>
      <c r="Q1" s="7"/>
      <c r="R1" s="8"/>
      <c r="S1" s="7"/>
      <c r="T1" s="7"/>
      <c r="U1" s="7"/>
      <c r="V1" s="7"/>
      <c r="W1" s="7"/>
      <c r="X1" s="7"/>
      <c r="Y1" s="7"/>
      <c r="Z1" s="7"/>
      <c r="AA1" s="7"/>
    </row>
    <row r="2" spans="1:27" ht="15.75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9"/>
      <c r="Z2" s="7"/>
      <c r="AA2" s="7"/>
    </row>
    <row r="3" spans="1:27" ht="15.75" x14ac:dyDescent="0.25">
      <c r="A3" s="10"/>
      <c r="B3" s="11"/>
      <c r="C3" s="11"/>
      <c r="D3" s="12"/>
      <c r="E3" s="11"/>
      <c r="F3" s="11"/>
      <c r="G3" s="11"/>
      <c r="H3" s="11"/>
      <c r="I3" s="11"/>
      <c r="J3" s="12"/>
      <c r="K3" s="13"/>
      <c r="L3" s="14"/>
      <c r="M3" s="11"/>
      <c r="N3" s="12"/>
      <c r="O3" s="11"/>
      <c r="P3" s="12"/>
      <c r="Q3" s="11"/>
      <c r="R3" s="15"/>
      <c r="S3" s="16"/>
      <c r="T3" s="16"/>
      <c r="U3" s="16"/>
      <c r="V3" s="16"/>
      <c r="W3" s="17"/>
      <c r="X3" s="17"/>
      <c r="Y3" s="17"/>
      <c r="Z3" s="7"/>
      <c r="AA3" s="7"/>
    </row>
    <row r="4" spans="1:27" s="2" customFormat="1" ht="15.75" x14ac:dyDescent="0.25">
      <c r="A4" s="59" t="s">
        <v>1</v>
      </c>
      <c r="B4" s="56" t="s">
        <v>2</v>
      </c>
      <c r="C4" s="56" t="s">
        <v>3</v>
      </c>
      <c r="D4" s="57" t="s">
        <v>4</v>
      </c>
      <c r="E4" s="56" t="s">
        <v>5</v>
      </c>
      <c r="F4" s="56"/>
      <c r="G4" s="56"/>
      <c r="H4" s="18"/>
      <c r="I4" s="56" t="s">
        <v>6</v>
      </c>
      <c r="J4" s="57" t="s">
        <v>7</v>
      </c>
      <c r="K4" s="56" t="s">
        <v>8</v>
      </c>
      <c r="L4" s="57" t="s">
        <v>9</v>
      </c>
      <c r="M4" s="56" t="s">
        <v>10</v>
      </c>
      <c r="N4" s="57" t="s">
        <v>11</v>
      </c>
      <c r="O4" s="56" t="s">
        <v>12</v>
      </c>
      <c r="P4" s="57" t="s">
        <v>11</v>
      </c>
      <c r="Q4" s="56" t="s">
        <v>13</v>
      </c>
      <c r="R4" s="57" t="s">
        <v>11</v>
      </c>
      <c r="S4" s="53" t="s">
        <v>14</v>
      </c>
      <c r="T4" s="53"/>
      <c r="U4" s="53" t="s">
        <v>5</v>
      </c>
      <c r="V4" s="53"/>
      <c r="W4" s="54" t="s">
        <v>15</v>
      </c>
      <c r="X4" s="54"/>
      <c r="Y4" s="55" t="s">
        <v>16</v>
      </c>
      <c r="Z4" s="55" t="s">
        <v>17</v>
      </c>
      <c r="AA4" s="19"/>
    </row>
    <row r="5" spans="1:27" s="2" customFormat="1" ht="94.5" x14ac:dyDescent="0.25">
      <c r="A5" s="59"/>
      <c r="B5" s="56"/>
      <c r="C5" s="56"/>
      <c r="D5" s="57"/>
      <c r="E5" s="18" t="s">
        <v>18</v>
      </c>
      <c r="F5" s="18" t="s">
        <v>19</v>
      </c>
      <c r="G5" s="18" t="s">
        <v>20</v>
      </c>
      <c r="H5" s="18" t="s">
        <v>21</v>
      </c>
      <c r="I5" s="56"/>
      <c r="J5" s="57"/>
      <c r="K5" s="56"/>
      <c r="L5" s="57"/>
      <c r="M5" s="56"/>
      <c r="N5" s="57"/>
      <c r="O5" s="56"/>
      <c r="P5" s="57"/>
      <c r="Q5" s="56"/>
      <c r="R5" s="57"/>
      <c r="S5" s="20" t="s">
        <v>22</v>
      </c>
      <c r="T5" s="20" t="s">
        <v>23</v>
      </c>
      <c r="U5" s="18" t="s">
        <v>24</v>
      </c>
      <c r="V5" s="18" t="s">
        <v>25</v>
      </c>
      <c r="W5" s="21" t="s">
        <v>22</v>
      </c>
      <c r="X5" s="21"/>
      <c r="Y5" s="55"/>
      <c r="Z5" s="55"/>
      <c r="AA5" s="19"/>
    </row>
    <row r="6" spans="1:27" ht="15.75" x14ac:dyDescent="0.25">
      <c r="A6" s="22" t="s">
        <v>26</v>
      </c>
      <c r="B6" s="23">
        <v>2068</v>
      </c>
      <c r="C6" s="24">
        <f t="shared" ref="C6:C26" si="0">E6+F6+G6+H6</f>
        <v>2068</v>
      </c>
      <c r="D6" s="25">
        <f t="shared" ref="D6:D26" si="1">C6/B6*100</f>
        <v>100</v>
      </c>
      <c r="E6" s="26">
        <v>0</v>
      </c>
      <c r="F6" s="26">
        <v>20</v>
      </c>
      <c r="G6" s="26">
        <v>250</v>
      </c>
      <c r="H6" s="24">
        <v>1798</v>
      </c>
      <c r="I6" s="24">
        <f>'[1]Пшен. яров.'!I7+[1]Ячмень!I7+[1]Овес!H8+[1]Горох!H7+[1]Вика!H7+'[1]Тритикале яров'!G6+[1]Гречиха!H7+[1]Просо!G7+[1]Бобы!G7+'[1]Люпин белый'!G8+[1]Полба!D6+[1]Подсолнечник!D8+[1]Кукуруза!D8+[1]Сах.свекла!D8+'[1]Редька масличная'!D8+[1]соя!G8+[1]Горчица!D7+[1]Рапс!D7+[1]Лен!D6</f>
        <v>750</v>
      </c>
      <c r="J6" s="27">
        <f t="shared" ref="J6:J27" si="2">I6/B6*100</f>
        <v>36.266924564796902</v>
      </c>
      <c r="K6" s="24">
        <f>'[1]Пшен. яров.'!K7+[1]Ячмень!K7+[1]Овес!J8+[1]Горох!J7+[1]Вика!J7+'[1]Тритикале яров'!I6+[1]Гречиха!J7+[1]Просо!I7+[1]Бобы!I7+'[1]Люпин белый'!I8+[1]Полба!F6+[1]Подсолнечник!F8+[1]Кукуруза!F8+[1]Сах.свекла!F8+'[1]Редька масличная'!F8+[1]соя!I8+[1]Горчица!F7+[1]Рапс!F7+[1]Лен!F6</f>
        <v>750</v>
      </c>
      <c r="L6" s="27">
        <f t="shared" ref="L6:L27" si="3">K6/I6*100</f>
        <v>100</v>
      </c>
      <c r="M6" s="26">
        <f>'[1]Пшен. яров.'!M7+[1]Ячмень!M7+[1]Овес!K8+[1]Горох!L7+[1]Вика!L7+'[1]Тритикале яров'!K6+[1]Гречиха!L7+[1]Просо!K7+[1]Бобы!K7+'[1]Люпин белый'!K8+[1]Полба!H6+[1]Подсолнечник!H8+[1]Кукуруза!H8+[1]Сах.свекла!H8+'[1]Редька масличная'!H8+[1]соя!K8+[1]Горчица!H7+[1]Рапс!H7+[1]Лен!H6</f>
        <v>710</v>
      </c>
      <c r="N6" s="28">
        <f t="shared" ref="N6:N26" si="4">M6/K6*100</f>
        <v>94.666666666666671</v>
      </c>
      <c r="O6" s="26">
        <f>'[1]Пшен. яров.'!O7+[1]Ячмень!O7+[1]Овес!M8+[1]Горох!N7+[1]Вика!N7+'[1]Тритикале яров'!M6+[1]Гречиха!N7+[1]Просо!M7+[1]Бобы!M7+'[1]Люпин белый'!M8+[1]Полба!J6+[1]Подсолнечник!J8+[1]Кукуруза!J8+[1]Сах.свекла!J8+'[1]Редька масличная'!J8+[1]соя!M8+[1]Горчица!J7+[1]Рапс!J7+[1]Лен!J6</f>
        <v>40</v>
      </c>
      <c r="P6" s="28">
        <f t="shared" ref="P6:P27" si="5">O6/K6*100</f>
        <v>5.3333333333333339</v>
      </c>
      <c r="Q6" s="26">
        <f>'[1]Пшен. яров.'!Q7+[1]Ячмень!Q7+[1]Овес!O8+[1]Горох!P7+[1]Вика!P7+'[1]Тритикале яров'!O6+[1]Гречиха!P7+[1]Просо!O7+[1]Бобы!O7+'[1]Люпин белый'!O8+[1]Полба!L6+[1]Подсолнечник!L8+[1]Кукуруза!L8+[1]Сах.свекла!L8+'[1]Редька масличная'!L8+[1]соя!O8+[1]Горчица!L7+[1]Рапс!L7+[1]Лен!L6</f>
        <v>40</v>
      </c>
      <c r="R6" s="27">
        <f t="shared" ref="R6:R27" si="6">Q6/K6*100</f>
        <v>5.3333333333333339</v>
      </c>
      <c r="S6" s="24">
        <v>0</v>
      </c>
      <c r="T6" s="29">
        <v>0</v>
      </c>
      <c r="U6" s="26">
        <v>0</v>
      </c>
      <c r="V6" s="26">
        <v>0</v>
      </c>
      <c r="W6" s="29">
        <v>0</v>
      </c>
      <c r="X6" s="29">
        <v>0</v>
      </c>
      <c r="Y6" s="3">
        <v>0</v>
      </c>
      <c r="Z6" s="3">
        <v>1</v>
      </c>
      <c r="AA6" s="7"/>
    </row>
    <row r="7" spans="1:27" ht="15.75" x14ac:dyDescent="0.25">
      <c r="A7" s="30" t="s">
        <v>27</v>
      </c>
      <c r="B7" s="31">
        <v>1426</v>
      </c>
      <c r="C7" s="24">
        <f t="shared" si="0"/>
        <v>1750</v>
      </c>
      <c r="D7" s="27">
        <f t="shared" si="1"/>
        <v>122.72089761570828</v>
      </c>
      <c r="E7" s="26">
        <v>0</v>
      </c>
      <c r="F7" s="26">
        <v>270</v>
      </c>
      <c r="G7" s="29">
        <v>1160</v>
      </c>
      <c r="H7" s="24">
        <v>320</v>
      </c>
      <c r="I7" s="24">
        <f>'[1]Пшен. яров.'!I8+[1]Ячмень!I8+[1]Овес!H9+[1]Горох!H8+[1]Вика!H8+'[1]Тритикале яров'!G7+[1]Гречиха!H8+[1]Просо!G8+[1]Бобы!G8+'[1]Люпин белый'!G9+[1]Полба!D7+[1]Подсолнечник!D9+[1]Кукуруза!D9+[1]Сах.свекла!D9+'[1]Редька масличная'!D9+[1]соя!G9+[1]Горчица!D8+[1]Рапс!D8+[1]Лен!D7</f>
        <v>1566</v>
      </c>
      <c r="J7" s="27">
        <f t="shared" si="2"/>
        <v>109.81767180925665</v>
      </c>
      <c r="K7" s="24">
        <f>'[1]Пшен. яров.'!K8+[1]Ячмень!K8+[1]Овес!J9+[1]Горох!J8+[1]Вика!J8+'[1]Тритикале яров'!I7+[1]Гречиха!J8+[1]Просо!I8+[1]Бобы!I8+'[1]Люпин белый'!I9+[1]Полба!F7+[1]Подсолнечник!F9+[1]Кукуруза!F9+[1]Сах.свекла!F9+'[1]Редька масличная'!F9+[1]соя!I9+[1]Горчица!F8+[1]Рапс!F8+[1]Лен!F7</f>
        <v>1566</v>
      </c>
      <c r="L7" s="27">
        <f t="shared" si="3"/>
        <v>100</v>
      </c>
      <c r="M7" s="26">
        <f>'[1]Пшен. яров.'!M8+[1]Ячмень!M8+[1]Овес!K9+[1]Горох!L8+[1]Вика!L8+'[1]Тритикале яров'!K7+[1]Гречиха!L8+[1]Просо!K8+[1]Бобы!K8+'[1]Люпин белый'!K9+[1]Полба!H7+[1]Подсолнечник!H9+[1]Кукуруза!H9+[1]Сах.свекла!H9+'[1]Редька масличная'!H9+[1]соя!K9+[1]Горчица!H8+[1]Рапс!H8+[1]Лен!H7</f>
        <v>1171</v>
      </c>
      <c r="N7" s="28">
        <f t="shared" si="4"/>
        <v>74.776500638569615</v>
      </c>
      <c r="O7" s="26">
        <f>'[1]Пшен. яров.'!O8+[1]Ячмень!O8+[1]Овес!M9+[1]Горох!N8+[1]Вика!N8+'[1]Тритикале яров'!M7+[1]Гречиха!N8+[1]Просо!M8+[1]Бобы!M8+'[1]Люпин белый'!M9+[1]Полба!J7+[1]Подсолнечник!J9+[1]Кукуруза!J9+[1]Сах.свекла!J9+'[1]Редька масличная'!J9+[1]соя!M9+[1]Горчица!J8+[1]Рапс!J8+[1]Лен!J7</f>
        <v>395</v>
      </c>
      <c r="P7" s="28">
        <f t="shared" si="5"/>
        <v>25.223499361430395</v>
      </c>
      <c r="Q7" s="26">
        <f>'[1]Пшен. яров.'!Q8+[1]Ячмень!Q8+[1]Овес!O9+[1]Горох!P8+[1]Вика!P8+'[1]Тритикале яров'!O7+[1]Гречиха!P8+[1]Просо!O8+[1]Бобы!O8+'[1]Люпин белый'!O9+[1]Полба!L7+[1]Подсолнечник!L9+[1]Кукуруза!L9+[1]Сах.свекла!L9+'[1]Редька масличная'!L9+[1]соя!O9+[1]Горчица!L8+[1]Рапс!L8+[1]Лен!L7</f>
        <v>395</v>
      </c>
      <c r="R7" s="27">
        <f t="shared" si="6"/>
        <v>25.223499361430395</v>
      </c>
      <c r="S7" s="24">
        <v>0</v>
      </c>
      <c r="T7" s="29">
        <v>0</v>
      </c>
      <c r="U7" s="26">
        <v>0</v>
      </c>
      <c r="V7" s="26">
        <v>0</v>
      </c>
      <c r="W7" s="29">
        <v>0</v>
      </c>
      <c r="X7" s="29">
        <f t="shared" ref="X7:X27" si="7">W7/K7*100</f>
        <v>0</v>
      </c>
      <c r="Y7" s="3">
        <v>0</v>
      </c>
      <c r="Z7" s="3">
        <v>5</v>
      </c>
      <c r="AA7" s="7"/>
    </row>
    <row r="8" spans="1:27" ht="15.75" x14ac:dyDescent="0.25">
      <c r="A8" s="30" t="s">
        <v>28</v>
      </c>
      <c r="B8" s="31">
        <v>3311</v>
      </c>
      <c r="C8" s="24">
        <f t="shared" si="0"/>
        <v>3360</v>
      </c>
      <c r="D8" s="27">
        <f t="shared" si="1"/>
        <v>101.4799154334038</v>
      </c>
      <c r="E8" s="26">
        <v>40</v>
      </c>
      <c r="F8" s="26">
        <v>229</v>
      </c>
      <c r="G8" s="29">
        <v>3091</v>
      </c>
      <c r="H8" s="24">
        <v>0</v>
      </c>
      <c r="I8" s="24">
        <f>'[1]Пшен. яров.'!I9+[1]Ячмень!I9+[1]Овес!H10+[1]Горох!H9+[1]Вика!H9+'[1]Тритикале яров'!G8+[1]Гречиха!H9+[1]Просо!G9+[1]Бобы!G9+'[1]Люпин белый'!G10+[1]Полба!D8+[1]Подсолнечник!D10+[1]Кукуруза!D10+[1]Сах.свекла!D10+'[1]Редька масличная'!D10+[1]соя!G10+[1]Горчица!D9+[1]Рапс!D9+[1]Лен!D8</f>
        <v>3028</v>
      </c>
      <c r="J8" s="27">
        <f t="shared" si="2"/>
        <v>91.452733313198436</v>
      </c>
      <c r="K8" s="24">
        <f>'[1]Пшен. яров.'!K9+[1]Ячмень!K9+[1]Овес!J10+[1]Горох!J9+[1]Вика!J9+'[1]Тритикале яров'!I8+[1]Гречиха!J9+[1]Просо!I9+[1]Бобы!I9+'[1]Люпин белый'!I10+[1]Полба!F8+[1]Подсолнечник!F10+[1]Кукуруза!F10+[1]Сах.свекла!F10+'[1]Редька масличная'!F10+[1]соя!I10+[1]Горчица!F9+[1]Рапс!F9+[1]Лен!F8</f>
        <v>2989</v>
      </c>
      <c r="L8" s="27">
        <f t="shared" si="3"/>
        <v>98.712021136063413</v>
      </c>
      <c r="M8" s="26">
        <f>'[1]Пшен. яров.'!M9+[1]Ячмень!M9+[1]Овес!K10+[1]Горох!L9+[1]Вика!L9+'[1]Тритикале яров'!K8+[1]Гречиха!L9+[1]Просо!K9+[1]Бобы!K9+'[1]Люпин белый'!K10+[1]Полба!H8+[1]Подсолнечник!H10+[1]Кукуруза!H10+[1]Сах.свекла!H10+'[1]Редька масличная'!H10+[1]соя!K10+[1]Горчица!H9+[1]Рапс!H9+[1]Лен!H8</f>
        <v>2989</v>
      </c>
      <c r="N8" s="28">
        <f t="shared" si="4"/>
        <v>100</v>
      </c>
      <c r="O8" s="26">
        <f>'[1]Пшен. яров.'!O9+[1]Ячмень!O9+[1]Овес!M10+[1]Горох!N9+[1]Вика!N9+'[1]Тритикале яров'!M8+[1]Гречиха!N9+[1]Просо!M9+[1]Бобы!M9+'[1]Люпин белый'!M10+[1]Полба!J8+[1]Подсолнечник!J10+[1]Кукуруза!J10+[1]Сах.свекла!J10+'[1]Редька масличная'!J10+[1]соя!M10+[1]Горчица!J9+[1]Рапс!J9+[1]Лен!J8</f>
        <v>0</v>
      </c>
      <c r="P8" s="28">
        <f t="shared" si="5"/>
        <v>0</v>
      </c>
      <c r="Q8" s="26">
        <f>'[1]Пшен. яров.'!Q9+[1]Ячмень!Q9+[1]Овес!O10+[1]Горох!P9+[1]Вика!P9+'[1]Тритикале яров'!O8+[1]Гречиха!P9+[1]Просо!O9+[1]Бобы!O9+'[1]Люпин белый'!O10+[1]Полба!L8+[1]Подсолнечник!L10+[1]Кукуруза!L10+[1]Сах.свекла!L10+'[1]Редька масличная'!L10+[1]соя!O10+[1]Горчица!L9+[1]Рапс!L9+[1]Лен!L8</f>
        <v>0</v>
      </c>
      <c r="R8" s="27">
        <f t="shared" si="6"/>
        <v>0</v>
      </c>
      <c r="S8" s="24">
        <v>0</v>
      </c>
      <c r="T8" s="29">
        <v>0</v>
      </c>
      <c r="U8" s="26">
        <v>0</v>
      </c>
      <c r="V8" s="26">
        <v>0</v>
      </c>
      <c r="W8" s="29">
        <v>0</v>
      </c>
      <c r="X8" s="29">
        <v>0</v>
      </c>
      <c r="Y8" s="3">
        <v>0</v>
      </c>
      <c r="Z8" s="3">
        <v>0</v>
      </c>
      <c r="AA8" s="7"/>
    </row>
    <row r="9" spans="1:27" ht="15.75" x14ac:dyDescent="0.25">
      <c r="A9" s="32" t="s">
        <v>29</v>
      </c>
      <c r="B9" s="31">
        <v>3013</v>
      </c>
      <c r="C9" s="24">
        <f t="shared" si="0"/>
        <v>3326</v>
      </c>
      <c r="D9" s="33">
        <f t="shared" si="1"/>
        <v>110.38831729173582</v>
      </c>
      <c r="E9" s="24">
        <v>245</v>
      </c>
      <c r="F9" s="24">
        <v>230</v>
      </c>
      <c r="G9" s="24">
        <v>2851</v>
      </c>
      <c r="H9" s="24">
        <v>0</v>
      </c>
      <c r="I9" s="24">
        <f>'[1]Пшен. яров.'!I10+[1]Ячмень!I10+[1]Овес!H11+[1]Горох!H10+[1]Вика!H10+'[1]Тритикале яров'!G9+[1]Гречиха!H10+[1]Просо!G10+[1]Бобы!G10+'[1]Люпин белый'!G11+[1]Полба!D9+[1]Подсолнечник!D11+[1]Кукуруза!D11+[1]Сах.свекла!D11+'[1]Редька масличная'!D11+[1]соя!G11+[1]Горчица!D10+[1]Рапс!D10+[1]Лен!D9</f>
        <v>2873</v>
      </c>
      <c r="J9" s="27">
        <f t="shared" si="2"/>
        <v>95.353468304015934</v>
      </c>
      <c r="K9" s="24">
        <f>'[1]Пшен. яров.'!K10+[1]Ячмень!K10+[1]Овес!J11+[1]Горох!J10+[1]Вика!J10+'[1]Тритикале яров'!I9+[1]Гречиха!J10+[1]Просо!I10+[1]Бобы!I10+'[1]Люпин белый'!I11+[1]Полба!F9+[1]Подсолнечник!F11+[1]Кукуруза!F11+[1]Сах.свекла!F11+'[1]Редька масличная'!F11+[1]соя!I11+[1]Горчица!F10+[1]Рапс!F10+[1]Лен!F9</f>
        <v>2873</v>
      </c>
      <c r="L9" s="27">
        <f t="shared" si="3"/>
        <v>100</v>
      </c>
      <c r="M9" s="26">
        <f>'[1]Пшен. яров.'!M10+[1]Ячмень!M10+[1]Овес!K11+[1]Горох!L10+[1]Вика!L10+'[1]Тритикале яров'!K9+[1]Гречиха!L10+[1]Просо!K10+[1]Бобы!K10+'[1]Люпин белый'!K11+[1]Полба!H9+[1]Подсолнечник!H11+[1]Кукуруза!H11+[1]Сах.свекла!H11+'[1]Редька масличная'!H11+[1]соя!K11+[1]Горчица!H10+[1]Рапс!H10+[1]Лен!H9</f>
        <v>2563</v>
      </c>
      <c r="N9" s="28">
        <f t="shared" si="4"/>
        <v>89.20988513748695</v>
      </c>
      <c r="O9" s="26">
        <f>'[1]Пшен. яров.'!O10+[1]Ячмень!O10+[1]Овес!M11+[1]Горох!N10+[1]Вика!N10+'[1]Тритикале яров'!M9+[1]Гречиха!N10+[1]Просо!M10+[1]Бобы!M10+'[1]Люпин белый'!M11+[1]Полба!J9+[1]Подсолнечник!J11+[1]Кукуруза!J11+[1]Сах.свекла!J11+'[1]Редька масличная'!J11+[1]соя!M11+[1]Горчица!J10+[1]Рапс!J10+[1]Лен!J9</f>
        <v>310</v>
      </c>
      <c r="P9" s="28">
        <f t="shared" si="5"/>
        <v>10.790114862513052</v>
      </c>
      <c r="Q9" s="26">
        <f>'[1]Пшен. яров.'!Q10+[1]Ячмень!Q10+[1]Овес!O11+[1]Горох!P10+[1]Вика!P10+'[1]Тритикале яров'!O9+[1]Гречиха!P10+[1]Просо!O10+[1]Бобы!O10+'[1]Люпин белый'!O11+[1]Полба!L9+[1]Подсолнечник!L11+[1]Кукуруза!L11+[1]Сах.свекла!L11+'[1]Редька масличная'!L11+[1]соя!O11+[1]Горчица!L10+[1]Рапс!L10+[1]Лен!L9</f>
        <v>310</v>
      </c>
      <c r="R9" s="27">
        <f t="shared" si="6"/>
        <v>10.790114862513052</v>
      </c>
      <c r="S9" s="24">
        <v>0</v>
      </c>
      <c r="T9" s="29">
        <v>0</v>
      </c>
      <c r="U9" s="26">
        <v>0</v>
      </c>
      <c r="V9" s="26">
        <v>0</v>
      </c>
      <c r="W9" s="29">
        <v>0</v>
      </c>
      <c r="X9" s="24">
        <f t="shared" si="7"/>
        <v>0</v>
      </c>
      <c r="Y9" s="3">
        <v>0</v>
      </c>
      <c r="Z9" s="3">
        <v>4</v>
      </c>
      <c r="AA9" s="7"/>
    </row>
    <row r="10" spans="1:27" s="4" customFormat="1" ht="15.75" x14ac:dyDescent="0.25">
      <c r="A10" s="30" t="s">
        <v>30</v>
      </c>
      <c r="B10" s="31">
        <v>1381</v>
      </c>
      <c r="C10" s="24">
        <f t="shared" si="0"/>
        <v>1999</v>
      </c>
      <c r="D10" s="33">
        <f t="shared" si="1"/>
        <v>144.75018102824041</v>
      </c>
      <c r="E10" s="24">
        <v>0</v>
      </c>
      <c r="F10" s="24">
        <v>232</v>
      </c>
      <c r="G10" s="24">
        <v>1767</v>
      </c>
      <c r="H10" s="24"/>
      <c r="I10" s="24">
        <f>'[1]Пшен. яров.'!I11+[1]Ячмень!I11+[1]Овес!H12+[1]Горох!H11+[1]Вика!H11+'[1]Тритикале яров'!G10+[1]Гречиха!H11+[1]Просо!G11+[1]Бобы!G11+'[1]Люпин белый'!G12+[1]Полба!D10+[1]Подсолнечник!D12+[1]Кукуруза!D12+[1]Сах.свекла!D12+'[1]Редька масличная'!D12+[1]соя!G12+[1]Горчица!D11+[1]Рапс!D11+[1]Лен!D10</f>
        <v>1998</v>
      </c>
      <c r="J10" s="27">
        <f t="shared" si="2"/>
        <v>144.67776973207819</v>
      </c>
      <c r="K10" s="24">
        <f>'[1]Пшен. яров.'!K11+[1]Ячмень!K11+[1]Овес!J12+[1]Горох!J11+[1]Вика!J11+'[1]Тритикале яров'!I10+[1]Гречиха!J11+[1]Просо!I11+[1]Бобы!I11+'[1]Люпин белый'!I12+[1]Полба!F10+[1]Подсолнечник!F12+[1]Кукуруза!F12+[1]Сах.свекла!F12+'[1]Редька масличная'!F12+[1]соя!I12+[1]Горчица!F11+[1]Рапс!F11+[1]Лен!F10</f>
        <v>1998</v>
      </c>
      <c r="L10" s="27">
        <f t="shared" si="3"/>
        <v>100</v>
      </c>
      <c r="M10" s="26">
        <f>'[1]Пшен. яров.'!M11+[1]Ячмень!M11+[1]Овес!K12+[1]Горох!L11+[1]Вика!L11+'[1]Тритикале яров'!K10+[1]Гречиха!L11+[1]Просо!K11+[1]Бобы!K11+'[1]Люпин белый'!K12+[1]Полба!H10+[1]Подсолнечник!H12+[1]Кукуруза!H12+[1]Сах.свекла!H12+'[1]Редька масличная'!H12+[1]соя!K12+[1]Горчица!H11+[1]Рапс!H11+[1]Лен!H10</f>
        <v>1304</v>
      </c>
      <c r="N10" s="28">
        <f t="shared" si="4"/>
        <v>65.265265265265256</v>
      </c>
      <c r="O10" s="26">
        <f>'[1]Пшен. яров.'!O11+[1]Ячмень!O11+[1]Овес!M12+[1]Горох!N11+[1]Вика!N11+'[1]Тритикале яров'!M10+[1]Гречиха!N11+[1]Просо!M11+[1]Бобы!M11+'[1]Люпин белый'!M12+[1]Полба!J10+[1]Подсолнечник!J12+[1]Кукуруза!J12+[1]Сах.свекла!J12+'[1]Редька масличная'!J12+[1]соя!M12+[1]Горчица!J11+[1]Рапс!J11+[1]Лен!J10</f>
        <v>694</v>
      </c>
      <c r="P10" s="28">
        <f t="shared" si="5"/>
        <v>34.734734734734737</v>
      </c>
      <c r="Q10" s="26">
        <f>'[1]Пшен. яров.'!Q11+[1]Ячмень!Q11+[1]Овес!O12+[1]Горох!P11+[1]Вика!P11+'[1]Тритикале яров'!O10+[1]Гречиха!P11+[1]Просо!O11+[1]Бобы!O11+'[1]Люпин белый'!O12+[1]Полба!L10+[1]Подсолнечник!L12+[1]Кукуруза!L12+[1]Сах.свекла!L12+'[1]Редька масличная'!L12+[1]соя!O12+[1]Горчица!L11+[1]Рапс!L11+[1]Лен!L10</f>
        <v>694</v>
      </c>
      <c r="R10" s="27">
        <f t="shared" si="6"/>
        <v>34.734734734734737</v>
      </c>
      <c r="S10" s="24">
        <v>0</v>
      </c>
      <c r="T10" s="29">
        <v>0</v>
      </c>
      <c r="U10" s="26">
        <v>0</v>
      </c>
      <c r="V10" s="26">
        <v>0</v>
      </c>
      <c r="W10" s="29">
        <v>0</v>
      </c>
      <c r="X10" s="24">
        <f t="shared" si="7"/>
        <v>0</v>
      </c>
      <c r="Y10" s="3">
        <v>0</v>
      </c>
      <c r="Z10" s="3">
        <v>6</v>
      </c>
      <c r="AA10" s="7"/>
    </row>
    <row r="11" spans="1:27" ht="15.75" x14ac:dyDescent="0.25">
      <c r="A11" s="32" t="s">
        <v>31</v>
      </c>
      <c r="B11" s="31">
        <v>3235</v>
      </c>
      <c r="C11" s="24">
        <f t="shared" si="0"/>
        <v>3344.8</v>
      </c>
      <c r="D11" s="33">
        <f t="shared" si="1"/>
        <v>103.39412673879444</v>
      </c>
      <c r="E11" s="24">
        <v>0</v>
      </c>
      <c r="F11" s="24">
        <v>120</v>
      </c>
      <c r="G11" s="24">
        <v>3104.8</v>
      </c>
      <c r="H11" s="24">
        <v>120</v>
      </c>
      <c r="I11" s="24">
        <f>'[1]Пшен. яров.'!I12+[1]Ячмень!I12+[1]Овес!H13+[1]Горох!H12+[1]Вика!H12+'[1]Тритикале яров'!G11+[1]Гречиха!H12+[1]Просо!G12+[1]Бобы!G12+'[1]Люпин белый'!G13+[1]Полба!D11+[1]Подсолнечник!D13+[1]Кукуруза!D13+[1]Сах.свекла!D13+'[1]Редька масличная'!D13+[1]соя!G13+[1]Горчица!D12+[1]Рапс!D12+[1]Лен!D11</f>
        <v>2765.9</v>
      </c>
      <c r="J11" s="27">
        <f t="shared" si="2"/>
        <v>85.499227202472952</v>
      </c>
      <c r="K11" s="24">
        <f>'[1]Пшен. яров.'!K12+[1]Ячмень!K12+[1]Овес!J13+[1]Горох!J12+[1]Вика!J12+'[1]Тритикале яров'!I11+[1]Гречиха!J12+[1]Просо!I12+[1]Бобы!I12+'[1]Люпин белый'!I13+[1]Полба!F11+[1]Подсолнечник!F13+[1]Кукуруза!F13+[1]Сах.свекла!F13+'[1]Редька масличная'!F13+[1]соя!I13+[1]Горчица!F12+[1]Рапс!F12+[1]Лен!F11</f>
        <v>2645.9</v>
      </c>
      <c r="L11" s="27">
        <f t="shared" si="3"/>
        <v>95.661448353158107</v>
      </c>
      <c r="M11" s="26">
        <f>'[1]Пшен. яров.'!M12+[1]Ячмень!M12+[1]Овес!K13+[1]Горох!L12+[1]Вика!L12+'[1]Тритикале яров'!K11+[1]Гречиха!L12+[1]Просо!K12+[1]Бобы!K12+'[1]Люпин белый'!K13+[1]Полба!H11+[1]Подсолнечник!H13+[1]Кукуруза!H13+[1]Сах.свекла!H13+'[1]Редька масличная'!H13+[1]соя!K13+[1]Горчица!H12+[1]Рапс!H12+[1]Лен!H11</f>
        <v>2450.9</v>
      </c>
      <c r="N11" s="28">
        <f t="shared" si="4"/>
        <v>92.630106957934927</v>
      </c>
      <c r="O11" s="26">
        <f>'[1]Пшен. яров.'!O12+[1]Ячмень!O12+[1]Овес!M13+[1]Горох!N12+[1]Вика!N12+'[1]Тритикале яров'!M11+[1]Гречиха!N12+[1]Просо!M12+[1]Бобы!M12+'[1]Люпин белый'!M13+[1]Полба!J11+[1]Подсолнечник!J13+[1]Кукуруза!J13+[1]Сах.свекла!J13+'[1]Редька масличная'!J13+[1]соя!M13+[1]Горчица!J12+[1]Рапс!J12+[1]Лен!J11</f>
        <v>195</v>
      </c>
      <c r="P11" s="28">
        <f t="shared" si="5"/>
        <v>7.3698930420650814</v>
      </c>
      <c r="Q11" s="26">
        <f>'[1]Пшен. яров.'!Q12+[1]Ячмень!Q12+[1]Овес!O13+[1]Горох!P12+[1]Вика!P12+'[1]Тритикале яров'!O11+[1]Гречиха!P12+[1]Просо!O12+[1]Бобы!O12+'[1]Люпин белый'!O13+[1]Полба!L11+[1]Подсолнечник!L13+[1]Кукуруза!L13+[1]Сах.свекла!L13+'[1]Редька масличная'!L13+[1]соя!O13+[1]Горчица!L12+[1]Рапс!L12+[1]Лен!L11</f>
        <v>195</v>
      </c>
      <c r="R11" s="27">
        <f t="shared" si="6"/>
        <v>7.3698930420650814</v>
      </c>
      <c r="S11" s="24">
        <v>0</v>
      </c>
      <c r="T11" s="29">
        <v>0</v>
      </c>
      <c r="U11" s="26">
        <v>0</v>
      </c>
      <c r="V11" s="26">
        <v>0</v>
      </c>
      <c r="W11" s="29">
        <v>0</v>
      </c>
      <c r="X11" s="24">
        <f t="shared" si="7"/>
        <v>0</v>
      </c>
      <c r="Y11" s="3">
        <v>0</v>
      </c>
      <c r="Z11" s="3">
        <v>2</v>
      </c>
      <c r="AA11" s="7"/>
    </row>
    <row r="12" spans="1:27" ht="15.75" x14ac:dyDescent="0.25">
      <c r="A12" s="32" t="s">
        <v>32</v>
      </c>
      <c r="B12" s="31">
        <v>2215</v>
      </c>
      <c r="C12" s="24">
        <f>E12+F12+G12+H12</f>
        <v>2004</v>
      </c>
      <c r="D12" s="33">
        <f t="shared" si="1"/>
        <v>90.474040632054169</v>
      </c>
      <c r="E12" s="24">
        <v>0</v>
      </c>
      <c r="F12" s="24">
        <v>16</v>
      </c>
      <c r="G12" s="24">
        <v>1758</v>
      </c>
      <c r="H12" s="24">
        <v>230</v>
      </c>
      <c r="I12" s="24">
        <f>'[1]Пшен. яров.'!I13+[1]Ячмень!I13+[1]Овес!H14+[1]Горох!H13+[1]Вика!H13+'[1]Тритикале яров'!G12+[1]Гречиха!H13+[1]Просо!G13+[1]Бобы!G13+'[1]Люпин белый'!G14+[1]Полба!D12+[1]Подсолнечник!D14+[1]Кукуруза!D14+[1]Сах.свекла!D14+'[1]Редька масличная'!D14+[1]соя!G14+[1]Горчица!D13+[1]Рапс!D13+[1]Лен!D12</f>
        <v>1681</v>
      </c>
      <c r="J12" s="27">
        <f t="shared" si="2"/>
        <v>75.891647855530479</v>
      </c>
      <c r="K12" s="24">
        <f>'[1]Пшен. яров.'!K13+[1]Ячмень!K13+[1]Овес!J14+[1]Горох!J13+[1]Вика!J13+'[1]Тритикале яров'!I12+[1]Гречиха!J13+[1]Просо!I13+[1]Бобы!I13+'[1]Люпин белый'!I14+[1]Полба!F12+[1]Подсолнечник!F14+[1]Кукуруза!F14+[1]Сах.свекла!F14+'[1]Редька масличная'!F14+[1]соя!I14+[1]Горчица!F13+[1]Рапс!F13+[1]Лен!F12</f>
        <v>1679</v>
      </c>
      <c r="L12" s="27">
        <f t="shared" si="3"/>
        <v>99.881023200475909</v>
      </c>
      <c r="M12" s="26">
        <f>'[1]Пшен. яров.'!M13+[1]Ячмень!M13+[1]Овес!K14+[1]Горох!L13+[1]Вика!L13+'[1]Тритикале яров'!K12+[1]Гречиха!L13+[1]Просо!K13+[1]Бобы!K13+'[1]Люпин белый'!K14+[1]Полба!H12+[1]Подсолнечник!H14+[1]Кукуруза!H14+[1]Сах.свекла!H14+'[1]Редька масличная'!H14+[1]соя!K14+[1]Горчица!H13+[1]Рапс!H13+[1]Лен!H12</f>
        <v>1439</v>
      </c>
      <c r="N12" s="28">
        <f t="shared" si="4"/>
        <v>85.705777248362125</v>
      </c>
      <c r="O12" s="26">
        <f>'[1]Пшен. яров.'!O13+[1]Ячмень!O13+[1]Овес!M14+[1]Горох!N13+[1]Вика!N13+'[1]Тритикале яров'!M12+[1]Гречиха!N13+[1]Просо!M13+[1]Бобы!M13+'[1]Люпин белый'!M14+[1]Полба!J12+[1]Подсолнечник!J14+[1]Кукуруза!J14+[1]Сах.свекла!J14+'[1]Редька масличная'!J14+[1]соя!M14+[1]Горчица!J13+[1]Рапс!J13+[1]Лен!J12</f>
        <v>240</v>
      </c>
      <c r="P12" s="28">
        <f t="shared" si="5"/>
        <v>14.29422275163788</v>
      </c>
      <c r="Q12" s="26">
        <f>'[1]Пшен. яров.'!Q13+[1]Ячмень!Q13+[1]Овес!O14+[1]Горох!P13+[1]Вика!P13+'[1]Тритикале яров'!O12+[1]Гречиха!P13+[1]Просо!O13+[1]Бобы!O13+'[1]Люпин белый'!O14+[1]Полба!L12+[1]Подсолнечник!L14+[1]Кукуруза!L14+[1]Сах.свекла!L14+'[1]Редька масличная'!L14+[1]соя!O14+[1]Горчица!L13+[1]Рапс!L13+[1]Лен!L12</f>
        <v>240</v>
      </c>
      <c r="R12" s="27">
        <f t="shared" si="6"/>
        <v>14.29422275163788</v>
      </c>
      <c r="S12" s="24">
        <v>0</v>
      </c>
      <c r="T12" s="29">
        <v>0</v>
      </c>
      <c r="U12" s="26">
        <v>0</v>
      </c>
      <c r="V12" s="26">
        <v>0</v>
      </c>
      <c r="W12" s="29">
        <v>0</v>
      </c>
      <c r="X12" s="24">
        <f t="shared" si="7"/>
        <v>0</v>
      </c>
      <c r="Y12" s="3">
        <v>0</v>
      </c>
      <c r="Z12" s="3">
        <v>3</v>
      </c>
      <c r="AA12" s="7"/>
    </row>
    <row r="13" spans="1:27" ht="15.75" x14ac:dyDescent="0.25">
      <c r="A13" s="32" t="s">
        <v>33</v>
      </c>
      <c r="B13" s="31">
        <v>2793</v>
      </c>
      <c r="C13" s="24">
        <f t="shared" si="0"/>
        <v>3293</v>
      </c>
      <c r="D13" s="33">
        <f t="shared" si="1"/>
        <v>117.90189760114571</v>
      </c>
      <c r="E13" s="34">
        <v>0</v>
      </c>
      <c r="F13" s="34">
        <v>145</v>
      </c>
      <c r="G13" s="34">
        <v>3148</v>
      </c>
      <c r="H13" s="24"/>
      <c r="I13" s="24">
        <f>'[1]Пшен. яров.'!I14+[1]Ячмень!I14+[1]Овес!H15+[1]Горох!H14+[1]Вика!H14+'[1]Тритикале яров'!G13+[1]Гречиха!H14+[1]Просо!G14+[1]Бобы!G14+'[1]Люпин белый'!G15+[1]Полба!D13+[1]Подсолнечник!D15+[1]Кукуруза!D15+[1]Сах.свекла!D15+'[1]Редька масличная'!D15+[1]соя!G15+[1]Горчица!D14+[1]Рапс!D14+[1]Лен!D13</f>
        <v>3199.6</v>
      </c>
      <c r="J13" s="27">
        <f t="shared" si="2"/>
        <v>114.55782312925169</v>
      </c>
      <c r="K13" s="24">
        <f>'[1]Пшен. яров.'!K14+[1]Ячмень!K14+[1]Овес!J15+[1]Горох!J14+[1]Вика!J14+'[1]Тритикале яров'!I13+[1]Гречиха!J14+[1]Просо!I14+[1]Бобы!I14+'[1]Люпин белый'!I15+[1]Полба!F13+[1]Подсолнечник!F15+[1]Кукуруза!F15+[1]Сах.свекла!F15+'[1]Редька масличная'!F15+[1]соя!I15+[1]Горчица!F14+[1]Рапс!F14+[1]Лен!F13</f>
        <v>3199.6</v>
      </c>
      <c r="L13" s="27">
        <f t="shared" si="3"/>
        <v>100</v>
      </c>
      <c r="M13" s="26">
        <f>'[1]Пшен. яров.'!M14+[1]Ячмень!M14+[1]Овес!K15+[1]Горох!L14+[1]Вика!L14+'[1]Тритикале яров'!K13+[1]Гречиха!L14+[1]Просо!K14+[1]Бобы!K14+'[1]Люпин белый'!K15+[1]Полба!H13+[1]Подсолнечник!H15+[1]Кукуруза!H15+[1]Сах.свекла!H15+'[1]Редька масличная'!H15+[1]соя!K15+[1]Горчица!H14+[1]Рапс!H14+[1]Лен!H13</f>
        <v>2589.6</v>
      </c>
      <c r="N13" s="28">
        <f t="shared" si="4"/>
        <v>80.935116889611209</v>
      </c>
      <c r="O13" s="26">
        <f>'[1]Пшен. яров.'!O14+[1]Ячмень!O14+[1]Овес!M15+[1]Горох!N14+[1]Вика!N14+'[1]Тритикале яров'!M13+[1]Гречиха!N14+[1]Просо!M14+[1]Бобы!M14+'[1]Люпин белый'!M15+[1]Полба!J13+[1]Подсолнечник!J15+[1]Кукуруза!J15+[1]Сах.свекла!J15+'[1]Редька масличная'!J15+[1]соя!M15+[1]Горчица!J14+[1]Рапс!J14+[1]Лен!J13</f>
        <v>610</v>
      </c>
      <c r="P13" s="28">
        <f t="shared" si="5"/>
        <v>19.064883110388799</v>
      </c>
      <c r="Q13" s="26">
        <f>'[1]Пшен. яров.'!Q14+[1]Ячмень!Q14+[1]Овес!O15+[1]Горох!P14+[1]Вика!P14+'[1]Тритикале яров'!O13+[1]Гречиха!P14+[1]Просо!O14+[1]Бобы!O14+'[1]Люпин белый'!O15+[1]Полба!L13+[1]Подсолнечник!L15+[1]Кукуруза!L15+[1]Сах.свекла!L15+'[1]Редька масличная'!L15+[1]соя!O15+[1]Горчица!L14+[1]Рапс!L14+[1]Лен!L13</f>
        <v>610</v>
      </c>
      <c r="R13" s="27">
        <f t="shared" si="6"/>
        <v>19.064883110388799</v>
      </c>
      <c r="S13" s="24">
        <v>0</v>
      </c>
      <c r="T13" s="29">
        <v>0</v>
      </c>
      <c r="U13" s="26">
        <v>0</v>
      </c>
      <c r="V13" s="26">
        <v>0</v>
      </c>
      <c r="W13" s="29">
        <v>0</v>
      </c>
      <c r="X13" s="24">
        <f t="shared" si="7"/>
        <v>0</v>
      </c>
      <c r="Y13" s="3">
        <v>0</v>
      </c>
      <c r="Z13" s="3">
        <v>9</v>
      </c>
      <c r="AA13" s="7"/>
    </row>
    <row r="14" spans="1:27" ht="15.75" x14ac:dyDescent="0.25">
      <c r="A14" s="32" t="s">
        <v>34</v>
      </c>
      <c r="B14" s="31">
        <v>2281</v>
      </c>
      <c r="C14" s="24">
        <f t="shared" si="0"/>
        <v>2695.37</v>
      </c>
      <c r="D14" s="33">
        <f t="shared" si="1"/>
        <v>118.16615519508986</v>
      </c>
      <c r="E14" s="24">
        <v>65.14</v>
      </c>
      <c r="F14" s="24">
        <v>649.23</v>
      </c>
      <c r="G14" s="35">
        <v>1981</v>
      </c>
      <c r="H14" s="24"/>
      <c r="I14" s="24">
        <f>'[1]Пшен. яров.'!I15+[1]Ячмень!I15+[1]Овес!H16+[1]Горох!H15+[1]Вика!H15+'[1]Тритикале яров'!G14+[1]Гречиха!H15+[1]Просо!G15+[1]Бобы!G15+'[1]Люпин белый'!G16+[1]Полба!D14+[1]Подсолнечник!D16+[1]Кукуруза!D16+[1]Сах.свекла!D16+'[1]Редька масличная'!D16+[1]соя!G16+[1]Горчица!D15+[1]Рапс!D15+[1]Лен!D14</f>
        <v>2552.4</v>
      </c>
      <c r="J14" s="27">
        <f t="shared" si="2"/>
        <v>111.89829022358614</v>
      </c>
      <c r="K14" s="24">
        <f>'[1]Пшен. яров.'!K15+[1]Ячмень!K15+[1]Овес!J16+[1]Горох!J15+[1]Вика!J15+'[1]Тритикале яров'!I14+[1]Гречиха!J15+[1]Просо!I15+[1]Бобы!I15+'[1]Люпин белый'!I16+[1]Полба!F14+[1]Подсолнечник!F16+[1]Кукуруза!F16+[1]Сах.свекла!F16+'[1]Редька масличная'!F16+[1]соя!I16+[1]Горчица!F15+[1]Рапс!F15+[1]Лен!F14</f>
        <v>2552.4</v>
      </c>
      <c r="L14" s="27">
        <f t="shared" si="3"/>
        <v>100</v>
      </c>
      <c r="M14" s="26">
        <f>'[1]Пшен. яров.'!M15+[1]Ячмень!M15+[1]Овес!K16+[1]Горох!L15+[1]Вика!L15+'[1]Тритикале яров'!K14+[1]Гречиха!L15+[1]Просо!K15+[1]Бобы!K15+'[1]Люпин белый'!K16+[1]Полба!H14+[1]Подсолнечник!H16+[1]Кукуруза!H16+[1]Сах.свекла!H16+'[1]Редька масличная'!H16+[1]соя!K16+[1]Горчица!H15+[1]Рапс!H15+[1]Лен!H14</f>
        <v>2178.37</v>
      </c>
      <c r="N14" s="28">
        <f t="shared" si="4"/>
        <v>85.345948910829023</v>
      </c>
      <c r="O14" s="26">
        <f>'[1]Пшен. яров.'!O15+[1]Ячмень!O15+[1]Овес!M16+[1]Горох!N15+[1]Вика!N15+'[1]Тритикале яров'!M14+[1]Гречиха!N15+[1]Просо!M15+[1]Бобы!M15+'[1]Люпин белый'!M16+[1]Полба!J14+[1]Подсолнечник!J16+[1]Кукуруза!J16+[1]Сах.свекла!J16+'[1]Редька масличная'!J16+[1]соя!M16+[1]Горчица!J15+[1]Рапс!J15+[1]Лен!J14</f>
        <v>374.03</v>
      </c>
      <c r="P14" s="28">
        <f t="shared" si="5"/>
        <v>14.654051089170975</v>
      </c>
      <c r="Q14" s="26">
        <f>'[1]Пшен. яров.'!Q15+[1]Ячмень!Q15+[1]Овес!O16+[1]Горох!P15+[1]Вика!P15+'[1]Тритикале яров'!O14+[1]Гречиха!P15+[1]Просо!O15+[1]Бобы!O15+'[1]Люпин белый'!O16+[1]Полба!L14+[1]Подсолнечник!L16+[1]Кукуруза!L16+[1]Сах.свекла!L16+'[1]Редька масличная'!L16+[1]соя!O16+[1]Горчица!L15+[1]Рапс!L15+[1]Лен!L14</f>
        <v>374.03</v>
      </c>
      <c r="R14" s="27">
        <f t="shared" si="6"/>
        <v>14.654051089170975</v>
      </c>
      <c r="S14" s="24">
        <v>0</v>
      </c>
      <c r="T14" s="29">
        <v>0</v>
      </c>
      <c r="U14" s="26">
        <v>0</v>
      </c>
      <c r="V14" s="26">
        <v>0</v>
      </c>
      <c r="W14" s="29">
        <v>0</v>
      </c>
      <c r="X14" s="24">
        <f t="shared" si="7"/>
        <v>0</v>
      </c>
      <c r="Y14" s="3">
        <v>0</v>
      </c>
      <c r="Z14" s="3">
        <v>2</v>
      </c>
      <c r="AA14" s="7"/>
    </row>
    <row r="15" spans="1:27" ht="15.75" x14ac:dyDescent="0.25">
      <c r="A15" s="32" t="s">
        <v>35</v>
      </c>
      <c r="B15" s="31">
        <v>692</v>
      </c>
      <c r="C15" s="24">
        <f t="shared" si="0"/>
        <v>730.5</v>
      </c>
      <c r="D15" s="33">
        <f t="shared" si="1"/>
        <v>105.56358381502891</v>
      </c>
      <c r="E15" s="24">
        <v>26</v>
      </c>
      <c r="F15" s="24">
        <v>55.6</v>
      </c>
      <c r="G15" s="24">
        <v>648.9</v>
      </c>
      <c r="H15" s="24"/>
      <c r="I15" s="24">
        <f>'[1]Пшен. яров.'!I16+[1]Ячмень!I16+[1]Овес!H17+[1]Горох!H16+[1]Вика!H16+'[1]Тритикале яров'!G15+[1]Гречиха!H16+[1]Просо!G16+[1]Бобы!G16+'[1]Люпин белый'!G17+[1]Полба!D15+[1]Подсолнечник!D17+[1]Кукуруза!D17+[1]Сах.свекла!D17+'[1]Редька масличная'!D17+[1]соя!G17+[1]Горчица!D16+[1]Рапс!D16+[1]Лен!D15</f>
        <v>738</v>
      </c>
      <c r="J15" s="27">
        <f t="shared" si="2"/>
        <v>106.64739884393065</v>
      </c>
      <c r="K15" s="24">
        <f>'[1]Пшен. яров.'!K16+[1]Ячмень!K16+[1]Овес!J17+[1]Горох!J16+[1]Вика!J16+'[1]Тритикале яров'!I15+[1]Гречиха!J16+[1]Просо!I16+[1]Бобы!I16+'[1]Люпин белый'!I17+[1]Полба!F15+[1]Подсолнечник!F17+[1]Кукуруза!F17+[1]Сах.свекла!F17+'[1]Редька масличная'!F17+[1]соя!I17+[1]Горчица!F16+[1]Рапс!F16+[1]Лен!F15</f>
        <v>738</v>
      </c>
      <c r="L15" s="27">
        <f t="shared" si="3"/>
        <v>100</v>
      </c>
      <c r="M15" s="26">
        <f>'[1]Пшен. яров.'!M16+[1]Ячмень!M16+[1]Овес!K17+[1]Горох!L16+[1]Вика!L16+'[1]Тритикале яров'!K15+[1]Гречиха!L16+[1]Просо!K16+[1]Бобы!K16+'[1]Люпин белый'!K17+[1]Полба!H15+[1]Подсолнечник!H17+[1]Кукуруза!H17+[1]Сах.свекла!H17+'[1]Редька масличная'!H17+[1]соя!K17+[1]Горчица!H16+[1]Рапс!H16+[1]Лен!H15</f>
        <v>678</v>
      </c>
      <c r="N15" s="28">
        <f t="shared" si="4"/>
        <v>91.869918699186996</v>
      </c>
      <c r="O15" s="26">
        <f>'[1]Пшен. яров.'!O16+[1]Ячмень!O16+[1]Овес!M17+[1]Горох!N16+[1]Вика!N16+'[1]Тритикале яров'!M15+[1]Гречиха!N16+[1]Просо!M16+[1]Бобы!M16+'[1]Люпин белый'!M17+[1]Полба!J15+[1]Подсолнечник!J17+[1]Кукуруза!J17+[1]Сах.свекла!J17+'[1]Редька масличная'!J17+[1]соя!M17+[1]Горчица!J16+[1]Рапс!J16+[1]Лен!J15</f>
        <v>59.999999999999993</v>
      </c>
      <c r="P15" s="28">
        <f t="shared" si="5"/>
        <v>8.1300813008130071</v>
      </c>
      <c r="Q15" s="26">
        <f>'[1]Пшен. яров.'!Q16+[1]Ячмень!Q16+[1]Овес!O17+[1]Горох!P16+[1]Вика!P16+'[1]Тритикале яров'!O15+[1]Гречиха!P16+[1]Просо!O16+[1]Бобы!O16+'[1]Люпин белый'!O17+[1]Полба!L15+[1]Подсолнечник!L17+[1]Кукуруза!L17+[1]Сах.свекла!L17+'[1]Редька масличная'!L17+[1]соя!O17+[1]Горчица!L16+[1]Рапс!L16+[1]Лен!L15</f>
        <v>60</v>
      </c>
      <c r="R15" s="27">
        <f t="shared" si="6"/>
        <v>8.1300813008130071</v>
      </c>
      <c r="S15" s="24">
        <v>0</v>
      </c>
      <c r="T15" s="29">
        <v>0</v>
      </c>
      <c r="U15" s="26">
        <v>0</v>
      </c>
      <c r="V15" s="26">
        <v>0</v>
      </c>
      <c r="W15" s="29">
        <v>0</v>
      </c>
      <c r="X15" s="24">
        <v>0</v>
      </c>
      <c r="Y15" s="3">
        <v>0</v>
      </c>
      <c r="Z15" s="3">
        <v>1</v>
      </c>
      <c r="AA15" s="7"/>
    </row>
    <row r="16" spans="1:27" ht="15.75" x14ac:dyDescent="0.25">
      <c r="A16" s="32" t="s">
        <v>52</v>
      </c>
      <c r="B16" s="31">
        <v>1579</v>
      </c>
      <c r="C16" s="24">
        <f t="shared" si="0"/>
        <v>1653</v>
      </c>
      <c r="D16" s="33">
        <f t="shared" si="1"/>
        <v>104.68651044965168</v>
      </c>
      <c r="E16" s="24">
        <v>0</v>
      </c>
      <c r="F16" s="24">
        <v>160</v>
      </c>
      <c r="G16" s="24">
        <v>1493</v>
      </c>
      <c r="H16" s="24"/>
      <c r="I16" s="24">
        <f>'[1]Пшен. яров.'!I17+[1]Ячмень!I17+[1]Овес!H18+[1]Горох!H17+[1]Вика!H17+'[1]Тритикале яров'!G16+[1]Гречиха!H17+[1]Просо!G17+[1]Бобы!G17+'[1]Люпин белый'!G18+[1]Полба!D16+[1]Подсолнечник!D18+[1]Кукуруза!D18+[1]Сах.свекла!D18+'[1]Редька масличная'!D18+[1]соя!G18+[1]Горчица!D17+[1]Рапс!D17+[1]Лен!D16</f>
        <v>1653</v>
      </c>
      <c r="J16" s="27">
        <f t="shared" si="2"/>
        <v>104.68651044965168</v>
      </c>
      <c r="K16" s="24">
        <f>'[1]Пшен. яров.'!K17+[1]Ячмень!K17+[1]Овес!J18+[1]Горох!J17+[1]Вика!J17+'[1]Тритикале яров'!I16+[1]Гречиха!J17+[1]Просо!I17+[1]Бобы!I17+'[1]Люпин белый'!I18+[1]Полба!F16+[1]Подсолнечник!F18+[1]Кукуруза!F18+[1]Сах.свекла!F18+'[1]Редька масличная'!F18+[1]соя!I18+[1]Горчица!F17+[1]Рапс!F17+[1]Лен!F16</f>
        <v>1653</v>
      </c>
      <c r="L16" s="27">
        <f t="shared" si="3"/>
        <v>100</v>
      </c>
      <c r="M16" s="26">
        <f>'[1]Пшен. яров.'!M17+[1]Ячмень!M17+[1]Овес!K18+[1]Горох!L17+[1]Вика!L17+'[1]Тритикале яров'!K16+[1]Гречиха!L17+[1]Просо!K17+[1]Бобы!K17+'[1]Люпин белый'!K18+[1]Полба!H16+[1]Подсолнечник!H18+[1]Кукуруза!H18+[1]Сах.свекла!H18+'[1]Редька масличная'!H18+[1]соя!K18+[1]Горчица!H17+[1]Рапс!H17+[1]Лен!H16</f>
        <v>1433</v>
      </c>
      <c r="N16" s="28">
        <f t="shared" si="4"/>
        <v>86.690865093768906</v>
      </c>
      <c r="O16" s="26">
        <f>'[1]Пшен. яров.'!O17+[1]Ячмень!O17+[1]Овес!M18+[1]Горох!N17+[1]Вика!N17+'[1]Тритикале яров'!M16+[1]Гречиха!N17+[1]Просо!M17+[1]Бобы!M17+'[1]Люпин белый'!M18+[1]Полба!J16+[1]Подсолнечник!J18+[1]Кукуруза!J18+[1]Сах.свекла!J18+'[1]Редька масличная'!J18+[1]соя!M18+[1]Горчица!J17+[1]Рапс!J17+[1]Лен!J16</f>
        <v>220</v>
      </c>
      <c r="P16" s="28">
        <f t="shared" si="5"/>
        <v>13.309134906231096</v>
      </c>
      <c r="Q16" s="26">
        <f>'[1]Пшен. яров.'!Q17+[1]Ячмень!Q17+[1]Овес!O18+[1]Горох!P17+[1]Вика!P17+'[1]Тритикале яров'!O16+[1]Гречиха!P17+[1]Просо!O17+[1]Бобы!O17+'[1]Люпин белый'!O18+[1]Полба!L16+[1]Подсолнечник!L18+[1]Кукуруза!L18+[1]Сах.свекла!L18+'[1]Редька масличная'!L18+[1]соя!O18+[1]Горчица!L17+[1]Рапс!L17+[1]Лен!L16</f>
        <v>220</v>
      </c>
      <c r="R16" s="27">
        <f t="shared" si="6"/>
        <v>13.309134906231096</v>
      </c>
      <c r="S16" s="24">
        <v>0</v>
      </c>
      <c r="T16" s="29">
        <v>0</v>
      </c>
      <c r="U16" s="26">
        <v>0</v>
      </c>
      <c r="V16" s="26">
        <v>0</v>
      </c>
      <c r="W16" s="29">
        <v>0</v>
      </c>
      <c r="X16" s="24">
        <f t="shared" si="7"/>
        <v>0</v>
      </c>
      <c r="Y16" s="3">
        <v>0</v>
      </c>
      <c r="Z16" s="3">
        <v>3</v>
      </c>
      <c r="AA16" s="7"/>
    </row>
    <row r="17" spans="1:27" ht="15.75" x14ac:dyDescent="0.25">
      <c r="A17" s="32" t="s">
        <v>36</v>
      </c>
      <c r="B17" s="31">
        <v>1997</v>
      </c>
      <c r="C17" s="24">
        <f t="shared" si="0"/>
        <v>2017</v>
      </c>
      <c r="D17" s="33">
        <f t="shared" si="1"/>
        <v>101.00150225338007</v>
      </c>
      <c r="E17" s="24">
        <v>100</v>
      </c>
      <c r="F17" s="24">
        <v>62</v>
      </c>
      <c r="G17" s="24">
        <v>1855</v>
      </c>
      <c r="H17" s="24"/>
      <c r="I17" s="24">
        <f>'[1]Пшен. яров.'!I18+[1]Ячмень!I18+[1]Овес!H19+[1]Горох!H18+[1]Вика!H18+'[1]Тритикале яров'!G17+[1]Гречиха!H18+[1]Просо!G18+[1]Бобы!G18+'[1]Люпин белый'!G19+[1]Полба!D17+[1]Подсолнечник!D19+[1]Кукуруза!D19+[1]Сах.свекла!D19+'[1]Редька масличная'!D19+[1]соя!G19+[1]Горчица!D18+[1]Рапс!D18+[1]Лен!D17</f>
        <v>1997.7</v>
      </c>
      <c r="J17" s="27">
        <f t="shared" si="2"/>
        <v>100.03505257886832</v>
      </c>
      <c r="K17" s="24">
        <f>'[1]Пшен. яров.'!K18+[1]Ячмень!K18+[1]Овес!J19+[1]Горох!J18+[1]Вика!J18+'[1]Тритикале яров'!I17+[1]Гречиха!J18+[1]Просо!I18+[1]Бобы!I18+'[1]Люпин белый'!I19+[1]Полба!F17+[1]Подсолнечник!F19+[1]Кукуруза!F19+[1]Сах.свекла!F19+'[1]Редька масличная'!F19+[1]соя!I19+[1]Горчица!F18+[1]Рапс!F18+[1]Лен!F17</f>
        <v>1997.7</v>
      </c>
      <c r="L17" s="27">
        <f t="shared" si="3"/>
        <v>100</v>
      </c>
      <c r="M17" s="26">
        <f>'[1]Пшен. яров.'!M18+[1]Ячмень!M18+[1]Овес!K19+[1]Горох!L18+[1]Вика!L18+'[1]Тритикале яров'!K17+[1]Гречиха!L18+[1]Просо!K18+[1]Бобы!K18+'[1]Люпин белый'!K19+[1]Полба!H17+[1]Подсолнечник!H19+[1]Кукуруза!H19+[1]Сах.свекла!H19+'[1]Редька масличная'!H19+[1]соя!K19+[1]Горчица!H18+[1]Рапс!H18+[1]Лен!H17</f>
        <v>1513.7</v>
      </c>
      <c r="N17" s="28">
        <f t="shared" si="4"/>
        <v>75.772137958652451</v>
      </c>
      <c r="O17" s="26">
        <f>'[1]Пшен. яров.'!O18+[1]Ячмень!O18+[1]Овес!M19+[1]Горох!N18+[1]Вика!N18+'[1]Тритикале яров'!M17+[1]Гречиха!N18+[1]Просо!M18+[1]Бобы!M18+'[1]Люпин белый'!M19+[1]Полба!J17+[1]Подсолнечник!J19+[1]Кукуруза!J19+[1]Сах.свекла!J19+'[1]Редька масличная'!J19+[1]соя!M19+[1]Горчица!J18+[1]Рапс!J18+[1]Лен!J17</f>
        <v>484</v>
      </c>
      <c r="P17" s="28">
        <f t="shared" si="5"/>
        <v>24.227862041347549</v>
      </c>
      <c r="Q17" s="26">
        <f>'[1]Пшен. яров.'!Q18+[1]Ячмень!Q18+[1]Овес!O19+[1]Горох!P18+[1]Вика!P18+'[1]Тритикале яров'!O17+[1]Гречиха!P18+[1]Просо!O18+[1]Бобы!O18+'[1]Люпин белый'!O19+[1]Полба!L17+[1]Подсолнечник!L19+[1]Кукуруза!L19+[1]Сах.свекла!L19+'[1]Редька масличная'!L19+[1]соя!O19+[1]Горчица!L18+[1]Рапс!L18+[1]Лен!L17</f>
        <v>484</v>
      </c>
      <c r="R17" s="27">
        <f t="shared" si="6"/>
        <v>24.227862041347549</v>
      </c>
      <c r="S17" s="24">
        <v>0</v>
      </c>
      <c r="T17" s="29">
        <v>0</v>
      </c>
      <c r="U17" s="26">
        <v>0</v>
      </c>
      <c r="V17" s="26">
        <v>0</v>
      </c>
      <c r="W17" s="29">
        <v>0</v>
      </c>
      <c r="X17" s="24">
        <f t="shared" si="7"/>
        <v>0</v>
      </c>
      <c r="Y17" s="3">
        <v>0</v>
      </c>
      <c r="Z17" s="3">
        <v>10</v>
      </c>
      <c r="AA17" s="7"/>
    </row>
    <row r="18" spans="1:27" ht="15.75" x14ac:dyDescent="0.25">
      <c r="A18" s="32" t="s">
        <v>37</v>
      </c>
      <c r="B18" s="31">
        <v>2796</v>
      </c>
      <c r="C18" s="24">
        <f t="shared" si="0"/>
        <v>3403.6</v>
      </c>
      <c r="D18" s="33">
        <f t="shared" si="1"/>
        <v>121.73104434907009</v>
      </c>
      <c r="E18" s="24">
        <v>0</v>
      </c>
      <c r="F18" s="24">
        <v>177</v>
      </c>
      <c r="G18" s="24">
        <v>2806.6</v>
      </c>
      <c r="H18" s="24">
        <v>420</v>
      </c>
      <c r="I18" s="24">
        <f>'[1]Пшен. яров.'!I19+[1]Ячмень!I19+[1]Овес!H20+[1]Горох!H19+[1]Вика!H19+'[1]Тритикале яров'!G18+[1]Гречиха!H19+[1]Просо!G19+[1]Бобы!G19+'[1]Люпин белый'!G20+[1]Полба!D18+[1]Подсолнечник!D20+[1]Кукуруза!D20+[1]Сах.свекла!D20+'[1]Редька масличная'!D20+[1]соя!G20+[1]Горчица!D19+[1]Рапс!D19+[1]Лен!D18</f>
        <v>3043.6</v>
      </c>
      <c r="J18" s="27">
        <f t="shared" si="2"/>
        <v>108.8555078683834</v>
      </c>
      <c r="K18" s="24">
        <f>'[1]Пшен. яров.'!K19+[1]Ячмень!K19+[1]Овес!J20+[1]Горох!J19+[1]Вика!J19+'[1]Тритикале яров'!I18+[1]Гречиха!J19+[1]Просо!I19+[1]Бобы!I19+'[1]Люпин белый'!I20+[1]Полба!F18+[1]Подсолнечник!F20+[1]Кукуруза!F20+[1]Сах.свекла!F20+'[1]Редька масличная'!F20+[1]соя!I20+[1]Горчица!F19+[1]Рапс!F19+[1]Лен!F18</f>
        <v>3043.6</v>
      </c>
      <c r="L18" s="27">
        <f t="shared" si="3"/>
        <v>100</v>
      </c>
      <c r="M18" s="26">
        <f>'[1]Пшен. яров.'!M19+[1]Ячмень!M19+[1]Овес!K20+[1]Горох!L19+[1]Вика!L19+'[1]Тритикале яров'!K18+[1]Гречиха!L19+[1]Просо!K19+[1]Бобы!K19+'[1]Люпин белый'!K20+[1]Полба!H18+[1]Подсолнечник!H20+[1]Кукуруза!H20+[1]Сах.свекла!H20+'[1]Редька масличная'!H20+[1]соя!K20+[1]Горчица!H19+[1]Рапс!H19+[1]Лен!H18</f>
        <v>2307.6</v>
      </c>
      <c r="N18" s="28">
        <f t="shared" si="4"/>
        <v>75.818110132737544</v>
      </c>
      <c r="O18" s="26">
        <f>'[1]Пшен. яров.'!O19+[1]Ячмень!O19+[1]Овес!M20+[1]Горох!N19+[1]Вика!N19+'[1]Тритикале яров'!M18+[1]Гречиха!N19+[1]Просо!M19+[1]Бобы!M19+'[1]Люпин белый'!M20+[1]Полба!J18+[1]Подсолнечник!J20+[1]Кукуруза!J20+[1]Сах.свекла!J20+'[1]Редька масличная'!J20+[1]соя!M20+[1]Горчица!J19+[1]Рапс!J19+[1]Лен!J18</f>
        <v>736</v>
      </c>
      <c r="P18" s="36">
        <f t="shared" si="5"/>
        <v>24.181889867262456</v>
      </c>
      <c r="Q18" s="26">
        <f>'[1]Пшен. яров.'!Q19+[1]Ячмень!Q19+[1]Овес!O20+[1]Горох!P19+[1]Вика!P19+'[1]Тритикале яров'!O18+[1]Гречиха!P19+[1]Просо!O19+[1]Бобы!O19+'[1]Люпин белый'!O20+[1]Полба!L18+[1]Подсолнечник!L20+[1]Кукуруза!L20+[1]Сах.свекла!L20+'[1]Редька масличная'!L20+[1]соя!O20+[1]Горчица!L19+[1]Рапс!L19+[1]Лен!L18</f>
        <v>736</v>
      </c>
      <c r="R18" s="27">
        <f t="shared" si="6"/>
        <v>24.181889867262456</v>
      </c>
      <c r="S18" s="24">
        <v>0</v>
      </c>
      <c r="T18" s="29">
        <v>0</v>
      </c>
      <c r="U18" s="26">
        <v>0</v>
      </c>
      <c r="V18" s="26">
        <v>0</v>
      </c>
      <c r="W18" s="29">
        <v>0</v>
      </c>
      <c r="X18" s="24">
        <f t="shared" si="7"/>
        <v>0</v>
      </c>
      <c r="Y18" s="3">
        <v>0</v>
      </c>
      <c r="Z18" s="3">
        <v>5</v>
      </c>
      <c r="AA18" s="7"/>
    </row>
    <row r="19" spans="1:27" ht="15.75" x14ac:dyDescent="0.25">
      <c r="A19" s="32" t="s">
        <v>38</v>
      </c>
      <c r="B19" s="31">
        <v>3011</v>
      </c>
      <c r="C19" s="24">
        <f t="shared" si="0"/>
        <v>3011</v>
      </c>
      <c r="D19" s="33">
        <f t="shared" si="1"/>
        <v>100</v>
      </c>
      <c r="E19" s="24">
        <v>0</v>
      </c>
      <c r="F19" s="24">
        <v>29</v>
      </c>
      <c r="G19" s="24">
        <v>2982</v>
      </c>
      <c r="H19" s="24"/>
      <c r="I19" s="24">
        <f>'[1]Пшен. яров.'!I20+[1]Ячмень!I20+[1]Овес!H21+[1]Горох!H20+[1]Вика!H20+'[1]Тритикале яров'!G19+[1]Гречиха!H20+[1]Просо!G20+[1]Бобы!G20+'[1]Люпин белый'!G21+[1]Полба!D19+[1]Подсолнечник!D21+[1]Кукуруза!D21+[1]Сах.свекла!D21+'[1]Редька масличная'!D21+[1]соя!G21+[1]Горчица!D20+[1]Рапс!D20+[1]Лен!D19</f>
        <v>2856</v>
      </c>
      <c r="J19" s="27">
        <f t="shared" si="2"/>
        <v>94.852208568581858</v>
      </c>
      <c r="K19" s="24">
        <f>'[1]Пшен. яров.'!K20+[1]Ячмень!K20+[1]Овес!J21+[1]Горох!J20+[1]Вика!J20+'[1]Тритикале яров'!I19+[1]Гречиха!J20+[1]Просо!I20+[1]Бобы!I20+'[1]Люпин белый'!I21+[1]Полба!F19+[1]Подсолнечник!F21+[1]Кукуруза!F21+[1]Сах.свекла!F21+'[1]Редька масличная'!F21+[1]соя!I21+[1]Горчица!F20+[1]Рапс!F20+[1]Лен!F19</f>
        <v>2856</v>
      </c>
      <c r="L19" s="27">
        <f t="shared" si="3"/>
        <v>100</v>
      </c>
      <c r="M19" s="26">
        <f>'[1]Пшен. яров.'!M20+[1]Ячмень!M20+[1]Овес!K21+[1]Горох!L20+[1]Вика!L20+'[1]Тритикале яров'!K19+[1]Гречиха!L20+[1]Просо!K20+[1]Бобы!K20+'[1]Люпин белый'!K21+[1]Полба!H19+[1]Подсолнечник!H21+[1]Кукуруза!H21+[1]Сах.свекла!H21+'[1]Редька масличная'!H21+[1]соя!K21+[1]Горчица!H20+[1]Рапс!H20+[1]Лен!H19</f>
        <v>2553</v>
      </c>
      <c r="N19" s="28">
        <f t="shared" si="4"/>
        <v>89.390756302521012</v>
      </c>
      <c r="O19" s="26">
        <f>'[1]Пшен. яров.'!O20+[1]Ячмень!O20+[1]Овес!M21+[1]Горох!N20+[1]Вика!N20+'[1]Тритикале яров'!M19+[1]Гречиха!N20+[1]Просо!M20+[1]Бобы!M20+'[1]Люпин белый'!M21+[1]Полба!J19+[1]Подсолнечник!J21+[1]Кукуруза!J21+[1]Сах.свекла!J21+'[1]Редька масличная'!J21+[1]соя!M21+[1]Горчица!J20+[1]Рапс!J20+[1]Лен!J19</f>
        <v>303</v>
      </c>
      <c r="P19" s="36">
        <f t="shared" si="5"/>
        <v>10.609243697478991</v>
      </c>
      <c r="Q19" s="26">
        <f>'[1]Пшен. яров.'!Q20+[1]Ячмень!Q20+[1]Овес!O21+[1]Горох!P20+[1]Вика!P20+'[1]Тритикале яров'!O19+[1]Гречиха!P20+[1]Просо!O20+[1]Бобы!O20+'[1]Люпин белый'!O21+[1]Полба!L19+[1]Подсолнечник!L21+[1]Кукуруза!L21+[1]Сах.свекла!L21+'[1]Редька масличная'!L21+[1]соя!O21+[1]Горчица!L20+[1]Рапс!L20+[1]Лен!L19</f>
        <v>303</v>
      </c>
      <c r="R19" s="27">
        <f t="shared" si="6"/>
        <v>10.609243697478991</v>
      </c>
      <c r="S19" s="24">
        <v>0</v>
      </c>
      <c r="T19" s="29">
        <v>0</v>
      </c>
      <c r="U19" s="26">
        <v>0</v>
      </c>
      <c r="V19" s="26">
        <v>0</v>
      </c>
      <c r="W19" s="29">
        <v>0</v>
      </c>
      <c r="X19" s="24">
        <f t="shared" si="7"/>
        <v>0</v>
      </c>
      <c r="Y19" s="3">
        <v>0</v>
      </c>
      <c r="Z19" s="3">
        <v>3</v>
      </c>
      <c r="AA19" s="7"/>
    </row>
    <row r="20" spans="1:27" ht="15.75" x14ac:dyDescent="0.25">
      <c r="A20" s="32" t="s">
        <v>39</v>
      </c>
      <c r="B20" s="31">
        <v>3199</v>
      </c>
      <c r="C20" s="24">
        <f t="shared" si="0"/>
        <v>3815.34</v>
      </c>
      <c r="D20" s="33">
        <f t="shared" si="1"/>
        <v>119.26664582682089</v>
      </c>
      <c r="E20" s="24">
        <v>120</v>
      </c>
      <c r="F20" s="24">
        <v>80</v>
      </c>
      <c r="G20" s="24">
        <v>3615.34</v>
      </c>
      <c r="H20" s="24"/>
      <c r="I20" s="24">
        <f>'[1]Пшен. яров.'!I21+[1]Ячмень!I21+[1]Овес!H22+[1]Горох!H21+[1]Вика!H21+'[1]Тритикале яров'!G20+[1]Гречиха!H21+[1]Просо!G21+[1]Бобы!G21+'[1]Люпин белый'!G22+[1]Полба!D20+[1]Подсолнечник!D22+[1]Кукуруза!D22+[1]Сах.свекла!D22+'[1]Редька масличная'!D22+[1]соя!G22+[1]Горчица!D21+[1]Рапс!D21+[1]Лен!D20</f>
        <v>3094.1699999999996</v>
      </c>
      <c r="J20" s="27">
        <f t="shared" si="2"/>
        <v>96.723038449515457</v>
      </c>
      <c r="K20" s="24">
        <f>'[1]Пшен. яров.'!K21+[1]Ячмень!K21+[1]Овес!J22+[1]Горох!J21+[1]Вика!J21+'[1]Тритикале яров'!I20+[1]Гречиха!J21+[1]Просо!I21+[1]Бобы!I21+'[1]Люпин белый'!I22+[1]Полба!F20+[1]Подсолнечник!F22+[1]Кукуруза!F22+[1]Сах.свекла!F22+'[1]Редька масличная'!F22+[1]соя!I22+[1]Горчица!F21+[1]Рапс!F21+[1]Лен!F20</f>
        <v>3089.6299999999997</v>
      </c>
      <c r="L20" s="27">
        <f t="shared" si="3"/>
        <v>99.853272444629738</v>
      </c>
      <c r="M20" s="26">
        <f>'[1]Пшен. яров.'!M21+[1]Ячмень!M21+[1]Овес!K22+[1]Горох!L21+[1]Вика!L21+'[1]Тритикале яров'!K20+[1]Гречиха!L21+[1]Просо!K21+[1]Бобы!K21+'[1]Люпин белый'!K22+[1]Полба!H20+[1]Подсолнечник!H22+[1]Кукуруза!H22+[1]Сах.свекла!H22+'[1]Редька масличная'!H22+[1]соя!K22+[1]Горчица!H21+[1]Рапс!H21+[1]Лен!H20</f>
        <v>2979.3699999999994</v>
      </c>
      <c r="N20" s="28">
        <f t="shared" si="4"/>
        <v>96.431287888841055</v>
      </c>
      <c r="O20" s="26">
        <f>'[1]Пшен. яров.'!O21+[1]Ячмень!O21+[1]Овес!M22+[1]Горох!N21+[1]Вика!N21+'[1]Тритикале яров'!M20+[1]Гречиха!N21+[1]Просо!M21+[1]Бобы!M21+'[1]Люпин белый'!M22+[1]Полба!J20+[1]Подсолнечник!J22+[1]Кукуруза!J22+[1]Сах.свекла!J22+'[1]Редька масличная'!J22+[1]соя!M22+[1]Горчица!J21+[1]Рапс!J21+[1]Лен!J20</f>
        <v>110.25999999999999</v>
      </c>
      <c r="P20" s="36">
        <f t="shared" si="5"/>
        <v>3.5687121111589413</v>
      </c>
      <c r="Q20" s="26">
        <f>'[1]Пшен. яров.'!Q21+[1]Ячмень!Q21+[1]Овес!O22+[1]Горох!P21+[1]Вика!P21+'[1]Тритикале яров'!O20+[1]Гречиха!P21+[1]Просо!O21+[1]Бобы!O21+'[1]Люпин белый'!O22+[1]Полба!L20+[1]Подсолнечник!L22+[1]Кукуруза!L22+[1]Сах.свекла!L22+'[1]Редька масличная'!L22+[1]соя!O22+[1]Горчица!L21+[1]Рапс!L21+[1]Лен!L20</f>
        <v>110.25999999999999</v>
      </c>
      <c r="R20" s="27">
        <f t="shared" si="6"/>
        <v>3.5687121111589413</v>
      </c>
      <c r="S20" s="24">
        <v>0</v>
      </c>
      <c r="T20" s="29">
        <v>0</v>
      </c>
      <c r="U20" s="26">
        <v>0</v>
      </c>
      <c r="V20" s="26">
        <v>0</v>
      </c>
      <c r="W20" s="29">
        <v>0</v>
      </c>
      <c r="X20" s="24">
        <v>0</v>
      </c>
      <c r="Y20" s="3">
        <v>0</v>
      </c>
      <c r="Z20" s="3">
        <v>3</v>
      </c>
      <c r="AA20" s="7"/>
    </row>
    <row r="21" spans="1:27" ht="15.75" x14ac:dyDescent="0.25">
      <c r="A21" s="32" t="s">
        <v>40</v>
      </c>
      <c r="B21" s="31">
        <v>2334</v>
      </c>
      <c r="C21" s="24">
        <f t="shared" si="0"/>
        <v>2467.1</v>
      </c>
      <c r="D21" s="33">
        <f t="shared" si="1"/>
        <v>105.70265638389031</v>
      </c>
      <c r="E21" s="24">
        <v>101</v>
      </c>
      <c r="F21" s="24">
        <v>514.1</v>
      </c>
      <c r="G21" s="24">
        <v>1852</v>
      </c>
      <c r="H21" s="24"/>
      <c r="I21" s="24">
        <f>'[1]Пшен. яров.'!I22+[1]Ячмень!I22+[1]Овес!H23+[1]Горох!H22+[1]Вика!H22+'[1]Тритикале яров'!G21+[1]Гречиха!H22+[1]Просо!G22+[1]Бобы!G22+'[1]Люпин белый'!G23+[1]Полба!D21+[1]Подсолнечник!D23+[1]Кукуруза!D23+[1]Сах.свекла!D23+'[1]Редька масличная'!D23+[1]соя!G23+[1]Горчица!D22+[1]Рапс!D22+[1]Лен!D21</f>
        <v>2265.1999999999998</v>
      </c>
      <c r="J21" s="27">
        <f t="shared" si="2"/>
        <v>97.052270779777189</v>
      </c>
      <c r="K21" s="24">
        <f>'[1]Пшен. яров.'!K22+[1]Ячмень!K22+[1]Овес!J23+[1]Горох!J22+[1]Вика!J22+'[1]Тритикале яров'!I21+[1]Гречиха!J22+[1]Просо!I22+[1]Бобы!I22+'[1]Люпин белый'!I23+[1]Полба!F21+[1]Подсолнечник!F23+[1]Кукуруза!F23+[1]Сах.свекла!F23+'[1]Редька масличная'!F23+[1]соя!I23+[1]Горчица!F22+[1]Рапс!F22+[1]Лен!F21</f>
        <v>2265.1999999999998</v>
      </c>
      <c r="L21" s="27">
        <f t="shared" si="3"/>
        <v>100</v>
      </c>
      <c r="M21" s="26">
        <f>'[1]Пшен. яров.'!M22+[1]Ячмень!M22+[1]Овес!K23+[1]Горох!L22+[1]Вика!L22+'[1]Тритикале яров'!K21+[1]Гречиха!L22+[1]Просо!K22+[1]Бобы!K22+'[1]Люпин белый'!K23+[1]Полба!H21+[1]Подсолнечник!H23+[1]Кукуруза!H23+[1]Сах.свекла!H23+'[1]Редька масличная'!H23+[1]соя!K23+[1]Горчица!H22+[1]Рапс!H22+[1]Лен!H21</f>
        <v>1815.6</v>
      </c>
      <c r="N21" s="28">
        <f t="shared" si="4"/>
        <v>80.151862970157168</v>
      </c>
      <c r="O21" s="26">
        <f>'[1]Пшен. яров.'!O22+[1]Ячмень!O22+[1]Овес!M23+[1]Горох!N22+[1]Вика!N22+'[1]Тритикале яров'!M21+[1]Гречиха!N22+[1]Просо!M22+[1]Бобы!M22+'[1]Люпин белый'!M23+[1]Полба!J21+[1]Подсолнечник!J23+[1]Кукуруза!J23+[1]Сах.свекла!J23+'[1]Редька масличная'!J23+[1]соя!M23+[1]Горчица!J22+[1]Рапс!J22+[1]Лен!J21</f>
        <v>449.6</v>
      </c>
      <c r="P21" s="36">
        <f t="shared" si="5"/>
        <v>19.848137029842842</v>
      </c>
      <c r="Q21" s="26">
        <f>'[1]Пшен. яров.'!Q22+[1]Ячмень!Q22+[1]Овес!O23+[1]Горох!P22+[1]Вика!P22+'[1]Тритикале яров'!O21+[1]Гречиха!P22+[1]Просо!O22+[1]Бобы!O22+'[1]Люпин белый'!O23+[1]Полба!L21+[1]Подсолнечник!L23+[1]Кукуруза!L23+[1]Сах.свекла!L23+'[1]Редька масличная'!L23+[1]соя!O23+[1]Горчица!L22+[1]Рапс!L22+[1]Лен!L21</f>
        <v>449.6</v>
      </c>
      <c r="R21" s="27">
        <f t="shared" si="6"/>
        <v>19.848137029842842</v>
      </c>
      <c r="S21" s="24">
        <v>0</v>
      </c>
      <c r="T21" s="29">
        <v>0</v>
      </c>
      <c r="U21" s="26">
        <v>0</v>
      </c>
      <c r="V21" s="26">
        <v>0</v>
      </c>
      <c r="W21" s="29">
        <v>0</v>
      </c>
      <c r="X21" s="24">
        <f t="shared" si="7"/>
        <v>0</v>
      </c>
      <c r="Y21" s="3">
        <v>0</v>
      </c>
      <c r="Z21" s="3">
        <v>8</v>
      </c>
      <c r="AA21" s="7"/>
    </row>
    <row r="22" spans="1:27" ht="15.75" x14ac:dyDescent="0.25">
      <c r="A22" s="32" t="s">
        <v>41</v>
      </c>
      <c r="B22" s="31">
        <v>2066</v>
      </c>
      <c r="C22" s="24">
        <f t="shared" si="0"/>
        <v>1560</v>
      </c>
      <c r="D22" s="33">
        <f t="shared" si="1"/>
        <v>75.508228460793802</v>
      </c>
      <c r="E22" s="24">
        <v>0</v>
      </c>
      <c r="F22" s="24">
        <v>60</v>
      </c>
      <c r="G22" s="24">
        <v>1500</v>
      </c>
      <c r="H22" s="24"/>
      <c r="I22" s="24">
        <f>'[1]Пшен. яров.'!I23+[1]Ячмень!I23+[1]Овес!H24+[1]Горох!H23+[1]Вика!H23+'[1]Тритикале яров'!G22+[1]Гречиха!H23+[1]Просо!G23+[1]Бобы!G23+'[1]Люпин белый'!G24+[1]Полба!D22+[1]Подсолнечник!D24+[1]Кукуруза!D24+[1]Сах.свекла!D24+'[1]Редька масличная'!D24+[1]соя!G24+[1]Горчица!D23+[1]Рапс!D23+[1]Лен!D22</f>
        <v>1510</v>
      </c>
      <c r="J22" s="27">
        <f t="shared" si="2"/>
        <v>73.088092933204265</v>
      </c>
      <c r="K22" s="24">
        <f>'[1]Пшен. яров.'!K23+[1]Ячмень!K23+[1]Овес!J24+[1]Горох!J23+[1]Вика!J23+'[1]Тритикале яров'!I22+[1]Гречиха!J23+[1]Просо!I23+[1]Бобы!I23+'[1]Люпин белый'!I24+[1]Полба!F22+[1]Подсолнечник!F24+[1]Кукуруза!F24+[1]Сах.свекла!F24+'[1]Редька масличная'!F24+[1]соя!I24+[1]Горчица!F23+[1]Рапс!F23+[1]Лен!F22</f>
        <v>1510</v>
      </c>
      <c r="L22" s="27">
        <f t="shared" si="3"/>
        <v>100</v>
      </c>
      <c r="M22" s="26">
        <f>'[1]Пшен. яров.'!M23+[1]Ячмень!M23+[1]Овес!K24+[1]Горох!L23+[1]Вика!L23+'[1]Тритикале яров'!K22+[1]Гречиха!L23+[1]Просо!K23+[1]Бобы!K23+'[1]Люпин белый'!K24+[1]Полба!H22+[1]Подсолнечник!H24+[1]Кукуруза!H24+[1]Сах.свекла!H24+'[1]Редька масличная'!H24+[1]соя!K24+[1]Горчица!H23+[1]Рапс!H23+[1]Лен!H22</f>
        <v>1206</v>
      </c>
      <c r="N22" s="28">
        <f t="shared" si="4"/>
        <v>79.867549668874176</v>
      </c>
      <c r="O22" s="26">
        <f>'[1]Пшен. яров.'!O23+[1]Ячмень!O23+[1]Овес!M24+[1]Горох!N23+[1]Вика!N23+'[1]Тритикале яров'!M22+[1]Гречиха!N23+[1]Просо!M23+[1]Бобы!M23+'[1]Люпин белый'!M24+[1]Полба!J22+[1]Подсолнечник!J24+[1]Кукуруза!J24+[1]Сах.свекла!J24+'[1]Редька масличная'!J24+[1]соя!M24+[1]Горчица!J23+[1]Рапс!J23+[1]Лен!J22</f>
        <v>304</v>
      </c>
      <c r="P22" s="36">
        <f t="shared" si="5"/>
        <v>20.132450331125828</v>
      </c>
      <c r="Q22" s="26">
        <f>'[1]Пшен. яров.'!Q23+[1]Ячмень!Q23+[1]Овес!O24+[1]Горох!P23+[1]Вика!P23+'[1]Тритикале яров'!O22+[1]Гречиха!P23+[1]Просо!O23+[1]Бобы!O23+'[1]Люпин белый'!O24+[1]Полба!L22+[1]Подсолнечник!L24+[1]Кукуруза!L24+[1]Сах.свекла!L24+'[1]Редька масличная'!L24+[1]соя!O24+[1]Горчица!L23+[1]Рапс!L23+[1]Лен!L22</f>
        <v>304</v>
      </c>
      <c r="R22" s="27">
        <f t="shared" si="6"/>
        <v>20.132450331125828</v>
      </c>
      <c r="S22" s="24">
        <v>0</v>
      </c>
      <c r="T22" s="29">
        <v>0</v>
      </c>
      <c r="U22" s="26">
        <v>0</v>
      </c>
      <c r="V22" s="26">
        <v>0</v>
      </c>
      <c r="W22" s="29">
        <v>0</v>
      </c>
      <c r="X22" s="24">
        <v>0</v>
      </c>
      <c r="Y22" s="3">
        <v>0</v>
      </c>
      <c r="Z22" s="3">
        <v>5</v>
      </c>
      <c r="AA22" s="7"/>
    </row>
    <row r="23" spans="1:27" ht="15.75" x14ac:dyDescent="0.25">
      <c r="A23" s="32" t="s">
        <v>42</v>
      </c>
      <c r="B23" s="31">
        <v>685</v>
      </c>
      <c r="C23" s="24">
        <f t="shared" si="0"/>
        <v>725</v>
      </c>
      <c r="D23" s="33">
        <f t="shared" si="1"/>
        <v>105.83941605839415</v>
      </c>
      <c r="E23" s="24">
        <v>20</v>
      </c>
      <c r="F23" s="24">
        <v>0</v>
      </c>
      <c r="G23" s="24">
        <v>705</v>
      </c>
      <c r="H23" s="24"/>
      <c r="I23" s="24">
        <f>'[1]Пшен. яров.'!I24+[1]Ячмень!I24+[1]Овес!H25+[1]Горох!H24+[1]Вика!H24+'[1]Тритикале яров'!G23+[1]Гречиха!H24+[1]Просо!G24+[1]Бобы!G24+'[1]Люпин белый'!G25+[1]Полба!D23+[1]Подсолнечник!D25+[1]Кукуруза!D25+[1]Сах.свекла!D25+'[1]Редька масличная'!D25+[1]соя!G25+[1]Горчица!D24+[1]Рапс!D24+[1]Лен!D23</f>
        <v>597.6</v>
      </c>
      <c r="J23" s="27">
        <f t="shared" si="2"/>
        <v>87.240875912408768</v>
      </c>
      <c r="K23" s="24">
        <f>'[1]Пшен. яров.'!K24+[1]Ячмень!K24+[1]Овес!J25+[1]Горох!J24+[1]Вика!J24+'[1]Тритикале яров'!I23+[1]Гречиха!J24+[1]Просо!I24+[1]Бобы!I24+'[1]Люпин белый'!I25+[1]Полба!F23+[1]Подсолнечник!F25+[1]Кукуруза!F25+[1]Сах.свекла!F25+'[1]Редька масличная'!F25+[1]соя!I25+[1]Горчица!F24+[1]Рапс!F24+[1]Лен!F23</f>
        <v>507.6</v>
      </c>
      <c r="L23" s="27">
        <f t="shared" si="3"/>
        <v>84.939759036144579</v>
      </c>
      <c r="M23" s="26">
        <f>'[1]Пшен. яров.'!M24+[1]Ячмень!M24+[1]Овес!K25+[1]Горох!L24+[1]Вика!L24+'[1]Тритикале яров'!K23+[1]Гречиха!L24+[1]Просо!K24+[1]Бобы!K24+'[1]Люпин белый'!K25+[1]Полба!H23+[1]Подсолнечник!H25+[1]Кукуруза!H25+[1]Сах.свекла!H25+'[1]Редька масличная'!H25+[1]соя!K25+[1]Горчица!H24+[1]Рапс!H24+[1]Лен!H23</f>
        <v>477.6</v>
      </c>
      <c r="N23" s="28">
        <f t="shared" si="4"/>
        <v>94.089834515366434</v>
      </c>
      <c r="O23" s="26">
        <f>'[1]Пшен. яров.'!O24+[1]Ячмень!O24+[1]Овес!M25+[1]Горох!N24+[1]Вика!N24+'[1]Тритикале яров'!M23+[1]Гречиха!N24+[1]Просо!M24+[1]Бобы!M24+'[1]Люпин белый'!M25+[1]Полба!J23+[1]Подсолнечник!J25+[1]Кукуруза!J25+[1]Сах.свекла!J25+'[1]Редька масличная'!J25+[1]соя!M25+[1]Горчица!J24+[1]Рапс!J24+[1]Лен!J23</f>
        <v>30</v>
      </c>
      <c r="P23" s="36">
        <f t="shared" si="5"/>
        <v>5.9101654846335689</v>
      </c>
      <c r="Q23" s="26">
        <f>'[1]Пшен. яров.'!Q24+[1]Ячмень!Q24+[1]Овес!O25+[1]Горох!P24+[1]Вика!P24+'[1]Тритикале яров'!O23+[1]Гречиха!P24+[1]Просо!O24+[1]Бобы!O24+'[1]Люпин белый'!O25+[1]Полба!L23+[1]Подсолнечник!L25+[1]Кукуруза!L25+[1]Сах.свекла!L25+'[1]Редька масличная'!L25+[1]соя!O25+[1]Горчица!L24+[1]Рапс!L24+[1]Лен!L23</f>
        <v>30</v>
      </c>
      <c r="R23" s="27">
        <f t="shared" si="6"/>
        <v>5.9101654846335689</v>
      </c>
      <c r="S23" s="24">
        <v>0</v>
      </c>
      <c r="T23" s="29">
        <v>0</v>
      </c>
      <c r="U23" s="26">
        <v>0</v>
      </c>
      <c r="V23" s="26">
        <v>0</v>
      </c>
      <c r="W23" s="29">
        <v>0</v>
      </c>
      <c r="X23" s="24">
        <f t="shared" si="7"/>
        <v>0</v>
      </c>
      <c r="Y23" s="3">
        <v>0</v>
      </c>
      <c r="Z23" s="3">
        <v>1</v>
      </c>
      <c r="AA23" s="7"/>
    </row>
    <row r="24" spans="1:27" ht="15.75" x14ac:dyDescent="0.25">
      <c r="A24" s="32" t="s">
        <v>43</v>
      </c>
      <c r="B24" s="31">
        <v>1885</v>
      </c>
      <c r="C24" s="24">
        <f t="shared" si="0"/>
        <v>2012</v>
      </c>
      <c r="D24" s="33">
        <f t="shared" si="1"/>
        <v>106.73740053050398</v>
      </c>
      <c r="E24" s="24">
        <v>0</v>
      </c>
      <c r="F24" s="24">
        <v>0</v>
      </c>
      <c r="G24" s="24">
        <v>1917</v>
      </c>
      <c r="H24" s="24">
        <v>95</v>
      </c>
      <c r="I24" s="24">
        <f>'[1]Пшен. яров.'!I25+[1]Ячмень!I25+[1]Овес!H26+[1]Горох!H25+[1]Вика!H25+'[1]Тритикале яров'!G24+[1]Гречиха!H25+[1]Просо!G25+[1]Бобы!G25+'[1]Люпин белый'!G26+[1]Полба!D24+[1]Подсолнечник!D26+[1]Кукуруза!D26+[1]Сах.свекла!D26+'[1]Редька масличная'!D26+[1]соя!G26+[1]Горчица!D25+[1]Рапс!D25+[1]Лен!D24</f>
        <v>2012</v>
      </c>
      <c r="J24" s="27">
        <f t="shared" si="2"/>
        <v>106.73740053050398</v>
      </c>
      <c r="K24" s="24">
        <f>'[1]Пшен. яров.'!K25+[1]Ячмень!K25+[1]Овес!J26+[1]Горох!J25+[1]Вика!J25+'[1]Тритикале яров'!I24+[1]Гречиха!J25+[1]Просо!I25+[1]Бобы!I25+'[1]Люпин белый'!I26+[1]Полба!F24+[1]Подсолнечник!F26+[1]Кукуруза!F26+[1]Сах.свекла!F26+'[1]Редька масличная'!F26+[1]соя!I26+[1]Горчица!F25+[1]Рапс!F25+[1]Лен!F24</f>
        <v>2012</v>
      </c>
      <c r="L24" s="27">
        <f t="shared" si="3"/>
        <v>100</v>
      </c>
      <c r="M24" s="26">
        <f>'[1]Пшен. яров.'!M25+[1]Ячмень!M25+[1]Овес!K26+[1]Горох!L25+[1]Вика!L25+'[1]Тритикале яров'!K24+[1]Гречиха!L25+[1]Просо!K25+[1]Бобы!K25+'[1]Люпин белый'!K26+[1]Полба!H24+[1]Подсолнечник!H26+[1]Кукуруза!H26+[1]Сах.свекла!H26+'[1]Редька масличная'!H26+[1]соя!K26+[1]Горчица!H25+[1]Рапс!H25+[1]Лен!H24</f>
        <v>1510</v>
      </c>
      <c r="N24" s="28">
        <f t="shared" si="4"/>
        <v>75.049701789264418</v>
      </c>
      <c r="O24" s="26">
        <f>'[1]Пшен. яров.'!O25+[1]Ячмень!O25+[1]Овес!M26+[1]Горох!N25+[1]Вика!N25+'[1]Тритикале яров'!M24+[1]Гречиха!N25+[1]Просо!M25+[1]Бобы!M25+'[1]Люпин белый'!M26+[1]Полба!J24+[1]Подсолнечник!J26+[1]Кукуруза!J26+[1]Сах.свекла!J26+'[1]Редька масличная'!J26+[1]соя!M26+[1]Горчица!J25+[1]Рапс!J25+[1]Лен!J24</f>
        <v>502</v>
      </c>
      <c r="P24" s="36">
        <f t="shared" si="5"/>
        <v>24.950298210735586</v>
      </c>
      <c r="Q24" s="26">
        <f>'[1]Пшен. яров.'!Q25+[1]Ячмень!Q25+[1]Овес!O26+[1]Горох!P25+[1]Вика!P25+'[1]Тритикале яров'!O24+[1]Гречиха!P25+[1]Просо!O25+[1]Бобы!O25+'[1]Люпин белый'!O26+[1]Полба!L24+[1]Подсолнечник!L26+[1]Кукуруза!L26+[1]Сах.свекла!L26+'[1]Редька масличная'!L26+[1]соя!O26+[1]Горчица!L25+[1]Рапс!L25+[1]Лен!L24</f>
        <v>502</v>
      </c>
      <c r="R24" s="27">
        <f t="shared" si="6"/>
        <v>24.950298210735586</v>
      </c>
      <c r="S24" s="24">
        <v>0</v>
      </c>
      <c r="T24" s="29">
        <v>0</v>
      </c>
      <c r="U24" s="26">
        <v>0</v>
      </c>
      <c r="V24" s="26">
        <v>0</v>
      </c>
      <c r="W24" s="29">
        <v>0</v>
      </c>
      <c r="X24" s="24">
        <v>0</v>
      </c>
      <c r="Y24" s="3">
        <v>0</v>
      </c>
      <c r="Z24" s="3">
        <v>1</v>
      </c>
      <c r="AA24" s="7"/>
    </row>
    <row r="25" spans="1:27" ht="15.75" x14ac:dyDescent="0.25">
      <c r="A25" s="32" t="s">
        <v>44</v>
      </c>
      <c r="B25" s="31">
        <v>3999</v>
      </c>
      <c r="C25" s="24">
        <f t="shared" si="0"/>
        <v>4390</v>
      </c>
      <c r="D25" s="33">
        <f t="shared" si="1"/>
        <v>109.77744436109028</v>
      </c>
      <c r="E25" s="24">
        <v>160</v>
      </c>
      <c r="F25" s="24">
        <v>460</v>
      </c>
      <c r="G25" s="24">
        <v>3770</v>
      </c>
      <c r="H25" s="24"/>
      <c r="I25" s="24">
        <f>'[1]Пшен. яров.'!I26+[1]Ячмень!I26+[1]Овес!H27+[1]Горох!H26+[1]Вика!H26+'[1]Тритикале яров'!G25+[1]Гречиха!H26+[1]Просо!G26+[1]Бобы!G26+'[1]Люпин белый'!G27+[1]Полба!D25+[1]Подсолнечник!D27+[1]Кукуруза!D27+[1]Сах.свекла!D27+'[1]Редька масличная'!D27+[1]соя!G27+[1]Горчица!D26+[1]Рапс!D26+[1]Лен!D25</f>
        <v>3989.9300000000003</v>
      </c>
      <c r="J25" s="27">
        <f t="shared" si="2"/>
        <v>99.773193298324585</v>
      </c>
      <c r="K25" s="24">
        <f>'[1]Пшен. яров.'!K26+[1]Ячмень!K26+[1]Овес!J27+[1]Горох!J26+[1]Вика!J26+'[1]Тритикале яров'!I25+[1]Гречиха!J26+[1]Просо!I26+[1]Бобы!I26+'[1]Люпин белый'!I27+[1]Полба!F25+[1]Подсолнечник!F27+[1]Кукуруза!F27+[1]Сах.свекла!F27+'[1]Редька масличная'!F27+[1]соя!I27+[1]Горчица!F26+[1]Рапс!F26+[1]Лен!F25</f>
        <v>3977.15</v>
      </c>
      <c r="L25" s="27">
        <f t="shared" si="3"/>
        <v>99.679693628710282</v>
      </c>
      <c r="M25" s="26">
        <f>'[1]Пшен. яров.'!M26+[1]Ячмень!M26+[1]Овес!K27+[1]Горох!L26+[1]Вика!L26+'[1]Тритикале яров'!K25+[1]Гречиха!L26+[1]Просо!K26+[1]Бобы!K26+'[1]Люпин белый'!K27+[1]Полба!H25+[1]Подсолнечник!H27+[1]Кукуруза!H27+[1]Сах.свекла!H27+'[1]Редька масличная'!H27+[1]соя!K27+[1]Горчица!H26+[1]Рапс!H26+[1]Лен!H25</f>
        <v>3020.15</v>
      </c>
      <c r="N25" s="28">
        <f t="shared" si="4"/>
        <v>75.937543215619229</v>
      </c>
      <c r="O25" s="26">
        <f>'[1]Пшен. яров.'!O26+[1]Ячмень!O26+[1]Овес!M27+[1]Горох!N26+[1]Вика!N26+'[1]Тритикале яров'!M25+[1]Гречиха!N26+[1]Просо!M26+[1]Бобы!M26+'[1]Люпин белый'!M27+[1]Полба!J25+[1]Подсолнечник!J27+[1]Кукуруза!J27+[1]Сах.свекла!J27+'[1]Редька масличная'!J27+[1]соя!M27+[1]Горчица!J26+[1]Рапс!J26+[1]Лен!J25</f>
        <v>957</v>
      </c>
      <c r="P25" s="36">
        <f t="shared" si="5"/>
        <v>24.062456784380775</v>
      </c>
      <c r="Q25" s="26">
        <f>'[1]Пшен. яров.'!Q26+[1]Ячмень!Q26+[1]Овес!O27+[1]Горох!P26+[1]Вика!P26+'[1]Тритикале яров'!O25+[1]Гречиха!P26+[1]Просо!O26+[1]Бобы!O26+'[1]Люпин белый'!O27+[1]Полба!L25+[1]Подсолнечник!L27+[1]Кукуруза!L27+[1]Сах.свекла!L27+'[1]Редька масличная'!L27+[1]соя!O27+[1]Горчица!L26+[1]Рапс!L26+[1]Лен!L25</f>
        <v>957</v>
      </c>
      <c r="R25" s="27">
        <f t="shared" si="6"/>
        <v>24.062456784380775</v>
      </c>
      <c r="S25" s="24">
        <v>0</v>
      </c>
      <c r="T25" s="29">
        <v>0</v>
      </c>
      <c r="U25" s="26">
        <v>0</v>
      </c>
      <c r="V25" s="26">
        <v>0</v>
      </c>
      <c r="W25" s="29">
        <v>0</v>
      </c>
      <c r="X25" s="24">
        <f t="shared" si="7"/>
        <v>0</v>
      </c>
      <c r="Y25" s="3">
        <v>0</v>
      </c>
      <c r="Z25" s="3">
        <v>12</v>
      </c>
      <c r="AA25" s="7"/>
    </row>
    <row r="26" spans="1:27" ht="15.75" x14ac:dyDescent="0.25">
      <c r="A26" s="32" t="s">
        <v>45</v>
      </c>
      <c r="B26" s="31">
        <v>2145</v>
      </c>
      <c r="C26" s="24">
        <f t="shared" si="0"/>
        <v>2678</v>
      </c>
      <c r="D26" s="33">
        <f t="shared" si="1"/>
        <v>124.84848484848486</v>
      </c>
      <c r="E26" s="24">
        <v>0</v>
      </c>
      <c r="F26" s="24">
        <v>0</v>
      </c>
      <c r="G26" s="24">
        <v>2678</v>
      </c>
      <c r="H26" s="24"/>
      <c r="I26" s="24">
        <f>'[1]Пшен. яров.'!I27+[1]Ячмень!I27+[1]Овес!H28+[1]Горох!H27+[1]Вика!H27+'[1]Тритикале яров'!G26+[1]Гречиха!H27+[1]Просо!G27+[1]Бобы!G27+'[1]Люпин белый'!G28+[1]Полба!D26+[1]Подсолнечник!D28+[1]Кукуруза!D28+[1]Сах.свекла!D28+'[1]Редька масличная'!D28+[1]соя!G28+[1]Горчица!D27+[1]Рапс!D27+[1]Лен!D26</f>
        <v>1760</v>
      </c>
      <c r="J26" s="27">
        <f t="shared" si="2"/>
        <v>82.051282051282044</v>
      </c>
      <c r="K26" s="24">
        <f>'[1]Пшен. яров.'!K27+[1]Ячмень!K27+[1]Овес!J28+[1]Горох!J27+[1]Вика!J27+'[1]Тритикале яров'!I26+[1]Гречиха!J27+[1]Просо!I27+[1]Бобы!I27+'[1]Люпин белый'!I28+[1]Полба!F26+[1]Подсолнечник!F28+[1]Кукуруза!F28+[1]Сах.свекла!F28+'[1]Редька масличная'!F28+[1]соя!I28+[1]Горчица!F27+[1]Рапс!F27+[1]Лен!F26</f>
        <v>1760</v>
      </c>
      <c r="L26" s="27">
        <f t="shared" si="3"/>
        <v>100</v>
      </c>
      <c r="M26" s="26">
        <f>'[1]Пшен. яров.'!M27+[1]Ячмень!M27+[1]Овес!K28+[1]Горох!L27+[1]Вика!L27+'[1]Тритикале яров'!K26+[1]Гречиха!L27+[1]Просо!K27+[1]Бобы!K27+'[1]Люпин белый'!K28+[1]Полба!H26+[1]Подсолнечник!H28+[1]Кукуруза!H28+[1]Сах.свекла!H28+'[1]Редька масличная'!H28+[1]соя!K28+[1]Горчица!H27+[1]Рапс!H27+[1]Лен!H26</f>
        <v>1700</v>
      </c>
      <c r="N26" s="28">
        <f t="shared" si="4"/>
        <v>96.590909090909093</v>
      </c>
      <c r="O26" s="26">
        <f>'[1]Пшен. яров.'!O27+[1]Ячмень!O27+[1]Овес!M28+[1]Горох!N27+[1]Вика!N27+'[1]Тритикале яров'!M26+[1]Гречиха!N27+[1]Просо!M27+[1]Бобы!M27+'[1]Люпин белый'!M28+[1]Полба!J26+[1]Подсолнечник!J28+[1]Кукуруза!J28+[1]Сах.свекла!J28+'[1]Редька масличная'!J28+[1]соя!M28+[1]Горчица!J27+[1]Рапс!J27+[1]Лен!J26</f>
        <v>60</v>
      </c>
      <c r="P26" s="36">
        <f t="shared" si="5"/>
        <v>3.4090909090909087</v>
      </c>
      <c r="Q26" s="26">
        <f>'[1]Пшен. яров.'!Q27+[1]Ячмень!Q27+[1]Овес!O28+[1]Горох!P27+[1]Вика!P27+'[1]Тритикале яров'!O26+[1]Гречиха!P27+[1]Просо!O27+[1]Бобы!O27+'[1]Люпин белый'!O28+[1]Полба!L26+[1]Подсолнечник!L28+[1]Кукуруза!L28+[1]Сах.свекла!L28+'[1]Редька масличная'!L28+[1]соя!O28+[1]Горчица!L27+[1]Рапс!L27+[1]Лен!L26</f>
        <v>60</v>
      </c>
      <c r="R26" s="27">
        <f t="shared" si="6"/>
        <v>3.4090909090909087</v>
      </c>
      <c r="S26" s="24">
        <v>0</v>
      </c>
      <c r="T26" s="29">
        <v>0</v>
      </c>
      <c r="U26" s="26">
        <v>0</v>
      </c>
      <c r="V26" s="26">
        <v>0</v>
      </c>
      <c r="W26" s="29">
        <v>0</v>
      </c>
      <c r="X26" s="24">
        <f t="shared" si="7"/>
        <v>0</v>
      </c>
      <c r="Y26" s="3">
        <v>0</v>
      </c>
      <c r="Z26" s="3">
        <v>1</v>
      </c>
      <c r="AA26" s="7"/>
    </row>
    <row r="27" spans="1:27" ht="15.75" x14ac:dyDescent="0.25">
      <c r="A27" s="37" t="s">
        <v>46</v>
      </c>
      <c r="B27" s="38">
        <f>SUM(B6:B26)</f>
        <v>48111</v>
      </c>
      <c r="C27" s="5">
        <f>SUM(C6:C26)</f>
        <v>52302.71</v>
      </c>
      <c r="D27" s="39">
        <f>C27/B27*100</f>
        <v>108.7125813223587</v>
      </c>
      <c r="E27" s="5">
        <f t="shared" ref="E27:K27" si="8">SUM(E6:E26)</f>
        <v>877.14</v>
      </c>
      <c r="F27" s="5">
        <f t="shared" si="8"/>
        <v>3508.93</v>
      </c>
      <c r="G27" s="5">
        <f t="shared" si="8"/>
        <v>44933.64</v>
      </c>
      <c r="H27" s="24"/>
      <c r="I27" s="5">
        <f t="shared" si="8"/>
        <v>45931.1</v>
      </c>
      <c r="J27" s="40">
        <f t="shared" si="2"/>
        <v>95.469019558936623</v>
      </c>
      <c r="K27" s="5">
        <f t="shared" si="8"/>
        <v>45662.78</v>
      </c>
      <c r="L27" s="41">
        <f t="shared" si="3"/>
        <v>99.415820653108682</v>
      </c>
      <c r="M27" s="5">
        <f>SUM(M6:M26)</f>
        <v>38588.889999999992</v>
      </c>
      <c r="N27" s="42">
        <f>M27/K27*100</f>
        <v>84.508411445820855</v>
      </c>
      <c r="O27" s="43">
        <f>K27-M27</f>
        <v>7073.8900000000067</v>
      </c>
      <c r="P27" s="44">
        <f t="shared" si="5"/>
        <v>15.491588554179152</v>
      </c>
      <c r="Q27" s="5">
        <f>SUM(Q6:Q26)</f>
        <v>7073.89</v>
      </c>
      <c r="R27" s="40">
        <f t="shared" si="6"/>
        <v>15.491588554179136</v>
      </c>
      <c r="S27" s="5">
        <f>SUM(S6:S26)</f>
        <v>0</v>
      </c>
      <c r="T27" s="5">
        <f>S27/K27*100</f>
        <v>0</v>
      </c>
      <c r="U27" s="5">
        <f>SUM(U6:U26)</f>
        <v>0</v>
      </c>
      <c r="V27" s="5">
        <f>SUM(V6:V26)</f>
        <v>0</v>
      </c>
      <c r="W27" s="5">
        <f>SUM(W6:W26)</f>
        <v>0</v>
      </c>
      <c r="X27" s="5">
        <f t="shared" si="7"/>
        <v>0</v>
      </c>
      <c r="Y27" s="5">
        <f>SUM(Y6:Y26)</f>
        <v>0</v>
      </c>
      <c r="Z27" s="5">
        <f>SUM(Z6:Z26)</f>
        <v>85</v>
      </c>
      <c r="AA27" s="7"/>
    </row>
    <row r="28" spans="1:27" ht="15.75" x14ac:dyDescent="0.25">
      <c r="A28" s="45" t="s">
        <v>53</v>
      </c>
      <c r="B28" s="5">
        <v>48111</v>
      </c>
      <c r="C28" s="5">
        <v>49780</v>
      </c>
      <c r="D28" s="40">
        <v>103</v>
      </c>
      <c r="E28" s="5">
        <v>1094</v>
      </c>
      <c r="F28" s="5">
        <v>4816</v>
      </c>
      <c r="G28" s="5">
        <v>35087</v>
      </c>
      <c r="H28" s="5"/>
      <c r="I28" s="5">
        <v>42264</v>
      </c>
      <c r="J28" s="40">
        <v>88</v>
      </c>
      <c r="K28" s="5">
        <v>41038</v>
      </c>
      <c r="L28" s="40">
        <v>97</v>
      </c>
      <c r="M28" s="5">
        <v>33686</v>
      </c>
      <c r="N28" s="40">
        <v>82</v>
      </c>
      <c r="O28" s="5">
        <v>7352</v>
      </c>
      <c r="P28" s="40">
        <v>18</v>
      </c>
      <c r="Q28" s="5">
        <v>7332</v>
      </c>
      <c r="R28" s="40">
        <v>18</v>
      </c>
      <c r="S28" s="5">
        <v>140</v>
      </c>
      <c r="T28" s="5">
        <v>0.3</v>
      </c>
      <c r="U28" s="5">
        <v>140</v>
      </c>
      <c r="V28" s="5">
        <v>0</v>
      </c>
      <c r="W28" s="5">
        <v>40</v>
      </c>
      <c r="X28" s="5">
        <v>0</v>
      </c>
      <c r="Y28" s="5">
        <v>0</v>
      </c>
      <c r="Z28" s="5">
        <v>84</v>
      </c>
      <c r="AA28" s="7"/>
    </row>
    <row r="29" spans="1:27" ht="15.75" x14ac:dyDescent="0.25">
      <c r="A29" s="46"/>
      <c r="B29" s="46"/>
      <c r="C29" s="46"/>
      <c r="D29" s="47"/>
      <c r="E29" s="46"/>
      <c r="F29" s="46"/>
      <c r="G29" s="46"/>
      <c r="H29" s="46"/>
      <c r="I29" s="46"/>
      <c r="J29" s="47"/>
      <c r="K29" s="46">
        <v>0</v>
      </c>
      <c r="L29" s="47"/>
      <c r="M29" s="46"/>
      <c r="N29" s="47"/>
      <c r="O29" s="46"/>
      <c r="P29" s="47"/>
      <c r="Q29" s="46"/>
      <c r="R29" s="47"/>
      <c r="S29" s="46"/>
      <c r="T29" s="46"/>
      <c r="U29" s="46"/>
      <c r="V29" s="46"/>
      <c r="W29" s="46"/>
      <c r="X29" s="46"/>
      <c r="Y29" s="46"/>
      <c r="Z29" s="46"/>
      <c r="AA29" s="7"/>
    </row>
    <row r="30" spans="1:27" ht="15.75" x14ac:dyDescent="0.25">
      <c r="A30" s="46"/>
      <c r="B30" s="46"/>
      <c r="C30" s="46"/>
      <c r="D30" s="47"/>
      <c r="E30" s="46"/>
      <c r="F30" s="46"/>
      <c r="G30" s="46"/>
      <c r="H30" s="46"/>
      <c r="I30" s="46"/>
      <c r="J30" s="47"/>
      <c r="K30" s="46"/>
      <c r="L30" s="47"/>
      <c r="M30" s="46"/>
      <c r="N30" s="47"/>
      <c r="O30" s="46"/>
      <c r="P30" s="47"/>
      <c r="Q30" s="46"/>
      <c r="R30" s="47"/>
      <c r="S30" s="46"/>
      <c r="T30" s="46"/>
      <c r="U30" s="46"/>
      <c r="V30" s="46"/>
      <c r="W30" s="46"/>
      <c r="X30" s="46"/>
      <c r="Y30" s="46"/>
      <c r="Z30" s="46"/>
      <c r="AA30" s="7"/>
    </row>
    <row r="31" spans="1:27" ht="15.75" x14ac:dyDescent="0.25">
      <c r="A31" s="48"/>
      <c r="B31" s="46"/>
      <c r="C31" s="46"/>
      <c r="D31" s="47"/>
      <c r="E31" s="46"/>
      <c r="F31" s="46"/>
      <c r="G31" s="46"/>
      <c r="H31" s="46"/>
      <c r="I31" s="46"/>
      <c r="J31" s="47"/>
      <c r="K31" s="46"/>
      <c r="L31" s="47"/>
      <c r="M31" s="46"/>
      <c r="N31" s="47"/>
      <c r="O31" s="46"/>
      <c r="P31" s="47"/>
      <c r="Q31" s="46"/>
      <c r="R31" s="47"/>
      <c r="S31" s="46"/>
      <c r="T31" s="46"/>
      <c r="U31" s="46"/>
      <c r="V31" s="46"/>
      <c r="W31" s="48"/>
      <c r="X31" s="48"/>
      <c r="Y31" s="48"/>
      <c r="Z31" s="46"/>
      <c r="AA31" s="7"/>
    </row>
    <row r="32" spans="1:27" ht="15.75" x14ac:dyDescent="0.25">
      <c r="A32" s="48"/>
      <c r="B32" s="46"/>
      <c r="C32" s="46"/>
      <c r="D32" s="47"/>
      <c r="E32" s="46"/>
      <c r="F32" s="46"/>
      <c r="G32" s="46"/>
      <c r="H32" s="46"/>
      <c r="I32" s="46"/>
      <c r="J32" s="47"/>
      <c r="K32" s="49"/>
      <c r="L32" s="47"/>
      <c r="M32" s="49"/>
      <c r="N32" s="47"/>
      <c r="O32" s="46"/>
      <c r="P32" s="47"/>
      <c r="Q32" s="46"/>
      <c r="R32" s="47"/>
      <c r="S32" s="46"/>
      <c r="T32" s="46"/>
      <c r="U32" s="46"/>
      <c r="V32" s="46"/>
      <c r="W32" s="48"/>
      <c r="X32" s="48"/>
      <c r="Y32" s="48"/>
      <c r="Z32" s="46"/>
      <c r="AA32" s="7"/>
    </row>
    <row r="33" spans="1:27" ht="15.75" x14ac:dyDescent="0.25">
      <c r="A33" s="48" t="s">
        <v>47</v>
      </c>
      <c r="B33" s="46"/>
      <c r="C33" s="46"/>
      <c r="D33" s="47"/>
      <c r="E33" s="46"/>
      <c r="F33" s="46"/>
      <c r="G33" s="46"/>
      <c r="H33" s="46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46"/>
      <c r="T33" s="46"/>
      <c r="U33" s="46" t="s">
        <v>48</v>
      </c>
      <c r="V33" s="46"/>
      <c r="W33" s="48"/>
      <c r="X33" s="48"/>
      <c r="Y33" s="48"/>
      <c r="Z33" s="46"/>
      <c r="AA33" s="7"/>
    </row>
    <row r="34" spans="1:27" ht="15.75" x14ac:dyDescent="0.25">
      <c r="A34" s="48"/>
      <c r="B34" s="46"/>
      <c r="C34" s="46"/>
      <c r="D34" s="47"/>
      <c r="E34" s="46"/>
      <c r="F34" s="46"/>
      <c r="G34" s="46"/>
      <c r="H34" s="46"/>
      <c r="I34" s="46"/>
      <c r="J34" s="47"/>
      <c r="K34" s="46"/>
      <c r="L34" s="47"/>
      <c r="M34" s="46"/>
      <c r="N34" s="47"/>
      <c r="O34" s="46"/>
      <c r="P34" s="47"/>
      <c r="Q34" s="46"/>
      <c r="R34" s="47"/>
      <c r="S34" s="46"/>
      <c r="T34" s="46"/>
      <c r="U34" s="46"/>
      <c r="V34" s="46"/>
      <c r="W34" s="48"/>
      <c r="X34" s="48"/>
      <c r="Y34" s="48"/>
      <c r="Z34" s="46"/>
      <c r="AA34" s="7"/>
    </row>
    <row r="35" spans="1:27" ht="15.75" x14ac:dyDescent="0.25">
      <c r="A35" s="48"/>
      <c r="B35" s="46"/>
      <c r="C35" s="46"/>
      <c r="D35" s="47"/>
      <c r="E35" s="46"/>
      <c r="F35" s="46"/>
      <c r="G35" s="46"/>
      <c r="H35" s="46"/>
      <c r="I35" s="46"/>
      <c r="J35" s="47"/>
      <c r="K35" s="46"/>
      <c r="L35" s="47"/>
      <c r="M35" s="46"/>
      <c r="N35" s="47"/>
      <c r="O35" s="46"/>
      <c r="P35" s="47"/>
      <c r="Q35" s="46"/>
      <c r="R35" s="47"/>
      <c r="S35" s="46"/>
      <c r="T35" s="46"/>
      <c r="U35" s="46"/>
      <c r="V35" s="46"/>
      <c r="W35" s="48"/>
      <c r="X35" s="48"/>
      <c r="Y35" s="48"/>
      <c r="Z35" s="46"/>
      <c r="AA35" s="7"/>
    </row>
    <row r="36" spans="1:27" ht="15.75" x14ac:dyDescent="0.25">
      <c r="A36" s="48"/>
      <c r="B36" s="46"/>
      <c r="C36" s="46"/>
      <c r="D36" s="47"/>
      <c r="E36" s="46"/>
      <c r="F36" s="46"/>
      <c r="G36" s="46"/>
      <c r="H36" s="46"/>
      <c r="I36" s="46"/>
      <c r="J36" s="47"/>
      <c r="K36" s="46"/>
      <c r="L36" s="47"/>
      <c r="M36" s="46"/>
      <c r="N36" s="47"/>
      <c r="O36" s="46"/>
      <c r="P36" s="47"/>
      <c r="Q36" s="46"/>
      <c r="R36" s="47"/>
      <c r="S36" s="46"/>
      <c r="T36" s="46"/>
      <c r="U36" s="46"/>
      <c r="V36" s="46"/>
      <c r="W36" s="48"/>
      <c r="X36" s="48"/>
      <c r="Y36" s="48"/>
      <c r="Z36" s="46"/>
      <c r="AA36" s="7"/>
    </row>
    <row r="37" spans="1:27" ht="19.5" x14ac:dyDescent="0.4">
      <c r="A37" s="50"/>
      <c r="B37" s="51"/>
      <c r="C37" s="51"/>
      <c r="D37" s="52"/>
      <c r="E37" s="51"/>
      <c r="F37" s="51"/>
      <c r="G37" s="51"/>
      <c r="H37" s="51"/>
      <c r="I37" s="51"/>
      <c r="J37" s="52"/>
      <c r="K37" s="51"/>
      <c r="L37" s="52"/>
      <c r="M37" s="51"/>
      <c r="N37" s="52"/>
      <c r="O37" s="51"/>
      <c r="P37" s="52"/>
      <c r="Q37" s="51"/>
      <c r="R37" s="52"/>
      <c r="S37" s="51"/>
      <c r="T37" s="51"/>
      <c r="U37" s="51"/>
      <c r="V37" s="51"/>
      <c r="W37" s="50"/>
      <c r="X37" s="50"/>
      <c r="Y37" s="50"/>
      <c r="Z37" s="51"/>
      <c r="AA37" s="7"/>
    </row>
    <row r="38" spans="1:27" ht="15.75" x14ac:dyDescent="0.25">
      <c r="A38" s="17" t="s">
        <v>49</v>
      </c>
      <c r="B38" s="7"/>
      <c r="C38" s="7"/>
      <c r="D38" s="8"/>
      <c r="E38" s="7"/>
      <c r="F38" s="7"/>
      <c r="G38" s="7"/>
      <c r="H38" s="7"/>
      <c r="I38" s="7"/>
      <c r="J38" s="8"/>
      <c r="K38" s="7"/>
      <c r="L38" s="8"/>
      <c r="M38" s="7"/>
      <c r="N38" s="8"/>
      <c r="O38" s="7"/>
      <c r="P38" s="8"/>
      <c r="Q38" s="7"/>
      <c r="R38" s="8"/>
      <c r="S38" s="7"/>
      <c r="T38" s="7"/>
      <c r="U38" s="7"/>
      <c r="V38" s="7"/>
      <c r="W38" s="7"/>
      <c r="X38" s="7"/>
      <c r="Y38" s="7"/>
      <c r="Z38" s="7"/>
      <c r="AA38" s="7"/>
    </row>
    <row r="39" spans="1:27" ht="15.75" x14ac:dyDescent="0.25">
      <c r="A39" s="17" t="s">
        <v>50</v>
      </c>
      <c r="B39" s="7"/>
      <c r="C39" s="7"/>
      <c r="D39" s="8"/>
      <c r="E39" s="7"/>
      <c r="F39" s="7"/>
      <c r="G39" s="7"/>
      <c r="H39" s="7"/>
      <c r="I39" s="7"/>
      <c r="J39" s="8"/>
      <c r="K39" s="7"/>
      <c r="L39" s="8"/>
      <c r="M39" s="7"/>
      <c r="N39" s="8"/>
      <c r="O39" s="7"/>
      <c r="P39" s="8"/>
      <c r="Q39" s="7"/>
      <c r="R39" s="8"/>
      <c r="S39" s="7"/>
      <c r="T39" s="7"/>
      <c r="U39" s="7"/>
      <c r="V39" s="7"/>
      <c r="W39" s="7"/>
      <c r="X39" s="7"/>
      <c r="Y39" s="7"/>
      <c r="Z39" s="7"/>
      <c r="AA39" s="7"/>
    </row>
    <row r="40" spans="1:27" ht="15.75" x14ac:dyDescent="0.25">
      <c r="A40" s="7" t="s">
        <v>51</v>
      </c>
      <c r="B40" s="7"/>
      <c r="C40" s="7"/>
      <c r="D40" s="8"/>
      <c r="E40" s="7"/>
      <c r="F40" s="7"/>
      <c r="G40" s="7"/>
      <c r="H40" s="7"/>
      <c r="I40" s="7"/>
      <c r="J40" s="8"/>
      <c r="K40" s="7"/>
      <c r="L40" s="8"/>
      <c r="M40" s="7"/>
      <c r="N40" s="8"/>
      <c r="O40" s="7"/>
      <c r="P40" s="8"/>
      <c r="Q40" s="7"/>
      <c r="R40" s="8"/>
      <c r="S40" s="7"/>
      <c r="T40" s="7"/>
      <c r="U40" s="7"/>
      <c r="V40" s="7"/>
      <c r="W40" s="7"/>
      <c r="X40" s="7"/>
      <c r="Y40" s="7"/>
      <c r="Z40" s="7"/>
      <c r="AA40" s="7"/>
    </row>
  </sheetData>
  <mergeCells count="21">
    <mergeCell ref="R4:R5"/>
    <mergeCell ref="A2:X2"/>
    <mergeCell ref="A4:A5"/>
    <mergeCell ref="B4:B5"/>
    <mergeCell ref="C4:C5"/>
    <mergeCell ref="D4:D5"/>
    <mergeCell ref="E4:G4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S4:T4"/>
    <mergeCell ref="U4:V4"/>
    <mergeCell ref="W4:X4"/>
    <mergeCell ref="Y4:Y5"/>
    <mergeCell ref="Z4:Z5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2024-03-06T05:02:32Z</dcterms:modified>
</cp:coreProperties>
</file>