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ЗАЯВКА" sheetId="1" state="visible" r:id="rId1"/>
    <sheet name="ДЛЯ РАСЧЕТОВ" sheetId="2" state="visible" r:id="rId2"/>
  </sheets>
  <definedNames>
    <definedName name="_edn1" localSheetId="0">'ЗАЯВКА'!$A$512</definedName>
    <definedName name="_edn2" localSheetId="0">'ЗАЯВКА'!$A$514</definedName>
    <definedName name="_edn3" localSheetId="0">'ЗАЯВКА'!$A$516</definedName>
    <definedName name="_edn4" localSheetId="0">'ЗАЯВКА'!$A$518</definedName>
    <definedName name="_edn5" localSheetId="0">'ЗАЯВКА'!$A$522</definedName>
    <definedName name="_edn6" localSheetId="0">'ЗАЯВКА'!$A$525</definedName>
    <definedName name="_edn7" localSheetId="0">'ЗАЯВКА'!$A$527</definedName>
    <definedName name="_edn8" localSheetId="0">'ЗАЯВКА'!$A$529</definedName>
    <definedName name="_edn9" localSheetId="0">'ЗАЯВКА'!$A$531</definedName>
    <definedName name="_ednref1" localSheetId="0">'ЗАЯВКА'!$B$251</definedName>
    <definedName name="_ednref2" localSheetId="0">'ЗАЯВКА'!$B$339</definedName>
    <definedName name="_ednref3" localSheetId="0">'ЗАЯВКА'!$B$344</definedName>
    <definedName name="_ednref4" localSheetId="0">'ЗАЯВКА'!$B$361</definedName>
    <definedName name="_ednref5" localSheetId="0">'ЗАЯВКА'!$B$363</definedName>
    <definedName name="_ednref6" localSheetId="0">'ЗАЯВКА'!$B$368</definedName>
    <definedName name="_ednref7" localSheetId="0">'ЗАЯВКА'!$B$410</definedName>
    <definedName name="_ednref8" localSheetId="0">'ЗАЯВКА'!$B$445</definedName>
    <definedName name="_ednref9" localSheetId="0">'ЗАЯВКА'!$B$472</definedName>
    <definedName name="_xlnm.Print_Area" localSheetId="0">'ЗАЯВКА'!$A$1:$E$235</definedName>
  </definedNames>
  <calcPr/>
</workbook>
</file>

<file path=xl/sharedStrings.xml><?xml version="1.0" encoding="utf-8"?>
<sst xmlns="http://schemas.openxmlformats.org/spreadsheetml/2006/main" count="233" uniqueCount="233">
  <si>
    <t xml:space="preserve">Приложение № 1
к приказу Минэкономразвития России
от 26.06.2025 № 424</t>
  </si>
  <si>
    <t>форма</t>
  </si>
  <si>
    <t xml:space="preserve">КОНКУРСНАЯ ЗАЯВКА                                                                                                                                                                МУНИЦИПАЛЬНОГО ОБРАЗОВАНИЯ,
представляемая для участия во Всероссийском конкурсе «Лучшая муниципальная практика» 
по номинации «Повышение эффективности управления территорией муниципального образования»</t>
  </si>
  <si>
    <t xml:space="preserve">(наименование муниципального образования)</t>
  </si>
  <si>
    <t xml:space="preserve">(субъект Российской Федерации)</t>
  </si>
  <si>
    <t xml:space="preserve">(наименование номинации)</t>
  </si>
  <si>
    <t xml:space="preserve">         Прошу организовать рассмотрение настоящей конкурсной заявки, муниципального образования, представляемой для участия во Всероссийском конкурсе «Лучшая муниципальная практика» по номинации «Повышение эффективности управления территорией муниципального образования» (далее – конкурсная заявка и конкурс соответственно).
С условиями и требованиями конкурсного отбора ознакомлен и согласен.
         По вопросам участия прошу взаимодействовать с </t>
  </si>
  <si>
    <t xml:space="preserve">(фамилия, имя и отчество (при наличии), должность контактного лица, его номер телефона и адрес электронной почты (при наличии))</t>
  </si>
  <si>
    <t xml:space="preserve">Описание практики муниципального образования (далее - описание практики)</t>
  </si>
  <si>
    <t xml:space="preserve">№ п/п</t>
  </si>
  <si>
    <t xml:space="preserve">Признаки элемента практики</t>
  </si>
  <si>
    <t>Содержание</t>
  </si>
  <si>
    <t xml:space="preserve">Наименование практики, направленной на повышение эффективности управления территорией муниципального образования</t>
  </si>
  <si>
    <t xml:space="preserve">(присваивается муниципальным образованием самостоятельно с кратким отражением реализуемой практики)</t>
  </si>
  <si>
    <t xml:space="preserve">Направления практики</t>
  </si>
  <si>
    <t xml:space="preserve">(осуществляется выбор не менее двух следующих направлений практики: "Инвестиции", "Управление имуществом и инфраструктурой", "Новые источники доходов бюджета и управление муниципальными заимствованиями")</t>
  </si>
  <si>
    <t xml:space="preserve">Описание механизмов, составляющих управленческую практику </t>
  </si>
  <si>
    <t xml:space="preserve">(краткое описание механизмов, применяемых при реализации практики)</t>
  </si>
  <si>
    <t xml:space="preserve">Результаты реализации описываемых практик, которые подтверждаются соответствующими значениями показателей</t>
  </si>
  <si>
    <t xml:space="preserve">(краткое описание достигнутых результатов при реализации практики, включая цифровые значения)</t>
  </si>
  <si>
    <t xml:space="preserve">Презентационные материалы (не более 7 слайдов)</t>
  </si>
  <si>
    <t xml:space="preserve">Прикладываются в качестве приложения к настоящей конкурсной заявке.</t>
  </si>
  <si>
    <t xml:space="preserve">Показатели, характеризующие деятельность муниципального образования</t>
  </si>
  <si>
    <t xml:space="preserve">Наименование показателя</t>
  </si>
  <si>
    <t xml:space="preserve">Исходные данные</t>
  </si>
  <si>
    <t xml:space="preserve">Значение показателя</t>
  </si>
  <si>
    <t xml:space="preserve">Раздел 1. Показатели, характеризующие социально-экономическую ситуацию в муниципальном образовании</t>
  </si>
  <si>
    <t>1.1</t>
  </si>
  <si>
    <r>
      <rPr>
        <sz val="12"/>
        <rFont val="Tinos"/>
      </rPr>
      <t xml:space="preserve">Средний темп роста численности постоянного населения муниципального образования за три последних отчетных года </t>
    </r>
    <r>
      <rPr>
        <sz val="12"/>
        <rFont val="Tinos"/>
      </rPr>
      <t xml:space="preserve">(Источник: Росстат),</t>
    </r>
    <r>
      <rPr>
        <sz val="12"/>
        <rFont val="Tinos"/>
      </rPr>
      <t xml:space="preserve"> рассчитываемый по формуле:
где:
U</t>
    </r>
    <r>
      <rPr>
        <vertAlign val="subscript"/>
        <sz val="12"/>
        <rFont val="Tinos"/>
      </rPr>
      <t xml:space="preserve">11i </t>
    </r>
    <r>
      <rPr>
        <sz val="12"/>
        <rFont val="Tinos"/>
      </rPr>
      <t xml:space="preserve">– значение соответствующего показателя в i-м муниципальном образовании;
A</t>
    </r>
    <r>
      <rPr>
        <vertAlign val="subscript"/>
        <sz val="12"/>
        <rFont val="Tinos"/>
      </rPr>
      <t>in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in-2</t>
    </r>
    <r>
      <rPr>
        <sz val="12"/>
        <rFont val="Tinos"/>
      </rPr>
      <t xml:space="preserve">; A</t>
    </r>
    <r>
      <rPr>
        <vertAlign val="subscript"/>
        <sz val="12"/>
        <rFont val="Tinos"/>
      </rPr>
      <t xml:space="preserve">in-3 </t>
    </r>
    <r>
      <rPr>
        <sz val="12"/>
        <rFont val="Tinos"/>
      </rPr>
      <t xml:space="preserve">– численность постоянного населения i-ого муниципального образования, соответственно, в ______ г., ______ г., ______ г. и ______ г.</t>
    </r>
  </si>
  <si>
    <r>
      <t>A</t>
    </r>
    <r>
      <rPr>
        <vertAlign val="subscript"/>
        <sz val="12"/>
        <rFont val="Tinos"/>
      </rPr>
      <t>in</t>
    </r>
    <r>
      <rPr>
        <sz val="12"/>
        <rFont val="Tinos"/>
      </rPr>
      <t xml:space="preserve"> =
</t>
    </r>
  </si>
  <si>
    <r>
      <t>A</t>
    </r>
    <r>
      <rPr>
        <vertAlign val="subscript"/>
        <sz val="12"/>
        <rFont val="Tinos"/>
      </rPr>
      <t>in-1</t>
    </r>
    <r>
      <rPr>
        <sz val="12"/>
        <rFont val="Tinos"/>
      </rPr>
      <t xml:space="preserve"> =
</t>
    </r>
  </si>
  <si>
    <r>
      <t>A</t>
    </r>
    <r>
      <rPr>
        <vertAlign val="subscript"/>
        <sz val="12"/>
        <rFont val="Tinos"/>
      </rPr>
      <t>in-2</t>
    </r>
    <r>
      <rPr>
        <sz val="12"/>
        <rFont val="Tinos"/>
      </rPr>
      <t xml:space="preserve"> =
</t>
    </r>
  </si>
  <si>
    <r>
      <t>A</t>
    </r>
    <r>
      <rPr>
        <vertAlign val="subscript"/>
        <sz val="12"/>
        <rFont val="Tinos"/>
      </rPr>
      <t>in</t>
    </r>
    <r>
      <rPr>
        <sz val="12"/>
        <rFont val="Tinos"/>
      </rPr>
      <t xml:space="preserve">-3 =</t>
    </r>
  </si>
  <si>
    <t>1.2</t>
  </si>
  <si>
    <r>
      <rPr>
        <sz val="12"/>
        <rFont val="Tinos"/>
      </rPr>
      <t xml:space="preserve">Средний темп роста объема инвестиций в основной капитал (за исключением бюджетных средств) на территории муниципального образования в расчете на 1 жителя за три последних отчетных финансовых года </t>
    </r>
    <r>
      <rPr>
        <sz val="12"/>
        <rFont val="Tinos"/>
      </rPr>
      <t xml:space="preserve">(Источник: Росстат)</t>
    </r>
    <r>
      <rPr>
        <sz val="12"/>
        <rFont val="Tinos"/>
      </rPr>
      <t xml:space="preserve">, рассчитываемый по формуле:
где:
U</t>
    </r>
    <r>
      <rPr>
        <vertAlign val="subscript"/>
        <sz val="12"/>
        <rFont val="Tinos"/>
      </rPr>
      <t>12i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>in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in-2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in-3</t>
    </r>
    <r>
      <rPr>
        <sz val="12"/>
        <rFont val="Tinos"/>
      </rPr>
      <t xml:space="preserve"> – объем инвестиций в основной капитал (за исключением бюджетных средств) на территории i-ого муниципального образования, соответственно, в ______ г., ______ г., ______ г. и ______ г.;
B</t>
    </r>
    <r>
      <rPr>
        <vertAlign val="subscript"/>
        <sz val="12"/>
        <rFont val="Tinos"/>
      </rPr>
      <t>in</t>
    </r>
    <r>
      <rPr>
        <sz val="12"/>
        <rFont val="Tinos"/>
      </rPr>
      <t xml:space="preserve">; B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Bi</t>
    </r>
    <r>
      <rPr>
        <vertAlign val="subscript"/>
        <sz val="12"/>
        <rFont val="Tinos"/>
      </rPr>
      <t>n-2</t>
    </r>
    <r>
      <rPr>
        <sz val="12"/>
        <rFont val="Tinos"/>
      </rPr>
      <t xml:space="preserve">; B</t>
    </r>
    <r>
      <rPr>
        <vertAlign val="subscript"/>
        <sz val="12"/>
        <rFont val="Tinos"/>
      </rPr>
      <t>in-3</t>
    </r>
    <r>
      <rPr>
        <sz val="12"/>
        <rFont val="Tinos"/>
      </rPr>
      <t xml:space="preserve"> – численность постоянного населения i-ого муниципального образования, соответственно, в ______ г., ______ г., ______ г. и ______ г.</t>
    </r>
  </si>
  <si>
    <r>
      <t>A</t>
    </r>
    <r>
      <rPr>
        <vertAlign val="subscript"/>
        <sz val="12"/>
        <rFont val="Tinos"/>
      </rPr>
      <t>in-1</t>
    </r>
    <r>
      <rPr>
        <sz val="12"/>
        <rFont val="Tinos"/>
      </rPr>
      <t xml:space="preserve"> =
</t>
    </r>
  </si>
  <si>
    <r>
      <t>A</t>
    </r>
    <r>
      <rPr>
        <vertAlign val="subscript"/>
        <sz val="12"/>
        <rFont val="Tinos"/>
      </rPr>
      <t>in-3</t>
    </r>
    <r>
      <rPr>
        <sz val="12"/>
        <rFont val="Tinos"/>
      </rPr>
      <t xml:space="preserve"> =
</t>
    </r>
  </si>
  <si>
    <r>
      <t>B</t>
    </r>
    <r>
      <rPr>
        <vertAlign val="subscript"/>
        <sz val="12"/>
        <rFont val="Tinos"/>
      </rPr>
      <t>in</t>
    </r>
    <r>
      <rPr>
        <sz val="12"/>
        <rFont val="Tinos"/>
      </rPr>
      <t xml:space="preserve"> =
</t>
    </r>
  </si>
  <si>
    <r>
      <t>B</t>
    </r>
    <r>
      <rPr>
        <vertAlign val="subscript"/>
        <sz val="12"/>
        <rFont val="Tinos"/>
      </rPr>
      <t>in-1</t>
    </r>
    <r>
      <rPr>
        <sz val="12"/>
        <rFont val="Tinos"/>
      </rPr>
      <t xml:space="preserve"> =
</t>
    </r>
  </si>
  <si>
    <r>
      <t>B</t>
    </r>
    <r>
      <rPr>
        <vertAlign val="subscript"/>
        <sz val="12"/>
        <rFont val="Tinos"/>
      </rPr>
      <t>in-2</t>
    </r>
    <r>
      <rPr>
        <sz val="12"/>
        <rFont val="Tinos"/>
      </rPr>
      <t xml:space="preserve"> =
</t>
    </r>
  </si>
  <si>
    <r>
      <t>B</t>
    </r>
    <r>
      <rPr>
        <vertAlign val="subscript"/>
        <sz val="12"/>
        <rFont val="Tinos"/>
      </rPr>
      <t>in-3</t>
    </r>
    <r>
      <rPr>
        <sz val="12"/>
        <rFont val="Tinos"/>
      </rPr>
      <t xml:space="preserve"> =</t>
    </r>
  </si>
  <si>
    <t>1.3</t>
  </si>
  <si>
    <r>
      <rPr>
        <sz val="12"/>
        <rFont val="Tinos"/>
      </rPr>
      <t xml:space="preserve">Средний темп роста оборота розничной торговли на территории муниципального образования за три последних отчетных финансовых года </t>
    </r>
    <r>
      <rPr>
        <sz val="12"/>
        <rFont val="Tinos"/>
      </rPr>
      <t xml:space="preserve">(Источник: Росстат),</t>
    </r>
    <r>
      <rPr>
        <sz val="12"/>
        <rFont val="Tinos"/>
      </rPr>
      <t xml:space="preserve"> рассчитываемый по формуле:
где:
U</t>
    </r>
    <r>
      <rPr>
        <vertAlign val="subscript"/>
        <sz val="12"/>
        <rFont val="Tinos"/>
      </rPr>
      <t>13i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>in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in-2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in-3</t>
    </r>
    <r>
      <rPr>
        <sz val="12"/>
        <rFont val="Tinos"/>
      </rPr>
      <t xml:space="preserve"> – оборот розничной торговли на территории i-ого муниципального образования, соответственно, в ______ г., ______ г., ______ г. и ______ г.</t>
    </r>
  </si>
  <si>
    <r>
      <t>A</t>
    </r>
    <r>
      <rPr>
        <vertAlign val="subscript"/>
        <sz val="12"/>
        <rFont val="Tinos"/>
      </rPr>
      <t>in-1</t>
    </r>
    <r>
      <rPr>
        <sz val="12"/>
        <rFont val="Tinos"/>
      </rPr>
      <t xml:space="preserve"> =</t>
    </r>
  </si>
  <si>
    <r>
      <t>A</t>
    </r>
    <r>
      <rPr>
        <vertAlign val="subscript"/>
        <sz val="12"/>
        <rFont val="Tinos"/>
      </rPr>
      <t>in-2</t>
    </r>
    <r>
      <rPr>
        <sz val="12"/>
        <rFont val="Tinos"/>
      </rPr>
      <t xml:space="preserve"> =</t>
    </r>
  </si>
  <si>
    <r>
      <t>A</t>
    </r>
    <r>
      <rPr>
        <vertAlign val="subscript"/>
        <sz val="12"/>
        <rFont val="Tinos"/>
      </rPr>
      <t>in-3</t>
    </r>
    <r>
      <rPr>
        <sz val="12"/>
        <rFont val="Tinos"/>
      </rPr>
      <t xml:space="preserve"> =</t>
    </r>
  </si>
  <si>
    <t>1.4</t>
  </si>
  <si>
    <r>
      <rPr>
        <sz val="12"/>
        <rFont val="Tinos"/>
      </rPr>
      <t xml:space="preserve">Средний темп роста среднемесячной заработной платы работников организаций на территории муниципального образования за три последних отчетных финансовых года, скорректированный на стоимость жизни </t>
    </r>
    <r>
      <rPr>
        <sz val="12"/>
        <rFont val="Tinos"/>
      </rPr>
      <t xml:space="preserve">(Источник: Росстат)</t>
    </r>
    <r>
      <rPr>
        <sz val="12"/>
        <rFont val="Tinos"/>
      </rPr>
      <t xml:space="preserve">, рассчитываемый по формуле:
где:
U</t>
    </r>
    <r>
      <rPr>
        <vertAlign val="subscript"/>
        <sz val="12"/>
        <rFont val="Tinos"/>
      </rPr>
      <t>14i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>in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in-2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in-3</t>
    </r>
    <r>
      <rPr>
        <sz val="12"/>
        <rFont val="Tinos"/>
      </rPr>
      <t xml:space="preserve"> – среднемесячная заработная плата работников организаций на территории i-ого муниципального образования, соответственно, в ______ г., ______ г., ______ г. и ______ г.;
B</t>
    </r>
    <r>
      <rPr>
        <vertAlign val="subscript"/>
        <sz val="12"/>
        <rFont val="Tinos"/>
      </rPr>
      <t>in</t>
    </r>
    <r>
      <rPr>
        <sz val="12"/>
        <rFont val="Tinos"/>
      </rPr>
      <t xml:space="preserve">; B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Bi</t>
    </r>
    <r>
      <rPr>
        <vertAlign val="subscript"/>
        <sz val="12"/>
        <rFont val="Tinos"/>
      </rPr>
      <t>n-2</t>
    </r>
    <r>
      <rPr>
        <sz val="12"/>
        <rFont val="Tinos"/>
      </rPr>
      <t xml:space="preserve">; B</t>
    </r>
    <r>
      <rPr>
        <vertAlign val="subscript"/>
        <sz val="12"/>
        <rFont val="Tinos"/>
      </rPr>
      <t>in-3</t>
    </r>
    <r>
      <rPr>
        <sz val="12"/>
        <rFont val="Tinos"/>
      </rPr>
      <t xml:space="preserve"> – прожиточный минимум в субъекте Российской Федерации, соответственно, в _____ г., _____ г., _____ г. и _____ г.</t>
    </r>
  </si>
  <si>
    <r>
      <t>B</t>
    </r>
    <r>
      <rPr>
        <vertAlign val="subscript"/>
        <sz val="12"/>
        <rFont val="Tinos"/>
      </rPr>
      <t>in-2</t>
    </r>
    <r>
      <rPr>
        <sz val="12"/>
        <rFont val="Tinos"/>
      </rPr>
      <t xml:space="preserve"> =</t>
    </r>
  </si>
  <si>
    <t>1.5</t>
  </si>
  <si>
    <r>
      <t xml:space="preserve">Средний темп роста налоговой базы по налогу на доходы физических лиц на территории муниципального образования за три последних отчетных финансовых года (Источник: ФНС), рассчитываемый по формуле:
где:
U</t>
    </r>
    <r>
      <rPr>
        <vertAlign val="subscript"/>
        <sz val="12"/>
        <rFont val="Tinos"/>
      </rPr>
      <t>15i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>in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in-2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in-3</t>
    </r>
    <r>
      <rPr>
        <sz val="12"/>
        <rFont val="Tinos"/>
      </rPr>
      <t xml:space="preserve"> – налоговая база по налогу на доходы физических лиц, подлежащая налогообложению по всем налоговым ставкам на территории i-ого муниципального образования, соответственно, 
в _____ г., _____ г., _____ г. и _____ г.</t>
    </r>
  </si>
  <si>
    <r>
      <t>A</t>
    </r>
    <r>
      <rPr>
        <vertAlign val="subscript"/>
        <sz val="12"/>
        <rFont val="Tinos"/>
      </rPr>
      <t>in</t>
    </r>
    <r>
      <rPr>
        <sz val="12"/>
        <rFont val="Tinos"/>
      </rPr>
      <t xml:space="preserve"> =</t>
    </r>
  </si>
  <si>
    <t>1.6</t>
  </si>
  <si>
    <r>
      <rPr>
        <sz val="12"/>
        <rFont val="Tinos"/>
      </rPr>
      <t xml:space="preserve">Отношение числа граждан, занятых в экономике муниципального образования, к численности населения муниципального образования в трудоспособном возрасте за отчетный финансовый год (мужчины 16 - 65 лет, женщины 16 – 60 лет, </t>
    </r>
    <r>
      <rPr>
        <sz val="12"/>
        <rFont val="Tinos"/>
      </rPr>
      <t xml:space="preserve">(Источник: Росстат)</t>
    </r>
    <r>
      <rPr>
        <sz val="12"/>
        <rFont val="Tinos"/>
      </rPr>
      <t xml:space="preserve">, рассчитываемое по формуле:
где:
U</t>
    </r>
    <r>
      <rPr>
        <vertAlign val="subscript"/>
        <sz val="12"/>
        <rFont val="Tinos"/>
      </rPr>
      <t>16i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число граждан, занятых в экономике муниципального образования;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численность населения муниципального образования в трудоспособном возрасте (мужчины 16 - 65 лет, женщины 16 - 60 лет).</t>
    </r>
  </si>
  <si>
    <r>
      <t>A</t>
    </r>
    <r>
      <rPr>
        <vertAlign val="subscript"/>
        <sz val="12"/>
        <rFont val="Tinos"/>
      </rPr>
      <t>i</t>
    </r>
    <r>
      <rPr>
        <sz val="12"/>
        <rFont val="Tinos"/>
      </rPr>
      <t xml:space="preserve"> =
</t>
    </r>
  </si>
  <si>
    <r>
      <t>B</t>
    </r>
    <r>
      <rPr>
        <vertAlign val="subscript"/>
        <sz val="12"/>
        <rFont val="Tinos"/>
      </rPr>
      <t>i</t>
    </r>
    <r>
      <rPr>
        <sz val="12"/>
        <rFont val="Tinos"/>
      </rPr>
      <t xml:space="preserve"> =
</t>
    </r>
  </si>
  <si>
    <t>1.7</t>
  </si>
  <si>
    <r>
      <rPr>
        <sz val="12"/>
        <rFont val="Tinos"/>
      </rPr>
      <t xml:space="preserve">Рост среднегодовой численности занятых в экономике за отчетный год по сравнению с уровнем года, предшествующего отчетному (источник: Росстат), рассчитываемый по формуле:
где:
U</t>
    </r>
    <r>
      <rPr>
        <vertAlign val="subscript"/>
        <sz val="12"/>
        <rFont val="Tinos"/>
      </rPr>
      <t>17i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среднегодовая численности занятых в экономике за отчетный год;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среднегодовая численности занятых в экономике за предыдущий год.</t>
    </r>
  </si>
  <si>
    <t>1.8</t>
  </si>
  <si>
    <r>
      <rPr>
        <sz val="12"/>
        <rFont val="Tinos"/>
      </rPr>
      <t xml:space="preserve">Коэффициент напряженности на рынке труда на 1 января года подачи конкурсной заявки </t>
    </r>
    <r>
      <rPr>
        <sz val="12"/>
        <rFont val="Tinos"/>
      </rPr>
      <t xml:space="preserve">(источник: Росстат)</t>
    </r>
    <r>
      <rPr>
        <sz val="12"/>
        <rFont val="Tinos"/>
      </rPr>
      <t xml:space="preserve">, рассчитываемый по формуле:
где:
U</t>
    </r>
    <r>
      <rPr>
        <vertAlign val="subscript"/>
        <sz val="12"/>
        <rFont val="Tinos"/>
      </rPr>
      <t>18i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число незанятых граждан, зарегистрированных в службах занятости;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вакантные рабочие места.</t>
    </r>
  </si>
  <si>
    <t xml:space="preserve">Раздел 2. Показатели, характеризующие управление муниципальными финансами</t>
  </si>
  <si>
    <t>2.1</t>
  </si>
  <si>
    <r>
      <t xml:space="preserve">Средний темп роста налоговых доходов бюджета муниципального образования за три последних отчетных финансовых года, рассчитываемый по формуле:
где:
U</t>
    </r>
    <r>
      <rPr>
        <vertAlign val="subscript"/>
        <sz val="12"/>
        <rFont val="Tinos"/>
      </rPr>
      <t>21i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>in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in-2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in-3</t>
    </r>
    <r>
      <rPr>
        <sz val="12"/>
        <rFont val="Tinos"/>
      </rPr>
      <t xml:space="preserve"> – объем налоговых доходов бюджета i-го муниципального образования, поступивших по единым нормативам отчислений, установленным Бюджетным кодексом Российской Федерации, соответственно, в _____ г., _____ г., _____ г. и _____ г.</t>
    </r>
  </si>
  <si>
    <t>2.2</t>
  </si>
  <si>
    <r>
      <t xml:space="preserve">Доля налоговых и неналоговых доходов бюджета муниципального образования (за исключением поступлений налоговых доходов по дополнительным нормативам отчислений) к общему объему собственных доходов бюджета муниципального образования в отчетном финансовом году, рассчитываемая по формуле:
где:
U</t>
    </r>
    <r>
      <rPr>
        <vertAlign val="subscript"/>
        <sz val="12"/>
        <rFont val="Tinos"/>
      </rPr>
      <t>22i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объем налоговых и неналоговых доходов местного бюджета (за исключением поступлений налоговых доходов по дополнительным нормативам отчислений) в отчетном финансовом году;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общий объем собственных доходов местного бюджета в отчетном финансовом году.</t>
    </r>
  </si>
  <si>
    <r>
      <t>A</t>
    </r>
    <r>
      <rPr>
        <vertAlign val="subscript"/>
        <sz val="12"/>
        <rFont val="Tinos"/>
      </rPr>
      <t>i</t>
    </r>
    <r>
      <rPr>
        <sz val="12"/>
        <rFont val="Tinos"/>
      </rPr>
      <t xml:space="preserve"> =</t>
    </r>
  </si>
  <si>
    <t>2.3</t>
  </si>
  <si>
    <r>
      <t xml:space="preserve">Отношение объема просроченной кредиторской задолженности бюджета муниципального образования и муниципальных казенных учреждений к объему расходов бюджета муниципального образования, рассчитываемое по формуле:
где:
U</t>
    </r>
    <r>
      <rPr>
        <vertAlign val="subscript"/>
        <sz val="12"/>
        <rFont val="Tinos"/>
      </rPr>
      <t>23i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объем просроченной кредиторской задолженности местного бюджета и муниципальных казенных учреждений i-го муниципального образования на 1 января текущего финансового года;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объем расходов бюджета i-го муниципального образования в отчетном финансовом году.</t>
    </r>
  </si>
  <si>
    <t>2.4</t>
  </si>
  <si>
    <r>
      <t xml:space="preserve">Отношение объема субсидий, предоставляемых из бюджета муниципального образования социально ориентированным некоммерческим организациям, к общему объему расходов бюджета муниципального образования, рассчитываемое по формуле:
где:
U</t>
    </r>
    <r>
      <rPr>
        <vertAlign val="subscript"/>
        <sz val="12"/>
        <rFont val="Tinos"/>
      </rPr>
      <t>24i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объем субсидий, предоставленных из бюджета i-го муниципального образования социально ориентированным некоммерческим организациям, не являющимся муниципальными учреждениями, на реализацию муниципальных услуг в отчетном финансовом году;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объем расходов местного бюджета i-го муниципального образования в отчетном финансовом году.</t>
    </r>
  </si>
  <si>
    <t>2.5</t>
  </si>
  <si>
    <r>
      <rPr>
        <sz val="12"/>
        <rFont val="Tinos"/>
      </rPr>
      <t xml:space="preserve">Отношение объема расходных обязательств муниципального образования, не связанных с решением вопросов местного значения и исполнением полномочий по указанным вопросам, к объему расходных обязательств по вопросам местного значения (согласно информации из реестра расходных обязательств муниципального образования, предусмотренного статьей 87 Бюджетного кодекса Российской Федерации), рассчитываемое по формуле:
где:
U</t>
    </r>
    <r>
      <rPr>
        <vertAlign val="subscript"/>
        <sz val="12"/>
        <rFont val="Tinos"/>
      </rPr>
      <t>25i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объем расходных обязательств муниципального образования, связанных с решением вопросов местного значения и полномочий i-го муниципального образования в отчетном финансовом году;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объем расходных обязательств и полномочий, не связанных с решением вопросов местного значения i-го муниципального образования в отчетном финансовом году (без учета объема расходных обязательств, осуществляемых за счет субвенций).</t>
    </r>
  </si>
  <si>
    <t>2.6</t>
  </si>
  <si>
    <r>
      <rPr>
        <sz val="12"/>
        <rFont val="Tinos"/>
      </rPr>
      <t xml:space="preserve">Отношение недополученных доходов по местным налогам в результате действия налоговых льгот, установленных представительным органом местного самоуправления муниципального образования в соответствии с Налоговым кодексом Российской Федерации, к общему объему поступлений по местным налогам, рассчитываемое по формуле:
где:
U</t>
    </r>
    <r>
      <rPr>
        <vertAlign val="subscript"/>
        <sz val="12"/>
        <rFont val="Tinos"/>
      </rPr>
      <t>26i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объем недополученных доходов по местным налогам в результате действия налоговых льгот, установленных представительными органами местного самоуправления i-го муниципального образования в отчетном финансовом году;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общий объем доходов от поступлений по местным налогам в i-м муниципальном образовании в отчетном финансовом году.</t>
    </r>
  </si>
  <si>
    <t>2.7</t>
  </si>
  <si>
    <r>
      <t xml:space="preserve">Исполнение бюджета муниципального образования по расходам относительно первоначально утвержденного бюджета (за исключением расходов за счет межбюджетных трансфертов), рассчитываемое по формуле:
где:
U</t>
    </r>
    <r>
      <rPr>
        <vertAlign val="subscript"/>
        <sz val="12"/>
        <rFont val="Tinos"/>
      </rPr>
      <t>27i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фактический объем расходов бюджета i-го муниципального образования (за исключением расходов за счет межбюджетных трансфертов) в отчетном финансовом году;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первоначально утвержденный решением о бюджете i-го муниципального образования объем расходов местного бюджета (за исключением расходов за счет межбюджетных трансфертов) за отчетный финансовый год.</t>
    </r>
  </si>
  <si>
    <t>2.8</t>
  </si>
  <si>
    <r>
      <t xml:space="preserve">Доля сотрудников, имеющих высшее образование, в фактической штатной численности финансового органа муниципального образования, рассчитываемая по формуле:
где:
U</t>
    </r>
    <r>
      <rPr>
        <vertAlign val="subscript"/>
        <sz val="12"/>
        <rFont val="Tinos"/>
      </rPr>
      <t>28i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численность в отчетном финансовом году сотрудников, имеющих высшее образование, финансового органа i-го муниципального образования;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штатная численность финансового органа i-го муниципального образования на 1 января текущего года.</t>
    </r>
  </si>
  <si>
    <t>2.9</t>
  </si>
  <si>
    <r>
      <t xml:space="preserve">Доля сотрудников, имеющих ученую степень, в штатной численности финансового органа муниципального образования, рассчитываемая по формуле:
где:
U</t>
    </r>
    <r>
      <rPr>
        <vertAlign val="subscript"/>
        <sz val="12"/>
        <rFont val="Tinos"/>
      </rPr>
      <t>29i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численность в отчетном финансовом году сотрудников, имеющих ученую степень, финансового органа i-го муниципального образования;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фактическая на 1 января текущего года штатная численность финансового органа i-го муниципального образования.</t>
    </r>
  </si>
  <si>
    <t>2.10</t>
  </si>
  <si>
    <r>
      <t xml:space="preserve">Доля сотрудников, работающих в финансовом органе муниципального образования более 3 лет, рассчитываемая по формуле:
где:
U</t>
    </r>
    <r>
      <rPr>
        <vertAlign val="subscript"/>
        <sz val="12"/>
        <rFont val="Tinos"/>
      </rPr>
      <t>210i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количество сотрудников финансового органа, работающих в финансовом органе более 3 лет, на 1 января текущего года;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фактическая штатная численность финансового органа i-го муниципального образования.</t>
    </r>
  </si>
  <si>
    <t xml:space="preserve">Раздел 3. Показатели, характеризующие выбранное направление практики </t>
  </si>
  <si>
    <t xml:space="preserve">Подраздел 3.1. Показатели, характеризующие направление практики «Инвестиции» (раздел заполняется при выборе направления практики «Инвестиции» описанного в пункте 2 описания практики )</t>
  </si>
  <si>
    <t>3.1.1</t>
  </si>
  <si>
    <r>
      <rPr>
        <sz val="12"/>
        <rFont val="Tinos"/>
      </rPr>
      <t xml:space="preserve">Средний темп роста числа субъектов малого и среднего предпринимательства за три последних отчетных финансовых года </t>
    </r>
    <r>
      <rPr>
        <sz val="12"/>
        <rFont val="Tinos"/>
      </rPr>
      <t xml:space="preserve">(Источник: ФНС),</t>
    </r>
    <r>
      <rPr>
        <sz val="12"/>
        <rFont val="Tinos"/>
      </rPr>
      <t xml:space="preserve"> рассчитываемый по формуле:
где:
U</t>
    </r>
    <r>
      <rPr>
        <vertAlign val="subscript"/>
        <sz val="12"/>
        <rFont val="Tinos"/>
      </rPr>
      <t>311i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>in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in-2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in-3</t>
    </r>
    <r>
      <rPr>
        <sz val="12"/>
        <rFont val="Tinos"/>
      </rPr>
      <t xml:space="preserve"> – число субъектов МСП на территории i-го муниципального образования, соответственно, в ______ г., ______ г., ______ г. и ______ г.</t>
    </r>
  </si>
  <si>
    <t>3.1.2</t>
  </si>
  <si>
    <r>
      <rPr>
        <sz val="12"/>
        <rFont val="Tinos"/>
      </rPr>
      <t xml:space="preserve">Средний темп роста численности работников субъекта малого и среднего предпринимательства за три последних отчетных финансовых года </t>
    </r>
    <r>
      <rPr>
        <sz val="12"/>
        <rFont val="Tinos"/>
      </rPr>
      <t xml:space="preserve">(Источник: ФНС)</t>
    </r>
    <r>
      <rPr>
        <sz val="12"/>
        <rFont val="Tinos"/>
      </rPr>
      <t xml:space="preserve">, рассчитываемый по формуле:
где:
U</t>
    </r>
    <r>
      <rPr>
        <vertAlign val="subscript"/>
        <sz val="12"/>
        <rFont val="Tinos"/>
      </rPr>
      <t>312i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>in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in-2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in-3</t>
    </r>
    <r>
      <rPr>
        <sz val="12"/>
        <rFont val="Tinos"/>
      </rPr>
      <t xml:space="preserve"> – численность работников субъекта малого и среднего предпринимательства на территории i-го муниципального образования, соответственно, в _____ г., _____ г., ______ г. и ______ г.</t>
    </r>
  </si>
  <si>
    <t>3.1.3</t>
  </si>
  <si>
    <r>
      <rPr>
        <sz val="12"/>
        <rFont val="Tinos"/>
      </rPr>
      <t xml:space="preserve">Рост оборота малых и средних предприятий за отчетный год по сравнению с уровнем года, предшествующего отчетному, рассчитываемый по формуле:
где:
U</t>
    </r>
    <r>
      <rPr>
        <vertAlign val="subscript"/>
        <sz val="12"/>
        <rFont val="Tinos"/>
      </rPr>
      <t>313i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оборот малых и средних предприятий за отчетный год;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оборот малых и средних предприятий за год, предшествующий году подачи конкурсной заявки.</t>
    </r>
  </si>
  <si>
    <t>3.1.4</t>
  </si>
  <si>
    <r>
      <rPr>
        <sz val="12"/>
        <rFont val="Tinos"/>
      </rPr>
      <t xml:space="preserve">Средний темп роста суммы налога, подлежащего уплате в связи с применением упрощенной системы налогообложения, на территории муниципального образования за три последних отчетных финансовых года </t>
    </r>
    <r>
      <rPr>
        <sz val="12"/>
        <rFont val="Tinos"/>
      </rPr>
      <t xml:space="preserve">(Источник: ФНС)</t>
    </r>
    <r>
      <rPr>
        <sz val="12"/>
        <rFont val="Tinos"/>
      </rPr>
      <t xml:space="preserve">, рассчитываемый по формуле:
где:
U</t>
    </r>
    <r>
      <rPr>
        <vertAlign val="subscript"/>
        <sz val="12"/>
        <rFont val="Tinos"/>
      </rPr>
      <t>314i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>in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in-2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in-3</t>
    </r>
    <r>
      <rPr>
        <sz val="12"/>
        <rFont val="Tinos"/>
      </rPr>
      <t xml:space="preserve"> – сумма налога, подлежащего уплате в связи с применением упрощенной системы налогообложения, на территории i-го муниципального образования соответственно, в _____ г., _____ г., ______ г. и ______ г.</t>
    </r>
  </si>
  <si>
    <t>3.1.5</t>
  </si>
  <si>
    <r>
      <rPr>
        <sz val="12"/>
        <rFont val="Tinos"/>
      </rPr>
      <t xml:space="preserve">Средний темп роста количества индивидуальных предпринимателей, применяющих патентную систему налогообложения на территории муниципального образования за три последних отчетных финансовых года</t>
    </r>
    <r>
      <rPr>
        <sz val="12"/>
        <rFont val="Tinos"/>
      </rPr>
      <t xml:space="preserve"> (Источник: ФНС)</t>
    </r>
    <r>
      <rPr>
        <sz val="12"/>
        <rFont val="Tinos"/>
      </rPr>
      <t xml:space="preserve">, рассчитываемый по формуле:
где:
U</t>
    </r>
    <r>
      <rPr>
        <vertAlign val="subscript"/>
        <sz val="12"/>
        <rFont val="Tinos"/>
      </rPr>
      <t>315i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>in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in-2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in-3</t>
    </r>
    <r>
      <rPr>
        <sz val="12"/>
        <rFont val="Tinos"/>
      </rPr>
      <t xml:space="preserve"> – количество индивидуальных предпринимателей, применяющих патентную систему налогообложения на территории i-го муниципального образования соответственно, в ______ г., ______ г., ______ г. и ______ г.</t>
    </r>
  </si>
  <si>
    <t>3.1.6</t>
  </si>
  <si>
    <t xml:space="preserve">Степень внедрения муниципального инвестиционного стандарта, рассчитываемая по формуле (показатель рассчитывается только для практик муниципальных образований I категории):
                                                                                                                           где:
U316i _ значение соответствующего показателя в i-м муниципальном образовании;
Ai - наличие на официальном сайте муниципального образования в информационно-телекоммуникационной сети "Интернет" информации по работе с представителями бизнес-сообщества (при положительном ответе - 1, при отрицательном ответе - 0);
Bi - наличие инвестиционного профиля/паспорта муниципального образования (при положительном ответе - 1, при отрицательном ответе - 0);
Ci - наличие инвестиционного уполномоченного муниципального образования (при положительном ответе - 1, при отрицательном ответе - 0);
Di - наличие совещательного органа при главе администрации муниципального образования (при положительном ответе - 1, при отрицательном ответе - 0);
Ei - наличие в документе стратегического планирования муниципального образования раздела, содержащего информацию о реализации инвестиционных проектов и создании необходимой для инвесторов инфраструктуры (при положительном ответе - 1, при отрицательном ответе - 0);
Fi - наличие в муниципальном образовании регламента сопровождения инвестиционных проектов (при положительном ответе - 1, при отрицательном ответе - 0);
Gi - наличие утвержденных ключевых показателей эффективности деятельности главы местной администрации и инвестиционного уполномоченного муниципального образования (при положительном ответе - 1, при отрицательном ответе - 0);
Hi - наличие механизма "обратной связи" между инвесторами и администрацией, в том числе ежеквартальные встречи с представителями бизнес-сообщества (при положительном ответе - 1, при отрицательном ответе - 0);
Ii - регулярное прохождение профессиональной переподготовки и повышения квалификации для содействия в реализации инвестиционных проектов (при положительном ответе - 1, при отрицательном ответе - 0);
Ji - наличие соглашения с агентствами развития субъекта Российской Федерации (при положительном ответе - 1, при отрицательном ответе - 0).</t>
  </si>
  <si>
    <r>
      <t>C</t>
    </r>
    <r>
      <rPr>
        <vertAlign val="subscript"/>
        <sz val="12"/>
        <rFont val="Tinos"/>
      </rPr>
      <t>i</t>
    </r>
    <r>
      <rPr>
        <sz val="12"/>
        <rFont val="Tinos"/>
      </rPr>
      <t xml:space="preserve"> =
</t>
    </r>
  </si>
  <si>
    <r>
      <t>D</t>
    </r>
    <r>
      <rPr>
        <vertAlign val="subscript"/>
        <sz val="12"/>
        <rFont val="Tinos"/>
      </rPr>
      <t>i</t>
    </r>
    <r>
      <rPr>
        <sz val="12"/>
        <rFont val="Tinos"/>
      </rPr>
      <t xml:space="preserve"> =
</t>
    </r>
  </si>
  <si>
    <r>
      <t>E</t>
    </r>
    <r>
      <rPr>
        <vertAlign val="subscript"/>
        <sz val="12"/>
        <rFont val="Tinos"/>
      </rPr>
      <t>i</t>
    </r>
    <r>
      <rPr>
        <sz val="12"/>
        <rFont val="Tinos"/>
      </rPr>
      <t xml:space="preserve"> =
</t>
    </r>
  </si>
  <si>
    <r>
      <t>F</t>
    </r>
    <r>
      <rPr>
        <vertAlign val="subscript"/>
        <sz val="12"/>
        <rFont val="Tinos"/>
      </rPr>
      <t>i</t>
    </r>
    <r>
      <rPr>
        <sz val="12"/>
        <rFont val="Tinos"/>
      </rPr>
      <t xml:space="preserve"> =
</t>
    </r>
  </si>
  <si>
    <r>
      <t>G</t>
    </r>
    <r>
      <rPr>
        <vertAlign val="subscript"/>
        <sz val="12"/>
        <rFont val="Tinos"/>
      </rPr>
      <t>i</t>
    </r>
    <r>
      <rPr>
        <sz val="12"/>
        <rFont val="Tinos"/>
      </rPr>
      <t xml:space="preserve"> =</t>
    </r>
  </si>
  <si>
    <r>
      <t>H</t>
    </r>
    <r>
      <rPr>
        <vertAlign val="subscript"/>
        <sz val="12"/>
        <rFont val="Tinos"/>
      </rPr>
      <t>i</t>
    </r>
    <r>
      <rPr>
        <sz val="12"/>
        <rFont val="Tinos"/>
      </rPr>
      <t xml:space="preserve"> =
</t>
    </r>
  </si>
  <si>
    <r>
      <t>I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=
</t>
    </r>
  </si>
  <si>
    <r>
      <t>J</t>
    </r>
    <r>
      <rPr>
        <vertAlign val="subscript"/>
        <sz val="12"/>
        <rFont val="Tinos"/>
      </rPr>
      <t>i</t>
    </r>
    <r>
      <rPr>
        <sz val="12"/>
        <rFont val="Tinos"/>
      </rPr>
      <t xml:space="preserve"> =</t>
    </r>
  </si>
  <si>
    <t>3.1.7</t>
  </si>
  <si>
    <r>
      <rPr>
        <sz val="12"/>
        <rFont val="Tinos"/>
      </rPr>
      <t xml:space="preserve">Уровень развития муниципального-частного партнерства в муниципальном образовании:
где:
U</t>
    </r>
    <r>
      <rPr>
        <vertAlign val="subscript"/>
        <sz val="12"/>
        <rFont val="Tinos"/>
      </rPr>
      <t>14i</t>
    </r>
    <r>
      <rPr>
        <sz val="12"/>
        <rFont val="Tinos"/>
      </rPr>
      <t xml:space="preserve"> – значение соответствующего показателя в i-м муниципальном образовании;
Ai - наличие в открытом доступе перечня объектов в муниципальном образовании, в отношении которых планируется заключение соглашений муниципально-частного партнерства, концессионных соглашений (при положительном ответе - 1, при отрицательном ответе - 0);
Bi - наличие льготных условий (налоговые льготы, иные меры поддержки частных партнеров) (при положительном ответе - 1, при отрицательном ответе - 0);
Ci - стадия реализации проекта муниципально-частного партнерства;
Di - доля частных инвестиций в общей стоимости проекта муниципально-частного партнерства в процентах, оценка выставляется путем деления значения в процентах на 100;
Ei - срок реализации проекта муниципально-частного партнерства (срок действия концессионного соглашения).</t>
    </r>
  </si>
  <si>
    <t xml:space="preserve">Подраздел 3.2. Показатели, характеризующие направление практики «Управление имуществом и инфраструктурой»                  (раздел заполняется при выборе направления практики «Управление имуществом 
и инфраструктурой» в пункте 2 описания практики )</t>
  </si>
  <si>
    <t>3.2.1</t>
  </si>
  <si>
    <t xml:space="preserve">Наличие размещенного в Федеральной государственной информационной системе территориального планирования (далее - ФГИС ТП) &lt;1&gt; документа территориального планирования муниципального образования, соответствующего законодательству о градостроительной деятельности, с учетом периодичности обновления (не реже 1 раза в 5 лет)</t>
  </si>
  <si>
    <t>да/(нет)</t>
  </si>
  <si>
    <t>да</t>
  </si>
  <si>
    <t>нет</t>
  </si>
  <si>
    <t xml:space="preserve">Реквизиты нормативного правового акта</t>
  </si>
  <si>
    <t xml:space="preserve">Ссылка на ФГИС ТП</t>
  </si>
  <si>
    <t>3.2.2</t>
  </si>
  <si>
    <r>
      <rPr>
        <sz val="12"/>
        <rFont val="Tinos"/>
      </rPr>
      <t xml:space="preserve">Средний темп роста налоговой базы по налогу на имущество организаций на территории муниципального образования за три последних отчетных финансовых года </t>
    </r>
    <r>
      <rPr>
        <sz val="12"/>
        <rFont val="Tinos"/>
      </rPr>
      <t xml:space="preserve">(Источник: ФНС)</t>
    </r>
    <r>
      <rPr>
        <sz val="12"/>
        <rFont val="Tinos"/>
      </rPr>
      <t xml:space="preserve">, рассчитываемый по формуле:
где:
U</t>
    </r>
    <r>
      <rPr>
        <vertAlign val="subscript"/>
        <sz val="12"/>
        <rFont val="Tinos"/>
      </rPr>
      <t>322i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>in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in-2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in-3</t>
    </r>
    <r>
      <rPr>
        <sz val="12"/>
        <rFont val="Tinos"/>
      </rPr>
      <t xml:space="preserve"> – налоговая база по налогу на имущество организаций i-го муниципального образования соответственно в ______ г., ______ г., ______ г. и ______ г.</t>
    </r>
  </si>
  <si>
    <t>3.2.3</t>
  </si>
  <si>
    <r>
      <t xml:space="preserve">Сокращение доли площадей неиспользованного муниципального имущества за отчетный год по сравнению с уровнем года, предшествующего отчетному, рассчитываемое по формуле:
где:
U</t>
    </r>
    <r>
      <rPr>
        <vertAlign val="subscript"/>
        <sz val="12"/>
        <rFont val="Tinos"/>
      </rPr>
      <t>323i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in </t>
    </r>
    <r>
      <rPr>
        <sz val="12"/>
        <rFont val="Tinos"/>
      </rPr>
      <t xml:space="preserve">– площадь неиспользуемого муниципального имущества за отчетный год;
A</t>
    </r>
    <r>
      <rPr>
        <vertAlign val="subscript"/>
        <sz val="12"/>
        <rFont val="Tinos"/>
      </rPr>
      <t>in-1</t>
    </r>
    <r>
      <rPr>
        <sz val="12"/>
        <rFont val="Tinos"/>
      </rPr>
      <t xml:space="preserve"> – площадь неиспользуемого муниципального имущества за год, предшествующий отчетному.</t>
    </r>
  </si>
  <si>
    <t>3.2.4</t>
  </si>
  <si>
    <r>
      <rPr>
        <sz val="12"/>
        <rFont val="Tinos"/>
      </rPr>
      <t xml:space="preserve">Средний темп роста внебюджетных инвестиций в сфере жилищно-коммунального хозяйства (ЖКХ) (в части сферы ЖКХ применимы разделы D и E Общероссийского классификатора видов экономической деятельности (далее - ОКВЭД), рассчитываемый по формуле:
                                                                                                                            где:
U</t>
    </r>
    <r>
      <rPr>
        <vertAlign val="subscript"/>
        <sz val="12"/>
        <rFont val="Tinos"/>
      </rPr>
      <t>324i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>in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in-2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in-3</t>
    </r>
    <r>
      <rPr>
        <sz val="12"/>
        <rFont val="Tinos"/>
      </rPr>
      <t xml:space="preserve"> – суммарный объем инвестиций (за исключением бюджетных средств) по разделам D и E ОКВЭД), рассчитываемый по формуле соответственно в ______ г., ______ г., ______ г. и ______ г.</t>
    </r>
  </si>
  <si>
    <t>3.2.5</t>
  </si>
  <si>
    <r>
      <t xml:space="preserve">Доля аварийного муниципального имущества от общей площади муниципального имущества, рассчитываемая по формуле:
где:
U</t>
    </r>
    <r>
      <rPr>
        <vertAlign val="subscript"/>
        <sz val="12"/>
        <rFont val="Tinos"/>
      </rPr>
      <t>325i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площадь аварийного муниципального имущества в отчетном финансовом году;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площадь муниципального имущества.</t>
    </r>
  </si>
  <si>
    <t>3.2.6</t>
  </si>
  <si>
    <r>
      <rPr>
        <sz val="12"/>
        <rFont val="Tinos"/>
      </rPr>
      <t xml:space="preserve">Средний темп роста налоговой базы по земельному налогу на территории муниципального образования за три последних отчетных финансовых года </t>
    </r>
    <r>
      <rPr>
        <sz val="12"/>
        <rFont val="Tinos"/>
      </rPr>
      <t xml:space="preserve">(источник: ФНС)</t>
    </r>
    <r>
      <rPr>
        <sz val="12"/>
        <rFont val="Tinos"/>
      </rPr>
      <t xml:space="preserve">, рассчитываемый по формуле:
где:
U</t>
    </r>
    <r>
      <rPr>
        <vertAlign val="subscript"/>
        <sz val="12"/>
        <rFont val="Tinos"/>
      </rPr>
      <t>326i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>in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in-2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in-3</t>
    </r>
    <r>
      <rPr>
        <sz val="12"/>
        <rFont val="Tinos"/>
      </rPr>
      <t xml:space="preserve"> – кадастровая стоимость земельных участков, в отношении которых исчислен земельный налог к уплате соответственно в ______ г., ______ г., ______ г. и ______ г.</t>
    </r>
  </si>
  <si>
    <t>3.2.7</t>
  </si>
  <si>
    <r>
      <rPr>
        <sz val="12"/>
        <rFont val="Tinos"/>
      </rPr>
      <t xml:space="preserve">Количество востребованных лучших практик повышения производительности труда в муниципальных организациях сфер культуры, образования, социального обеспечения, спорта и здравоохранения, размещенных на ИТ-платформе управленческих и технологических компетенций (производительность.рф) &lt;2&gt; (далее - ИТ-платформа производительность.рф) (предоставляется с 2026 года), рассчитываемое по формуле:
                                                                                                                          где:
U</t>
    </r>
    <r>
      <rPr>
        <vertAlign val="subscript"/>
        <sz val="12"/>
        <rFont val="Tinos"/>
      </rPr>
      <t>327i</t>
    </r>
    <r>
      <rPr>
        <sz val="12"/>
        <rFont val="Tinos"/>
      </rPr>
      <t xml:space="preserve"> – значение соответствующего показателя в i-м муниципальном образовании;
n – общее число практик, размещенных муниципальным образованием на ИТ-платформе производительность.рф;
A</t>
    </r>
    <r>
      <rPr>
        <vertAlign val="subscript"/>
        <sz val="12"/>
        <rFont val="Tinos"/>
      </rPr>
      <t>1i</t>
    </r>
    <r>
      <rPr>
        <sz val="12"/>
        <rFont val="Tinos"/>
      </rPr>
      <t xml:space="preserve"> – A</t>
    </r>
    <r>
      <rPr>
        <vertAlign val="subscript"/>
        <sz val="12"/>
        <rFont val="Tinos"/>
      </rPr>
      <t xml:space="preserve">ni </t>
    </r>
    <r>
      <rPr>
        <sz val="12"/>
        <rFont val="Tinos"/>
      </rPr>
      <t xml:space="preserve">– число внедрений каждой из размещенных практик в других муниципальных образований.</t>
    </r>
  </si>
  <si>
    <r>
      <t>A</t>
    </r>
    <r>
      <rPr>
        <vertAlign val="subscript"/>
        <sz val="12"/>
        <rFont val="Tinos"/>
      </rPr>
      <t>i</t>
    </r>
    <r>
      <rPr>
        <sz val="12"/>
        <rFont val="Tinos"/>
      </rPr>
      <t xml:space="preserve"> =
…....
</t>
    </r>
  </si>
  <si>
    <r>
      <t>A</t>
    </r>
    <r>
      <rPr>
        <vertAlign val="subscript"/>
        <sz val="12"/>
        <rFont val="Tinos"/>
      </rPr>
      <t>ni</t>
    </r>
    <r>
      <rPr>
        <sz val="12"/>
        <rFont val="Tinos"/>
      </rPr>
      <t xml:space="preserve"> =
</t>
    </r>
  </si>
  <si>
    <t>3.2.8</t>
  </si>
  <si>
    <r>
      <rPr>
        <sz val="12"/>
        <rFont val="Tinos"/>
      </rPr>
      <t xml:space="preserve">Доля массовых социально значимых государственных и муниципальных услуг, доступных в электронном виде, предоставляемых с использованием Единого портала государственных и муниципальных услуг (функций) &lt;3&gt;, в общем количестве таких услуг, предоставляемых в электронном виде, рассчитываемая по формуле:
где:
U</t>
    </r>
    <r>
      <rPr>
        <vertAlign val="subscript"/>
        <sz val="12"/>
        <rFont val="Tinos"/>
      </rPr>
      <t>328i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число массовых социально значимых государственных и муниципальных услуг, доступных в электронном виде;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общее число услуг, предоставляемых в электронном виде.</t>
    </r>
  </si>
  <si>
    <t>3.2.9</t>
  </si>
  <si>
    <r>
      <t xml:space="preserve">Доля обращений за получением массовых социально значимых государственных и муниципальных услуг в электронном виде с использованием Единого портала государственных и муниципальных услуг (функций) без необходимости личного посещения органов государственной власти, органов местного самоуправления и многофункциональных центров предоставления государственных и муниципальных услуг в общем количестве таких услуг, рассчитываемая по формуле:
где:
U</t>
    </r>
    <r>
      <rPr>
        <vertAlign val="subscript"/>
        <sz val="12"/>
        <rFont val="Tinos"/>
      </rPr>
      <t>329i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число обращений за получением массовых социально значимых государственных и муниципальных услуг в электронном виде;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суммарное число обращений за получением массовых социально значимых государственных и муниципальных услуг.</t>
    </r>
  </si>
  <si>
    <t>3.2.10</t>
  </si>
  <si>
    <t xml:space="preserve">Возможность подачи обращения по проблеме на территории муниципального образования в электронном виде с приложением фото и видео (при положительном ответе - 1, при отрицательном ответе - 0).</t>
  </si>
  <si>
    <t xml:space="preserve">да / нет</t>
  </si>
  <si>
    <t>3.2.11</t>
  </si>
  <si>
    <t xml:space="preserve">Наличие функционирующей базы знаний решений управленческих и рабочих задач в администрации муниципального образования (при положительном ответе - 1, при отрицательном ответе - 0).</t>
  </si>
  <si>
    <t>3.2.12</t>
  </si>
  <si>
    <t xml:space="preserve">Наличие в администрации муниципального образования электронной среды взаимодействия, выполняющей один из следующих функционалов: организационное проектирование, планирование и контроль задач, внутренняя коммуникация, совместная работа над документами, справочник организационных документов (при положительном ответе - 1, при отрицательном ответе - 0).</t>
  </si>
  <si>
    <t xml:space="preserve">Подраздел 3.3. Показатели, характеризующие направление практики «Новые источники доходов бюджета и управление муниципальными заимствованиями» (раздел заполняется при выборе направления практики «Новые источники доходов бюджета и управление муниципальными заимствованиями» в пункте 2 описания практики )</t>
  </si>
  <si>
    <t>3.3.1</t>
  </si>
  <si>
    <r>
      <rPr>
        <sz val="12"/>
        <rFont val="Tinos"/>
      </rPr>
      <t xml:space="preserve">Доля средств самообложения граждан и (или) инициативного бюджетирования в объеме собственных доходов местного бюджета, рассчитываемая по формуле:
                                                                                                                           где:
U</t>
    </r>
    <r>
      <rPr>
        <vertAlign val="subscript"/>
        <sz val="12"/>
        <rFont val="Tinos"/>
      </rPr>
      <t>331i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объем средств самообложения граждан и (или) инициативного бюджетирования в отчетном финансовом году; 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объем собственных доходов местного бюджета i-го муниципального образования в отчетном финансовом году.</t>
    </r>
  </si>
  <si>
    <t>3.3.2</t>
  </si>
  <si>
    <r>
      <t xml:space="preserve">Отношение объема выплат по муниципальным гарантиям к общему объему предоставленных муниципальным образованием гарантий, рассчитываемое по формуле:
где:
U</t>
    </r>
    <r>
      <rPr>
        <vertAlign val="subscript"/>
        <sz val="12"/>
        <rFont val="Tinos"/>
      </rPr>
      <t>332i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объем выплат по муниципальным гарантиям i-го муниципального образования в отчетном финансовом году;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объем муниципального долга по предоставленным i-м муниципальным образованием гарантиям на I января отчетного финансового года.</t>
    </r>
  </si>
  <si>
    <t>3.3.3</t>
  </si>
  <si>
    <t xml:space="preserve">Объем просроченной задолженности по долговым обязательствам муниципального образования, тыс. руб. (при наличии просроченной задолженности по долговым обязательствам муниципального образования, с указанием источника информации)</t>
  </si>
  <si>
    <t>3.3.4</t>
  </si>
  <si>
    <r>
      <rPr>
        <sz val="12"/>
        <rFont val="Tinos"/>
      </rPr>
      <t xml:space="preserve">Средний темп роста неналоговых доходов бюджета муниципального образования за три последних отчетных финансовых года, рассчитываемый по формуле:
где:
U</t>
    </r>
    <r>
      <rPr>
        <vertAlign val="subscript"/>
        <sz val="12"/>
        <rFont val="Tinos"/>
      </rPr>
      <t>334i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>in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in-1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in-2</t>
    </r>
    <r>
      <rPr>
        <sz val="12"/>
        <rFont val="Tinos"/>
      </rPr>
      <t xml:space="preserve">; A</t>
    </r>
    <r>
      <rPr>
        <vertAlign val="subscript"/>
        <sz val="12"/>
        <rFont val="Tinos"/>
      </rPr>
      <t>in-3</t>
    </r>
    <r>
      <rPr>
        <sz val="12"/>
        <rFont val="Tinos"/>
      </rPr>
      <t xml:space="preserve"> – объем неналоговых доходов бюджета i-гo муниципального образования, поступивших в бюджет муниципального образования соответственно в ______ г., ______ г., ______ г. 
и ______ г.</t>
    </r>
  </si>
  <si>
    <t>3.3.5</t>
  </si>
  <si>
    <r>
      <t xml:space="preserve">Эффективность управления финансовыми вложениями, осуществляемыми за счет средств местного бюджета, рассчитываемая по формуле:
где:
U</t>
    </r>
    <r>
      <rPr>
        <vertAlign val="subscript"/>
        <sz val="12"/>
        <rFont val="Tinos"/>
      </rPr>
      <t>335i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i-му муниципальному образованию, в отчетном финансовом году;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балансовая стоимость акций, находящихся в собственности i-го муниципального образования, и иных форм участия в капитале хозяйственных товариществ и обществ на начало отчетного финансового года.</t>
    </r>
  </si>
  <si>
    <t>3.3.6</t>
  </si>
  <si>
    <r>
      <t xml:space="preserve">Отношение муниципальных заимствований, привлеченных в целях финансирования инвестиционных расходов, к общему объему привлеченных муниципальных заимствований, рассчитываемое по формуле:
где:
U</t>
    </r>
    <r>
      <rPr>
        <vertAlign val="subscript"/>
        <sz val="12"/>
        <rFont val="Tinos"/>
      </rPr>
      <t>336i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объем в отчетном финансовом году муниципальных заимствований, привлеченных в целях финансирования инвестиционных расходов, i-го муниципального образования;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объем привлеченных в отчетном финансовом году муниципальных заимствований i-го муниципального образования.</t>
    </r>
  </si>
  <si>
    <t>3.3.7</t>
  </si>
  <si>
    <r>
      <rPr>
        <sz val="12"/>
        <rFont val="Tinos"/>
      </rPr>
      <t xml:space="preserve">Отношение поступивших доходов бюджета муниципального образования без учета безвозмездных поступлений от бюджетов бюджетной системы Российской Федерации к объему доходов, первоначально утвержденному решением о местном бюджете, рассчитываемое по формуле:
                                                                                                                           где:
U</t>
    </r>
    <r>
      <rPr>
        <vertAlign val="subscript"/>
        <sz val="12"/>
        <rFont val="Tinos"/>
      </rPr>
      <t>337i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объем доходов, поступивших в бюджет i-го муниципального образования без учета безвозмездных поступлений от бюджетов бюджетной системы Российской Федерации в отчетном финансовом году;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первоначально утвержденный решением о бюджете i-го муниципального образования объем доходов местного бюджета на отчетный финансовый год без учета безвозмездных поступлений от бюджетов бюджетной системы Российской Федерации.</t>
    </r>
  </si>
  <si>
    <t>3.3.8</t>
  </si>
  <si>
    <t xml:space="preserve">Наличие акта муниципального образования об установлении и введении в действие туристического налога на текущий финансовый год (при положительном ответе - 1, при отрицательном ответе - 0).</t>
  </si>
  <si>
    <t xml:space="preserve">Реквизиты акта</t>
  </si>
  <si>
    <t>3.3.9</t>
  </si>
  <si>
    <r>
      <rPr>
        <sz val="12"/>
        <rFont val="Tinos"/>
      </rPr>
      <t xml:space="preserve">Равномерность распределения расходов на погашение муниципального долга за последние три года, рассчитываемая по формуле:
                                                                                                                             где:
U</t>
    </r>
    <r>
      <rPr>
        <vertAlign val="subscript"/>
        <sz val="12"/>
        <rFont val="Tinos"/>
      </rPr>
      <t>339i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>maxi</t>
    </r>
    <r>
      <rPr>
        <sz val="12"/>
        <rFont val="Tinos"/>
      </rPr>
      <t xml:space="preserve">; – максимальный годовой объем погашения муниципального долга i-го муниципального образования за три последних отчетных финансовых года;
A</t>
    </r>
    <r>
      <rPr>
        <vertAlign val="subscript"/>
        <sz val="12"/>
        <rFont val="Tinos"/>
      </rPr>
      <t>mini</t>
    </r>
    <r>
      <rPr>
        <sz val="12"/>
        <rFont val="Tinos"/>
      </rPr>
      <t xml:space="preserve"> – минимальный годовой объем погашения муниципального долга      i-го муниципального образования за три последних отчетных финансовых года;
A</t>
    </r>
    <r>
      <rPr>
        <vertAlign val="subscript"/>
        <sz val="12"/>
        <rFont val="Tinos"/>
      </rPr>
      <t xml:space="preserve">si </t>
    </r>
    <r>
      <rPr>
        <sz val="12"/>
        <rFont val="Tinos"/>
      </rPr>
      <t xml:space="preserve">– средний годовой объем погашения муниципального долга i-го муниципального образования за три последних отчетных финансовых года.</t>
    </r>
  </si>
  <si>
    <r>
      <t>A</t>
    </r>
    <r>
      <rPr>
        <vertAlign val="subscript"/>
        <sz val="12"/>
        <rFont val="Tinos"/>
      </rPr>
      <t>maxi</t>
    </r>
    <r>
      <rPr>
        <sz val="12"/>
        <rFont val="Tinos"/>
      </rPr>
      <t xml:space="preserve"> =</t>
    </r>
  </si>
  <si>
    <r>
      <t>A</t>
    </r>
    <r>
      <rPr>
        <vertAlign val="subscript"/>
        <sz val="12"/>
        <rFont val="Tinos"/>
      </rPr>
      <t>mini</t>
    </r>
    <r>
      <rPr>
        <sz val="12"/>
        <rFont val="Tinos"/>
      </rPr>
      <t xml:space="preserve"> =
</t>
    </r>
  </si>
  <si>
    <r>
      <t>A</t>
    </r>
    <r>
      <rPr>
        <vertAlign val="subscript"/>
        <sz val="12"/>
        <rFont val="Tinos"/>
      </rPr>
      <t>si</t>
    </r>
    <r>
      <rPr>
        <sz val="12"/>
        <rFont val="Tinos"/>
      </rPr>
      <t xml:space="preserve"> =
</t>
    </r>
  </si>
  <si>
    <t>3.3.10</t>
  </si>
  <si>
    <r>
      <rPr>
        <sz val="12"/>
        <rFont val="Tinos"/>
      </rPr>
      <t xml:space="preserve">Доля поступлений от уплаты местных налогов в объеме налоговых доходов местного бюджета за отчетный финансовый год, рассчитываемая по формуле:
где:
U</t>
    </r>
    <r>
      <rPr>
        <vertAlign val="subscript"/>
        <sz val="12"/>
        <rFont val="Tinos"/>
      </rPr>
      <t>3310i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объем поступлений от уплаты местных налогов в бюджет i-го муниципального образования в отчетном финансовом году;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объем налоговых доходов местного бюджета i-го муниципального образования в отчетном финансовом году.</t>
    </r>
  </si>
  <si>
    <t>3.3.11</t>
  </si>
  <si>
    <r>
      <t xml:space="preserve">Прирост объема доходов автономных и бюджетных учреждений от приносящей доход деятельности, рассчитываемый по формуле:
где:
U</t>
    </r>
    <r>
      <rPr>
        <vertAlign val="subscript"/>
        <sz val="12"/>
        <rFont val="Tinos"/>
      </rPr>
      <t>3311i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объем доходов автономных и бюджетных учреждений от приносящей доход деятельности i-го муниципального образования в отчетном финансовом году;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объем доходов автономных и бюджетных учреждений от приносящей доход деятельности i-го муниципального образования в году, предшествующем отчетному финансовому году.</t>
    </r>
  </si>
  <si>
    <t>3.3.12</t>
  </si>
  <si>
    <r>
      <t xml:space="preserve">Соотношение недоимки по местным налогам на начало текущего финансового года и недоимки по местным налогам на начало отчетного финансового года, рассчитываемое по формуле:
где:
U</t>
    </r>
    <r>
      <rPr>
        <vertAlign val="subscript"/>
        <sz val="12"/>
        <rFont val="Tinos"/>
      </rPr>
      <t>3312i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объем недоимки по местным налогам i-го муниципального образования на начало текущего финансового года;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объем недоимки по местным налогам i-го муниципального образования на начало отчетного финансового года.</t>
    </r>
  </si>
  <si>
    <t>3.3.13</t>
  </si>
  <si>
    <r>
      <t xml:space="preserve">Соотношение недоимки по местным налогам на начало текущего финансового года к поступлениям по местным налогам на начало текущего финансового года, рассчитываемое по формуле:
где:
U</t>
    </r>
    <r>
      <rPr>
        <vertAlign val="subscript"/>
        <sz val="12"/>
        <rFont val="Tinos"/>
      </rPr>
      <t>3313i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недоимка по местным налогам на начало текущего финансового года;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сумма поступления по местным налогам на начало текущего финансового года.</t>
    </r>
  </si>
  <si>
    <t>3.3.14</t>
  </si>
  <si>
    <r>
      <rPr>
        <sz val="12"/>
        <rFont val="Tinos"/>
      </rPr>
      <t xml:space="preserve">Доля налогоплательщиков, зарегистрированных на территории муниципального образования, имеющих задолженность по местным налогам, в общем количестве налогоплательщиков, зарегистрированных на территории муниципального образования, рассчитываемая по формуле:
где:
U</t>
    </r>
    <r>
      <rPr>
        <vertAlign val="subscript"/>
        <sz val="12"/>
        <rFont val="Tinos"/>
      </rPr>
      <t>337i</t>
    </r>
    <r>
      <rPr>
        <sz val="12"/>
        <rFont val="Tinos"/>
      </rPr>
      <t xml:space="preserve"> – значение соответствующего показателя в i-м муниципальном образовании;
A</t>
    </r>
    <r>
      <rPr>
        <vertAlign val="subscript"/>
        <sz val="12"/>
        <rFont val="Tinos"/>
      </rPr>
      <t xml:space="preserve">i </t>
    </r>
    <r>
      <rPr>
        <sz val="12"/>
        <rFont val="Tinos"/>
      </rPr>
      <t xml:space="preserve">– количество налогоплательщиков, зарегистрированных на территории муниципального образования, имеющих задолженность по местным налогам i-м муниципального образования на начало текущего финансового года;
B</t>
    </r>
    <r>
      <rPr>
        <vertAlign val="subscript"/>
        <sz val="12"/>
        <rFont val="Tinos"/>
      </rPr>
      <t>i</t>
    </r>
    <r>
      <rPr>
        <sz val="12"/>
        <rFont val="Tinos"/>
      </rPr>
      <t xml:space="preserve"> – общее количество налогоплательщиков по местным налогам, зарегистрированных на территории муниципального образования i-го муниципального образования на начало текущего финансового года.</t>
    </r>
  </si>
  <si>
    <t xml:space="preserve">Приложение: на ___ л. </t>
  </si>
  <si>
    <t xml:space="preserve">Достоверность представленной в составе конкурсной заявки информации подтверждаю.
Глава муниципального образования</t>
  </si>
  <si>
    <t xml:space="preserve">(подпись и расшифровка подписи)</t>
  </si>
  <si>
    <t>СОГЛАСОВАНО</t>
  </si>
  <si>
    <t xml:space="preserve">(наименование должности визирующего должностного лица)</t>
  </si>
  <si>
    <t>---------------------------------------------------------</t>
  </si>
  <si>
    <t xml:space="preserve">&lt;1&gt; Постановление Правительства Российской Федерации от 12.04.2012 N 289 "О федеральной государственной информационной системе территориального планирования".
&lt;2&gt; Распоряжение Правительства Российской Федерации от 06.05.2008 N 671-р "Об утверждении Федерального плана статистических работ".
&lt;3&gt; Положение о федеральной государственной информационной системе "Единый портал государственных и муниципальных услуг (функций), утвержденное постановлением Правительства Российской Федерации от 24.10.2011 N 861 "О федеральных государственных информационных системах, обеспечивающих предоставление в электронной форме государственных и муниципальных услуг (осуществление функций)".</t>
  </si>
  <si>
    <t xml:space="preserve">Субъект Российской Федерации</t>
  </si>
  <si>
    <t xml:space="preserve">Муниципальное образование</t>
  </si>
  <si>
    <t xml:space="preserve">п. 1.1</t>
  </si>
  <si>
    <t xml:space="preserve">п. 1.2</t>
  </si>
  <si>
    <t xml:space="preserve">п. 1.3</t>
  </si>
  <si>
    <t xml:space="preserve">п. 1.4</t>
  </si>
  <si>
    <t xml:space="preserve">п. 1.5</t>
  </si>
  <si>
    <t xml:space="preserve">п. 1.6</t>
  </si>
  <si>
    <t xml:space="preserve">п. 1.7</t>
  </si>
  <si>
    <t xml:space="preserve">п. 1.8</t>
  </si>
  <si>
    <t xml:space="preserve">п. 2.1</t>
  </si>
  <si>
    <t xml:space="preserve">п. 2.2</t>
  </si>
  <si>
    <t xml:space="preserve">п. 2.3</t>
  </si>
  <si>
    <t xml:space="preserve">п. 2.4</t>
  </si>
  <si>
    <t xml:space="preserve">п. 2.5</t>
  </si>
  <si>
    <t xml:space="preserve">п. 2.6</t>
  </si>
  <si>
    <t xml:space="preserve">п. 2.7</t>
  </si>
  <si>
    <t xml:space="preserve">п. 2.8</t>
  </si>
  <si>
    <t xml:space="preserve">п. 2.9</t>
  </si>
  <si>
    <t xml:space="preserve">п. 2.10</t>
  </si>
  <si>
    <t xml:space="preserve">п. 3.1.1</t>
  </si>
  <si>
    <t xml:space="preserve">п. 3.1.2</t>
  </si>
  <si>
    <t xml:space="preserve">п. 3.1.3</t>
  </si>
  <si>
    <t xml:space="preserve">п. 3.1.4</t>
  </si>
  <si>
    <t xml:space="preserve">п. 3.1.5</t>
  </si>
  <si>
    <t xml:space="preserve">п. 3.1.6</t>
  </si>
  <si>
    <t xml:space="preserve">п. 3.1.7</t>
  </si>
  <si>
    <t xml:space="preserve">п. 3.2.1</t>
  </si>
  <si>
    <t xml:space="preserve">п. 3.2.2</t>
  </si>
  <si>
    <t xml:space="preserve">п. 3.2.3</t>
  </si>
  <si>
    <t xml:space="preserve">п. 3.2.4</t>
  </si>
  <si>
    <t xml:space="preserve">п. 3.2.5</t>
  </si>
  <si>
    <t xml:space="preserve">п. 3.2.6</t>
  </si>
  <si>
    <t xml:space="preserve">п. 3.2.7</t>
  </si>
  <si>
    <t xml:space="preserve">п. 3.2.8</t>
  </si>
  <si>
    <t xml:space="preserve">п. 3.2.9</t>
  </si>
  <si>
    <t xml:space="preserve">п. 3.2.10</t>
  </si>
  <si>
    <t xml:space="preserve">п. 3.2.11</t>
  </si>
  <si>
    <t xml:space="preserve">п. 3.2.12</t>
  </si>
  <si>
    <t xml:space="preserve">п. 3.3.1</t>
  </si>
  <si>
    <t xml:space="preserve">п. 3.3.2</t>
  </si>
  <si>
    <t xml:space="preserve">п. 3.3.3</t>
  </si>
  <si>
    <t xml:space="preserve">п. 3.3.4</t>
  </si>
  <si>
    <t xml:space="preserve">п. 3.3.5</t>
  </si>
  <si>
    <t xml:space="preserve">п. 3.3.6</t>
  </si>
  <si>
    <t xml:space="preserve">п. 3.3.7</t>
  </si>
  <si>
    <t xml:space="preserve">п. 3.3.8</t>
  </si>
  <si>
    <t xml:space="preserve">п. 3.3.9</t>
  </si>
  <si>
    <t xml:space="preserve">п. 3.3.10</t>
  </si>
  <si>
    <t xml:space="preserve">п. 3.3.11</t>
  </si>
  <si>
    <t xml:space="preserve">п. 3.3.12</t>
  </si>
  <si>
    <t xml:space="preserve">п. 3.3.13</t>
  </si>
  <si>
    <t xml:space="preserve">п. 3.3.14</t>
  </si>
  <si>
    <t xml:space="preserve">*Данные заявки переносятся в таблицу для рейтингования по разделам (блоки разделов отделены друг от друга толстой границей)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</si>
</sst>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5">
    <font>
      <sz val="11.000000"/>
      <color theme="1"/>
      <name val="Aptos Narrow"/>
      <scheme val="minor"/>
    </font>
    <font>
      <sz val="12.000000"/>
      <color theme="1"/>
      <name val="Times New Roman"/>
    </font>
    <font>
      <sz val="12.000000"/>
      <color theme="1"/>
      <name val="Tinos"/>
    </font>
    <font>
      <b/>
      <sz val="12.000000"/>
      <color theme="1"/>
      <name val="Tinos"/>
    </font>
    <font>
      <sz val="10.000000"/>
      <color theme="1"/>
      <name val="Tinos"/>
    </font>
    <font>
      <sz val="12.000000"/>
      <name val="Tinos"/>
    </font>
    <font>
      <i/>
      <sz val="12.000000"/>
      <name val="Tinos"/>
    </font>
    <font>
      <sz val="11.000000"/>
      <name val="Times New Roman"/>
    </font>
    <font>
      <sz val="11.000000"/>
      <color theme="0"/>
      <name val="Times New Roman"/>
    </font>
    <font>
      <b/>
      <sz val="12.000000"/>
      <name val="Tinos"/>
    </font>
    <font>
      <b/>
      <sz val="11.000000"/>
      <name val="Calibri"/>
    </font>
    <font>
      <sz val="11.000000"/>
      <name val="Calibri"/>
    </font>
    <font>
      <b/>
      <sz val="11.000000"/>
      <color indexed="2"/>
      <name val="Calibri"/>
    </font>
    <font>
      <i/>
      <sz val="11.000000"/>
      <color theme="1"/>
      <name val="Aptos Narrow"/>
      <scheme val="minor"/>
    </font>
    <font>
      <b/>
      <sz val="11.000000"/>
      <color indexed="2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E6E6E6"/>
        <bgColor rgb="FFE6E6E6"/>
      </patternFill>
    </fill>
    <fill>
      <patternFill patternType="solid">
        <fgColor theme="0" tint="0"/>
        <bgColor theme="0" tint="0"/>
      </patternFill>
    </fill>
    <fill>
      <patternFill patternType="solid">
        <fgColor rgb="FFDAE3F3"/>
        <bgColor rgb="FFE2F0D9"/>
      </patternFill>
    </fill>
    <fill>
      <patternFill patternType="solid">
        <fgColor theme="2"/>
        <bgColor theme="2"/>
      </patternFill>
    </fill>
  </fills>
  <borders count="1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07">
    <xf fontId="0" fillId="0" borderId="0" numFmtId="0" xfId="0"/>
    <xf fontId="1" fillId="0" borderId="0" numFmtId="0" xfId="0" applyFont="1"/>
    <xf fontId="2" fillId="0" borderId="0" numFmtId="0" xfId="0" applyFont="1" applyAlignment="1">
      <alignment horizontal="right" vertical="center" wrapText="1"/>
    </xf>
    <xf fontId="2" fillId="0" borderId="0" numFmtId="0" xfId="0" applyFont="1"/>
    <xf fontId="2" fillId="0" borderId="0" numFmtId="0" xfId="0" applyFont="1" applyAlignment="1">
      <alignment horizontal="right"/>
    </xf>
    <xf fontId="3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/>
    </xf>
    <xf fontId="4" fillId="0" borderId="2" numFmtId="0" xfId="0" applyFont="1" applyBorder="1" applyAlignment="1">
      <alignment horizontal="center" vertical="top"/>
    </xf>
    <xf fontId="4" fillId="0" borderId="2" numFmtId="0" xfId="0" applyFont="1" applyBorder="1" applyAlignment="1">
      <alignment horizontal="center"/>
    </xf>
    <xf fontId="2" fillId="0" borderId="0" numFmtId="0" xfId="0" applyFont="1" applyAlignment="1">
      <alignment horizontal="justify" vertical="top" wrapText="1"/>
    </xf>
    <xf fontId="2" fillId="0" borderId="0" numFmtId="0" xfId="0" applyFont="1" applyAlignment="1">
      <alignment horizontal="center" vertical="center"/>
    </xf>
    <xf fontId="5" fillId="0" borderId="3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left" vertical="center" wrapText="1"/>
    </xf>
    <xf fontId="5" fillId="0" borderId="6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10" numFmtId="0" xfId="0" applyFont="1" applyBorder="1" applyAlignment="1">
      <alignment horizontal="left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 wrapText="1"/>
    </xf>
    <xf fontId="6" fillId="0" borderId="6" numFmtId="0" xfId="0" applyFont="1" applyBorder="1" applyAlignment="1">
      <alignment horizontal="center" vertical="center" wrapText="1"/>
    </xf>
    <xf fontId="6" fillId="0" borderId="7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left" vertical="center" wrapText="1"/>
    </xf>
    <xf fontId="5" fillId="0" borderId="0" numFmtId="0" xfId="0" applyFont="1" applyAlignment="1">
      <alignment horizontal="center" vertical="center"/>
    </xf>
    <xf fontId="5" fillId="0" borderId="4" numFmtId="49" xfId="0" applyNumberFormat="1" applyFont="1" applyBorder="1" applyAlignment="1">
      <alignment horizontal="center" vertical="top" wrapText="1"/>
    </xf>
    <xf fontId="5" fillId="0" borderId="5" numFmtId="0" xfId="0" applyFont="1" applyBorder="1" applyAlignment="1">
      <alignment horizontal="justify" vertical="top" wrapText="1"/>
    </xf>
    <xf fontId="5" fillId="0" borderId="5" numFmtId="0" xfId="0" applyFont="1" applyBorder="1" applyAlignment="1">
      <alignment vertical="top" wrapText="1"/>
    </xf>
    <xf fontId="5" fillId="0" borderId="2" numFmtId="0" xfId="0" applyFont="1" applyBorder="1" applyAlignment="1">
      <alignment vertical="top" wrapText="1"/>
    </xf>
    <xf fontId="5" fillId="2" borderId="4" numFmtId="0" xfId="0" applyFont="1" applyFill="1" applyBorder="1" applyAlignment="1">
      <alignment vertical="top" wrapText="1"/>
    </xf>
    <xf fontId="5" fillId="0" borderId="11" numFmtId="49" xfId="0" applyNumberFormat="1" applyFont="1" applyBorder="1" applyAlignment="1">
      <alignment horizontal="center" vertical="top" wrapText="1"/>
    </xf>
    <xf fontId="5" fillId="0" borderId="12" numFmtId="0" xfId="0" applyFont="1" applyBorder="1" applyAlignment="1">
      <alignment horizontal="justify" vertical="top" wrapText="1"/>
    </xf>
    <xf fontId="5" fillId="0" borderId="12" numFmtId="0" xfId="0" applyFont="1" applyBorder="1" applyAlignment="1">
      <alignment vertical="top" wrapText="1"/>
    </xf>
    <xf fontId="5" fillId="3" borderId="0" numFmtId="0" xfId="0" applyFont="1" applyFill="1" applyAlignment="1">
      <alignment vertical="top" wrapText="1"/>
    </xf>
    <xf fontId="5" fillId="0" borderId="11" numFmtId="0" xfId="0" applyFont="1" applyBorder="1" applyAlignment="1">
      <alignment vertical="top" wrapText="1"/>
    </xf>
    <xf fontId="5" fillId="0" borderId="10" numFmtId="49" xfId="0" applyNumberFormat="1" applyFont="1" applyBorder="1" applyAlignment="1">
      <alignment horizontal="center" vertical="top" wrapText="1"/>
    </xf>
    <xf fontId="5" fillId="0" borderId="9" numFmtId="0" xfId="0" applyFont="1" applyBorder="1" applyAlignment="1">
      <alignment horizontal="justify" vertical="top" wrapText="1"/>
    </xf>
    <xf fontId="5" fillId="0" borderId="10" numFmtId="0" xfId="0" applyFont="1" applyBorder="1" applyAlignment="1">
      <alignment vertical="top" wrapText="1"/>
    </xf>
    <xf fontId="5" fillId="0" borderId="13" numFmtId="0" xfId="0" applyFont="1" applyBorder="1" applyAlignment="1">
      <alignment vertical="top" wrapText="1"/>
    </xf>
    <xf fontId="5" fillId="2" borderId="14" numFmtId="0" xfId="0" applyFont="1" applyFill="1" applyBorder="1" applyAlignment="1">
      <alignment vertical="center" wrapText="1"/>
    </xf>
    <xf fontId="5" fillId="3" borderId="14" numFmtId="0" xfId="0" applyFont="1" applyFill="1" applyBorder="1" applyAlignment="1">
      <alignment vertical="top" wrapText="1"/>
    </xf>
    <xf fontId="5" fillId="0" borderId="14" numFmtId="0" xfId="0" applyFont="1" applyBorder="1" applyAlignment="1">
      <alignment vertical="center" wrapText="1"/>
    </xf>
    <xf fontId="5" fillId="2" borderId="4" numFmtId="0" xfId="0" applyFont="1" applyFill="1" applyBorder="1" applyAlignment="1">
      <alignment vertical="center" wrapText="1"/>
    </xf>
    <xf fontId="7" fillId="0" borderId="0" numFmtId="0" xfId="0" applyFont="1" applyAlignment="1">
      <alignment vertical="top" wrapText="1"/>
    </xf>
    <xf fontId="5" fillId="0" borderId="11" numFmtId="0" xfId="0" applyFont="1" applyBorder="1" applyAlignment="1">
      <alignment vertical="center" wrapText="1"/>
    </xf>
    <xf fontId="5" fillId="0" borderId="9" numFmtId="0" xfId="0" applyFont="1" applyBorder="1" applyAlignment="1">
      <alignment vertical="top" wrapText="1"/>
    </xf>
    <xf fontId="5" fillId="3" borderId="15" numFmtId="0" xfId="0" applyFont="1" applyFill="1" applyBorder="1" applyAlignment="1">
      <alignment vertical="top" wrapText="1"/>
    </xf>
    <xf fontId="5" fillId="0" borderId="10" numFmtId="0" xfId="0" applyFont="1" applyBorder="1" applyAlignment="1">
      <alignment vertical="center" wrapText="1"/>
    </xf>
    <xf fontId="5" fillId="0" borderId="11" numFmtId="0" xfId="0" applyFont="1" applyBorder="1" applyAlignment="1">
      <alignment horizontal="center" vertical="center" wrapText="1"/>
    </xf>
    <xf fontId="5" fillId="0" borderId="13" numFmtId="49" xfId="0" applyNumberFormat="1" applyFont="1" applyBorder="1" applyAlignment="1">
      <alignment horizontal="center" vertical="top" wrapText="1"/>
    </xf>
    <xf fontId="5" fillId="0" borderId="14" numFmtId="49" xfId="0" applyNumberFormat="1" applyFont="1" applyBorder="1" applyAlignment="1">
      <alignment horizontal="center" vertical="top" wrapText="1"/>
    </xf>
    <xf fontId="5" fillId="0" borderId="15" numFmtId="49" xfId="0" applyNumberFormat="1" applyFont="1" applyBorder="1" applyAlignment="1">
      <alignment horizontal="center" vertical="top" wrapText="1"/>
    </xf>
    <xf fontId="5" fillId="0" borderId="10" numFmtId="0" xfId="0" applyFont="1" applyBorder="1" applyAlignment="1">
      <alignment horizontal="center" vertical="center" wrapText="1"/>
    </xf>
    <xf fontId="5" fillId="0" borderId="2" numFmtId="49" xfId="0" applyNumberFormat="1" applyFont="1" applyBorder="1" applyAlignment="1">
      <alignment horizontal="center" vertical="top" wrapText="1"/>
    </xf>
    <xf fontId="5" fillId="0" borderId="4" numFmtId="0" xfId="0" applyFont="1" applyBorder="1" applyAlignment="1">
      <alignment horizontal="justify" vertical="top" wrapText="1"/>
    </xf>
    <xf fontId="5" fillId="0" borderId="0" numFmtId="49" xfId="0" applyNumberFormat="1" applyFont="1" applyAlignment="1">
      <alignment horizontal="center" vertical="top" wrapText="1"/>
    </xf>
    <xf fontId="5" fillId="0" borderId="11" numFmtId="0" xfId="0" applyFont="1" applyBorder="1" applyAlignment="1">
      <alignment horizontal="justify" vertical="top" wrapText="1"/>
    </xf>
    <xf fontId="5" fillId="0" borderId="1" numFmtId="49" xfId="0" applyNumberFormat="1" applyFont="1" applyBorder="1" applyAlignment="1">
      <alignment horizontal="center" vertical="top" wrapText="1"/>
    </xf>
    <xf fontId="5" fillId="0" borderId="10" numFmtId="0" xfId="0" applyFont="1" applyBorder="1" applyAlignment="1">
      <alignment horizontal="justify" vertical="top" wrapText="1"/>
    </xf>
    <xf fontId="5" fillId="0" borderId="3" numFmtId="0" xfId="0" applyFont="1" applyBorder="1" applyAlignment="1">
      <alignment horizontal="center" vertical="top" wrapText="1"/>
    </xf>
    <xf fontId="5" fillId="0" borderId="10" numFmtId="0" xfId="0" applyFont="1" applyBorder="1" applyAlignment="1">
      <alignment horizontal="center" vertical="top" wrapText="1"/>
    </xf>
    <xf fontId="5" fillId="0" borderId="3" numFmtId="49" xfId="0" applyNumberFormat="1" applyFont="1" applyBorder="1" applyAlignment="1">
      <alignment horizontal="center" vertical="top" wrapText="1"/>
    </xf>
    <xf fontId="5" fillId="0" borderId="3" numFmtId="0" xfId="0" applyFont="1" applyBorder="1" applyAlignment="1">
      <alignment horizontal="left" vertical="top" wrapText="1"/>
    </xf>
    <xf fontId="5" fillId="0" borderId="6" numFmtId="0" xfId="0" applyFont="1" applyBorder="1" applyAlignment="1">
      <alignment horizontal="left" vertical="center" wrapText="1"/>
    </xf>
    <xf fontId="5" fillId="0" borderId="8" numFmtId="0" xfId="0" applyFont="1" applyBorder="1" applyAlignment="1">
      <alignment horizontal="left" vertical="center" wrapText="1"/>
    </xf>
    <xf fontId="5" fillId="0" borderId="3" numFmtId="0" xfId="0" applyFont="1" applyBorder="1" applyAlignment="1">
      <alignment vertical="center" wrapText="1"/>
    </xf>
    <xf fontId="8" fillId="0" borderId="0" numFmtId="0" xfId="0" applyFont="1" applyAlignment="1">
      <alignment vertical="top" wrapText="1"/>
    </xf>
    <xf fontId="5" fillId="0" borderId="5" numFmtId="0" xfId="0" applyFont="1" applyBorder="1" applyAlignment="1">
      <alignment horizontal="left" vertical="center" wrapText="1"/>
    </xf>
    <xf fontId="5" fillId="0" borderId="13" numFmtId="0" xfId="0" applyFont="1" applyBorder="1" applyAlignment="1">
      <alignment horizontal="left" vertical="center" wrapText="1"/>
    </xf>
    <xf fontId="5" fillId="0" borderId="4" numFmtId="0" xfId="0" applyFont="1" applyBorder="1" applyAlignment="1">
      <alignment vertical="center" wrapText="1"/>
    </xf>
    <xf fontId="9" fillId="4" borderId="5" numFmtId="0" xfId="0" applyFont="1" applyFill="1" applyBorder="1" applyAlignment="1">
      <alignment horizontal="center" vertical="top" wrapText="1"/>
    </xf>
    <xf fontId="9" fillId="4" borderId="13" numFmtId="0" xfId="0" applyFont="1" applyFill="1" applyBorder="1" applyAlignment="1">
      <alignment horizontal="center" vertical="top" wrapText="1"/>
    </xf>
    <xf fontId="5" fillId="0" borderId="6" numFmtId="0" xfId="0" applyFont="1" applyBorder="1" applyAlignment="1">
      <alignment horizontal="justify" vertical="top" wrapText="1"/>
    </xf>
    <xf fontId="5" fillId="0" borderId="11" numFmtId="0" xfId="0" applyFont="1" applyBorder="1" applyAlignment="1">
      <alignment horizontal="center" vertical="top" wrapText="1"/>
    </xf>
    <xf fontId="5" fillId="0" borderId="6" numFmtId="0" xfId="0" applyFont="1" applyBorder="1" applyAlignment="1">
      <alignment horizontal="justify" vertical="center" wrapText="1"/>
    </xf>
    <xf fontId="5" fillId="0" borderId="6" numFmtId="0" xfId="0" applyFont="1" applyBorder="1" applyAlignment="1">
      <alignment vertical="center" wrapText="1"/>
    </xf>
    <xf fontId="5" fillId="0" borderId="8" numFmtId="0" xfId="0" applyFont="1" applyBorder="1" applyAlignment="1">
      <alignment vertical="center" wrapText="1"/>
    </xf>
    <xf fontId="5" fillId="0" borderId="3" numFmtId="0" xfId="0" applyFont="1" applyBorder="1" applyAlignment="1">
      <alignment vertical="center"/>
    </xf>
    <xf fontId="5" fillId="0" borderId="0" numFmtId="49" xfId="0" applyNumberFormat="1" applyFont="1" applyAlignment="1">
      <alignment horizontal="left" vertical="center" wrapText="1"/>
    </xf>
    <xf fontId="2" fillId="0" borderId="2" numFmtId="0" xfId="0" applyFont="1" applyBorder="1" applyAlignment="1">
      <alignment horizontal="left" wrapText="1"/>
    </xf>
    <xf fontId="2" fillId="0" borderId="0" numFmtId="0" xfId="0" applyFont="1" applyAlignment="1">
      <alignment horizontal="left" wrapText="1"/>
    </xf>
    <xf fontId="2" fillId="0" borderId="0" numFmtId="0" xfId="0" applyFont="1" applyAlignment="1">
      <alignment horizontal="left"/>
    </xf>
    <xf fontId="2" fillId="0" borderId="1" numFmtId="0" xfId="0" applyFont="1" applyBorder="1" applyAlignment="1">
      <alignment horizontal="left"/>
    </xf>
    <xf fontId="2" fillId="0" borderId="0" numFmtId="0" xfId="0" applyFont="1" applyAlignment="1">
      <alignment horizontal="left" vertical="center"/>
    </xf>
    <xf fontId="2" fillId="0" borderId="0" numFmtId="0" xfId="0" applyFont="1" applyAlignment="1">
      <alignment horizontal="justify" wrapText="1"/>
    </xf>
    <xf fontId="2" fillId="0" borderId="0" numFmtId="0" xfId="0" applyFont="1" applyAlignment="1">
      <alignment horizontal="justify"/>
    </xf>
    <xf fontId="10" fillId="5" borderId="3" numFmtId="0" xfId="0" applyFont="1" applyFill="1" applyBorder="1" applyAlignment="1">
      <alignment vertical="center" wrapText="1"/>
    </xf>
    <xf fontId="10" fillId="5" borderId="16" numFmtId="0" xfId="0" applyFont="1" applyFill="1" applyBorder="1" applyAlignment="1">
      <alignment vertical="center" wrapText="1"/>
    </xf>
    <xf fontId="11" fillId="5" borderId="17" numFmtId="0" xfId="0" applyFont="1" applyFill="1" applyBorder="1" applyAlignment="1">
      <alignment vertical="top"/>
    </xf>
    <xf fontId="11" fillId="5" borderId="3" numFmtId="0" xfId="0" applyFont="1" applyFill="1" applyBorder="1" applyAlignment="1">
      <alignment vertical="top"/>
    </xf>
    <xf fontId="10" fillId="5" borderId="6" numFmtId="0" xfId="0" applyFont="1" applyFill="1" applyBorder="1" applyAlignment="1">
      <alignment vertical="top"/>
    </xf>
    <xf fontId="11" fillId="5" borderId="18" numFmtId="0" xfId="0" applyFont="1" applyFill="1" applyBorder="1" applyAlignment="1">
      <alignment vertical="top"/>
    </xf>
    <xf fontId="10" fillId="5" borderId="3" numFmtId="0" xfId="0" applyFont="1" applyFill="1" applyBorder="1" applyAlignment="1">
      <alignment vertical="top"/>
    </xf>
    <xf fontId="11" fillId="5" borderId="6" numFmtId="0" xfId="0" applyFont="1" applyFill="1" applyBorder="1" applyAlignment="1">
      <alignment vertical="top"/>
    </xf>
    <xf fontId="12" fillId="5" borderId="18" numFmtId="0" xfId="0" applyFont="1" applyFill="1" applyBorder="1" applyAlignment="1">
      <alignment vertical="top"/>
    </xf>
    <xf fontId="12" fillId="5" borderId="3" numFmtId="0" xfId="0" applyFont="1" applyFill="1" applyBorder="1" applyAlignment="1">
      <alignment vertical="top"/>
    </xf>
    <xf fontId="12" fillId="5" borderId="6" numFmtId="0" xfId="0" applyFont="1" applyFill="1" applyBorder="1" applyAlignment="1">
      <alignment vertical="top"/>
    </xf>
    <xf fontId="10" fillId="5" borderId="16" numFmtId="0" xfId="0" applyFont="1" applyFill="1" applyBorder="1" applyAlignment="1">
      <alignment vertical="top"/>
    </xf>
    <xf fontId="13" fillId="0" borderId="3" numFmtId="0" xfId="0" applyFont="1" applyBorder="1" applyAlignment="1">
      <alignment vertical="center" wrapText="1"/>
    </xf>
    <xf fontId="13" fillId="0" borderId="16" numFmtId="0" xfId="0" applyFont="1" applyBorder="1" applyAlignment="1">
      <alignment vertical="center" wrapText="1"/>
    </xf>
    <xf fontId="0" fillId="6" borderId="17" numFmtId="0" xfId="0" applyFill="1" applyBorder="1" applyAlignment="1">
      <alignment vertical="center" wrapText="1"/>
    </xf>
    <xf fontId="0" fillId="6" borderId="3" numFmtId="0" xfId="0" applyFill="1" applyBorder="1" applyAlignment="1">
      <alignment vertical="center" wrapText="1"/>
    </xf>
    <xf fontId="0" fillId="6" borderId="6" numFmtId="0" xfId="0" applyFill="1" applyBorder="1" applyAlignment="1">
      <alignment vertical="center" wrapText="1"/>
    </xf>
    <xf fontId="0" fillId="6" borderId="18" numFmtId="0" xfId="0" applyFill="1" applyBorder="1" applyAlignment="1">
      <alignment vertical="center" wrapText="1"/>
    </xf>
    <xf fontId="0" fillId="6" borderId="16" numFmtId="0" xfId="0" applyFill="1" applyBorder="1" applyAlignment="1">
      <alignment vertical="center" wrapText="1"/>
    </xf>
    <xf fontId="14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</xdr:col>
      <xdr:colOff>563879</xdr:colOff>
      <xdr:row>28</xdr:row>
      <xdr:rowOff>207644</xdr:rowOff>
    </xdr:from>
    <xdr:to>
      <xdr:col>1</xdr:col>
      <xdr:colOff>3968114</xdr:colOff>
      <xdr:row>29</xdr:row>
      <xdr:rowOff>72388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952817" y="13090207"/>
          <a:ext cx="3404234" cy="356869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320039</xdr:colOff>
      <xdr:row>34</xdr:row>
      <xdr:rowOff>93344</xdr:rowOff>
    </xdr:from>
    <xdr:to>
      <xdr:col>1</xdr:col>
      <xdr:colOff>3971925</xdr:colOff>
      <xdr:row>35</xdr:row>
      <xdr:rowOff>186689</xdr:rowOff>
    </xdr:to>
    <xdr:pic>
      <xdr:nvPicPr>
        <xdr:cNvPr id="251" name="Рисунок 250"/>
        <xdr:cNvPicPr>
          <a:picLocks noChangeAspect="1" noChangeArrowheads="1"/>
        </xdr:cNvPicPr>
      </xdr:nvPicPr>
      <xdr:blipFill>
        <a:blip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708977" y="15722282"/>
          <a:ext cx="3651885" cy="474344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415289</xdr:colOff>
      <xdr:row>42</xdr:row>
      <xdr:rowOff>219073</xdr:rowOff>
    </xdr:from>
    <xdr:to>
      <xdr:col>1</xdr:col>
      <xdr:colOff>3827144</xdr:colOff>
      <xdr:row>43</xdr:row>
      <xdr:rowOff>127633</xdr:rowOff>
    </xdr:to>
    <xdr:pic>
      <xdr:nvPicPr>
        <xdr:cNvPr id="253" name="Рисунок 252"/>
        <xdr:cNvPicPr>
          <a:picLocks noChangeAspect="1" noChangeArrowheads="1"/>
        </xdr:cNvPicPr>
      </xdr:nvPicPr>
      <xdr:blipFill>
        <a:blip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804227" y="19007136"/>
          <a:ext cx="3411855" cy="400684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259077</xdr:colOff>
      <xdr:row>48</xdr:row>
      <xdr:rowOff>173353</xdr:rowOff>
    </xdr:from>
    <xdr:to>
      <xdr:col>1</xdr:col>
      <xdr:colOff>3935728</xdr:colOff>
      <xdr:row>49</xdr:row>
      <xdr:rowOff>337183</xdr:rowOff>
    </xdr:to>
    <xdr:pic>
      <xdr:nvPicPr>
        <xdr:cNvPr id="260" name="Рисунок 259"/>
        <xdr:cNvPicPr>
          <a:picLocks noChangeAspect="1" noChangeArrowheads="1"/>
        </xdr:cNvPicPr>
      </xdr:nvPicPr>
      <xdr:blipFill>
        <a:blip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648016" y="21612541"/>
          <a:ext cx="3676649" cy="505142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525778</xdr:colOff>
      <xdr:row>56</xdr:row>
      <xdr:rowOff>285748</xdr:rowOff>
    </xdr:from>
    <xdr:to>
      <xdr:col>1</xdr:col>
      <xdr:colOff>3985258</xdr:colOff>
      <xdr:row>57</xdr:row>
      <xdr:rowOff>188593</xdr:rowOff>
    </xdr:to>
    <xdr:pic>
      <xdr:nvPicPr>
        <xdr:cNvPr id="262" name="Рисунок 261"/>
        <xdr:cNvPicPr>
          <a:picLocks noChangeAspect="1" noChangeArrowheads="1"/>
        </xdr:cNvPicPr>
      </xdr:nvPicPr>
      <xdr:blipFill>
        <a:blip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914716" y="24685623"/>
          <a:ext cx="3459479" cy="474345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1303020</xdr:colOff>
      <xdr:row>61</xdr:row>
      <xdr:rowOff>160018</xdr:rowOff>
    </xdr:from>
    <xdr:to>
      <xdr:col>1</xdr:col>
      <xdr:colOff>2399635</xdr:colOff>
      <xdr:row>61</xdr:row>
      <xdr:rowOff>426718</xdr:rowOff>
    </xdr:to>
    <xdr:pic>
      <xdr:nvPicPr>
        <xdr:cNvPr id="264" name="Рисунок 263"/>
        <xdr:cNvPicPr>
          <a:picLocks noChangeAspect="1" noChangeArrowheads="1"/>
        </xdr:cNvPicPr>
      </xdr:nvPicPr>
      <xdr:blipFill>
        <a:blip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691957" y="27663456"/>
          <a:ext cx="1096615" cy="266699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1255393</xdr:colOff>
      <xdr:row>64</xdr:row>
      <xdr:rowOff>15239</xdr:rowOff>
    </xdr:from>
    <xdr:to>
      <xdr:col>1</xdr:col>
      <xdr:colOff>2399526</xdr:colOff>
      <xdr:row>64</xdr:row>
      <xdr:rowOff>268603</xdr:rowOff>
    </xdr:to>
    <xdr:pic>
      <xdr:nvPicPr>
        <xdr:cNvPr id="266" name="Рисунок 265"/>
        <xdr:cNvPicPr>
          <a:picLocks noChangeAspect="1" noChangeArrowheads="1"/>
        </xdr:cNvPicPr>
      </xdr:nvPicPr>
      <xdr:blipFill>
        <a:blip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644331" y="29955489"/>
          <a:ext cx="1144133" cy="253363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628647</xdr:colOff>
      <xdr:row>71</xdr:row>
      <xdr:rowOff>217169</xdr:rowOff>
    </xdr:from>
    <xdr:to>
      <xdr:col>1</xdr:col>
      <xdr:colOff>4086225</xdr:colOff>
      <xdr:row>72</xdr:row>
      <xdr:rowOff>97155</xdr:rowOff>
    </xdr:to>
    <xdr:pic>
      <xdr:nvPicPr>
        <xdr:cNvPr id="270" name="Рисунок 269"/>
        <xdr:cNvPicPr>
          <a:picLocks noChangeAspect="1" noChangeArrowheads="1"/>
        </xdr:cNvPicPr>
      </xdr:nvPicPr>
      <xdr:blipFill>
        <a:blip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017586" y="34602419"/>
          <a:ext cx="3457575" cy="387984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1379219</xdr:colOff>
      <xdr:row>76</xdr:row>
      <xdr:rowOff>144777</xdr:rowOff>
    </xdr:from>
    <xdr:to>
      <xdr:col>1</xdr:col>
      <xdr:colOff>2581880</xdr:colOff>
      <xdr:row>76</xdr:row>
      <xdr:rowOff>401952</xdr:rowOff>
    </xdr:to>
    <xdr:pic>
      <xdr:nvPicPr>
        <xdr:cNvPr id="281" name="Рисунок 280"/>
        <xdr:cNvPicPr>
          <a:picLocks noChangeAspect="1" noChangeArrowheads="1"/>
        </xdr:cNvPicPr>
      </xdr:nvPicPr>
      <xdr:blipFill>
        <a:blip r:embed="rId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68157" y="37689153"/>
          <a:ext cx="1202661" cy="257175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1171575</xdr:colOff>
      <xdr:row>78</xdr:row>
      <xdr:rowOff>922018</xdr:rowOff>
    </xdr:from>
    <xdr:to>
      <xdr:col>1</xdr:col>
      <xdr:colOff>2268855</xdr:colOff>
      <xdr:row>79</xdr:row>
      <xdr:rowOff>192129</xdr:rowOff>
    </xdr:to>
    <xdr:pic>
      <xdr:nvPicPr>
        <xdr:cNvPr id="283" name="Рисунок 282"/>
        <xdr:cNvPicPr>
          <a:picLocks noChangeAspect="1" noChangeArrowheads="1"/>
        </xdr:cNvPicPr>
      </xdr:nvPicPr>
      <xdr:blipFill>
        <a:blip r:embed="rId1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560512" y="40625393"/>
          <a:ext cx="1097279" cy="230548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1070607</xdr:colOff>
      <xdr:row>81</xdr:row>
      <xdr:rowOff>899158</xdr:rowOff>
    </xdr:from>
    <xdr:to>
      <xdr:col>1</xdr:col>
      <xdr:colOff>2092253</xdr:colOff>
      <xdr:row>82</xdr:row>
      <xdr:rowOff>19048</xdr:rowOff>
    </xdr:to>
    <xdr:pic>
      <xdr:nvPicPr>
        <xdr:cNvPr id="284" name="Рисунок 283"/>
        <xdr:cNvPicPr>
          <a:picLocks noChangeAspect="1" noChangeArrowheads="1"/>
        </xdr:cNvPicPr>
      </xdr:nvPicPr>
      <xdr:blipFill>
        <a:blip r:embed="rId1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459544" y="43515595"/>
          <a:ext cx="1021646" cy="223202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969646</xdr:colOff>
      <xdr:row>85</xdr:row>
      <xdr:rowOff>277812</xdr:rowOff>
    </xdr:from>
    <xdr:to>
      <xdr:col>1</xdr:col>
      <xdr:colOff>2506980</xdr:colOff>
      <xdr:row>85</xdr:row>
      <xdr:rowOff>547687</xdr:rowOff>
    </xdr:to>
    <xdr:pic>
      <xdr:nvPicPr>
        <xdr:cNvPr id="285" name="Рисунок 284"/>
        <xdr:cNvPicPr>
          <a:picLocks noChangeAspect="1" noChangeArrowheads="1"/>
        </xdr:cNvPicPr>
      </xdr:nvPicPr>
      <xdr:blipFill>
        <a:blip r:embed="rId1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 flipH="0" flipV="0">
          <a:off x="1358584" y="46410562"/>
          <a:ext cx="1537333" cy="269874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1113083</xdr:colOff>
      <xdr:row>87</xdr:row>
      <xdr:rowOff>1015999</xdr:rowOff>
    </xdr:from>
    <xdr:to>
      <xdr:col>1</xdr:col>
      <xdr:colOff>2265997</xdr:colOff>
      <xdr:row>88</xdr:row>
      <xdr:rowOff>222567</xdr:rowOff>
    </xdr:to>
    <xdr:pic>
      <xdr:nvPicPr>
        <xdr:cNvPr id="286" name="Рисунок 285"/>
        <xdr:cNvPicPr>
          <a:picLocks noChangeAspect="1" noChangeArrowheads="1"/>
        </xdr:cNvPicPr>
      </xdr:nvPicPr>
      <xdr:blipFill>
        <a:blip r:embed="rId1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 flipH="0" flipV="0">
          <a:off x="1502020" y="49537937"/>
          <a:ext cx="1152913" cy="309879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958214</xdr:colOff>
      <xdr:row>90</xdr:row>
      <xdr:rowOff>754061</xdr:rowOff>
    </xdr:from>
    <xdr:to>
      <xdr:col>1</xdr:col>
      <xdr:colOff>2377522</xdr:colOff>
      <xdr:row>90</xdr:row>
      <xdr:rowOff>1008062</xdr:rowOff>
    </xdr:to>
    <xdr:pic>
      <xdr:nvPicPr>
        <xdr:cNvPr id="287" name="Рисунок 286"/>
        <xdr:cNvPicPr>
          <a:picLocks noChangeAspect="1" noChangeArrowheads="1"/>
        </xdr:cNvPicPr>
      </xdr:nvPicPr>
      <xdr:blipFill>
        <a:blip r:embed="rId1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 flipH="0" flipV="0">
          <a:off x="1347152" y="52252562"/>
          <a:ext cx="1419307" cy="253999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1068705</xdr:colOff>
      <xdr:row>93</xdr:row>
      <xdr:rowOff>636268</xdr:rowOff>
    </xdr:from>
    <xdr:to>
      <xdr:col>1</xdr:col>
      <xdr:colOff>2228849</xdr:colOff>
      <xdr:row>94</xdr:row>
      <xdr:rowOff>44071</xdr:rowOff>
    </xdr:to>
    <xdr:pic>
      <xdr:nvPicPr>
        <xdr:cNvPr id="288" name="Рисунок 287"/>
        <xdr:cNvPicPr>
          <a:picLocks noChangeAspect="1" noChangeArrowheads="1"/>
        </xdr:cNvPicPr>
      </xdr:nvPicPr>
      <xdr:blipFill>
        <a:blip r:embed="rId1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457642" y="55920956"/>
          <a:ext cx="1160144" cy="249177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1223008</xdr:colOff>
      <xdr:row>96</xdr:row>
      <xdr:rowOff>605790</xdr:rowOff>
    </xdr:from>
    <xdr:to>
      <xdr:col>1</xdr:col>
      <xdr:colOff>2349286</xdr:colOff>
      <xdr:row>97</xdr:row>
      <xdr:rowOff>9524</xdr:rowOff>
    </xdr:to>
    <xdr:pic>
      <xdr:nvPicPr>
        <xdr:cNvPr id="289" name="Рисунок 288"/>
        <xdr:cNvPicPr>
          <a:picLocks noChangeAspect="1" noChangeArrowheads="1"/>
        </xdr:cNvPicPr>
      </xdr:nvPicPr>
      <xdr:blipFill>
        <a:blip r:embed="rId1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611946" y="58414601"/>
          <a:ext cx="1126278" cy="245109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1232533</xdr:colOff>
      <xdr:row>99</xdr:row>
      <xdr:rowOff>478153</xdr:rowOff>
    </xdr:from>
    <xdr:to>
      <xdr:col>1</xdr:col>
      <xdr:colOff>2435890</xdr:colOff>
      <xdr:row>100</xdr:row>
      <xdr:rowOff>7617</xdr:rowOff>
    </xdr:to>
    <xdr:pic>
      <xdr:nvPicPr>
        <xdr:cNvPr id="290" name="Рисунок 289"/>
        <xdr:cNvPicPr>
          <a:picLocks noChangeAspect="1" noChangeArrowheads="1"/>
        </xdr:cNvPicPr>
      </xdr:nvPicPr>
      <xdr:blipFill>
        <a:blip r:embed="rId1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621471" y="60620591"/>
          <a:ext cx="1203355" cy="227964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492442</xdr:colOff>
      <xdr:row>105</xdr:row>
      <xdr:rowOff>206374</xdr:rowOff>
    </xdr:from>
    <xdr:to>
      <xdr:col>1</xdr:col>
      <xdr:colOff>4045267</xdr:colOff>
      <xdr:row>106</xdr:row>
      <xdr:rowOff>201293</xdr:rowOff>
    </xdr:to>
    <xdr:pic>
      <xdr:nvPicPr>
        <xdr:cNvPr id="294" name="Рисунок 293"/>
        <xdr:cNvPicPr>
          <a:picLocks noChangeAspect="1" noChangeArrowheads="1"/>
        </xdr:cNvPicPr>
      </xdr:nvPicPr>
      <xdr:blipFill>
        <a:blip r:embed="rId1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 flipH="0" flipV="0">
          <a:off x="881379" y="62841187"/>
          <a:ext cx="3552824" cy="415607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379094</xdr:colOff>
      <xdr:row>110</xdr:row>
      <xdr:rowOff>112392</xdr:rowOff>
    </xdr:from>
    <xdr:to>
      <xdr:col>1</xdr:col>
      <xdr:colOff>3990973</xdr:colOff>
      <xdr:row>111</xdr:row>
      <xdr:rowOff>70482</xdr:rowOff>
    </xdr:to>
    <xdr:pic>
      <xdr:nvPicPr>
        <xdr:cNvPr id="295" name="Рисунок 294"/>
        <xdr:cNvPicPr>
          <a:picLocks noChangeAspect="1" noChangeArrowheads="1"/>
        </xdr:cNvPicPr>
      </xdr:nvPicPr>
      <xdr:blipFill>
        <a:blip r:embed="rId1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768032" y="65819018"/>
          <a:ext cx="3611880" cy="418463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1522092</xdr:colOff>
      <xdr:row>114</xdr:row>
      <xdr:rowOff>634999</xdr:rowOff>
    </xdr:from>
    <xdr:to>
      <xdr:col>1</xdr:col>
      <xdr:colOff>2936874</xdr:colOff>
      <xdr:row>115</xdr:row>
      <xdr:rowOff>198437</xdr:rowOff>
    </xdr:to>
    <xdr:pic>
      <xdr:nvPicPr>
        <xdr:cNvPr id="298" name="Рисунок 297"/>
        <xdr:cNvPicPr>
          <a:picLocks noChangeAspect="1" noChangeArrowheads="1"/>
        </xdr:cNvPicPr>
      </xdr:nvPicPr>
      <xdr:blipFill>
        <a:blip r:embed="rId2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 flipH="0" flipV="0">
          <a:off x="1911030" y="67222687"/>
          <a:ext cx="1414781" cy="246062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318133</xdr:colOff>
      <xdr:row>118</xdr:row>
      <xdr:rowOff>295273</xdr:rowOff>
    </xdr:from>
    <xdr:to>
      <xdr:col>1</xdr:col>
      <xdr:colOff>3808092</xdr:colOff>
      <xdr:row>119</xdr:row>
      <xdr:rowOff>123823</xdr:rowOff>
    </xdr:to>
    <xdr:pic>
      <xdr:nvPicPr>
        <xdr:cNvPr id="299" name="Рисунок 298"/>
        <xdr:cNvPicPr>
          <a:picLocks noChangeAspect="1" noChangeArrowheads="1"/>
        </xdr:cNvPicPr>
      </xdr:nvPicPr>
      <xdr:blipFill>
        <a:blip r:embed="rId2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707071" y="70423086"/>
          <a:ext cx="3489959" cy="360362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207643</xdr:colOff>
      <xdr:row>123</xdr:row>
      <xdr:rowOff>321943</xdr:rowOff>
    </xdr:from>
    <xdr:to>
      <xdr:col>1</xdr:col>
      <xdr:colOff>3806190</xdr:colOff>
      <xdr:row>124</xdr:row>
      <xdr:rowOff>194308</xdr:rowOff>
    </xdr:to>
    <xdr:pic>
      <xdr:nvPicPr>
        <xdr:cNvPr id="300" name="Рисунок 299"/>
        <xdr:cNvPicPr>
          <a:picLocks noChangeAspect="1" noChangeArrowheads="1"/>
        </xdr:cNvPicPr>
      </xdr:nvPicPr>
      <xdr:blipFill>
        <a:blip r:embed="rId2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596581" y="73085006"/>
          <a:ext cx="3598545" cy="380364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595660</xdr:colOff>
      <xdr:row>128</xdr:row>
      <xdr:rowOff>71437</xdr:rowOff>
    </xdr:from>
    <xdr:to>
      <xdr:col>1</xdr:col>
      <xdr:colOff>4276119</xdr:colOff>
      <xdr:row>128</xdr:row>
      <xdr:rowOff>523873</xdr:rowOff>
    </xdr:to>
    <xdr:pic>
      <xdr:nvPicPr>
        <xdr:cNvPr id="302" name="Рисунок 301"/>
        <xdr:cNvPicPr>
          <a:picLocks noChangeAspect="1" noChangeArrowheads="1"/>
        </xdr:cNvPicPr>
      </xdr:nvPicPr>
      <xdr:blipFill>
        <a:blip r:embed="rId2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 flipH="0" flipV="0">
          <a:off x="984598" y="74477562"/>
          <a:ext cx="3680458" cy="452437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824864</xdr:colOff>
      <xdr:row>138</xdr:row>
      <xdr:rowOff>426719</xdr:rowOff>
    </xdr:from>
    <xdr:to>
      <xdr:col>1</xdr:col>
      <xdr:colOff>3141344</xdr:colOff>
      <xdr:row>139</xdr:row>
      <xdr:rowOff>182880</xdr:rowOff>
    </xdr:to>
    <xdr:pic>
      <xdr:nvPicPr>
        <xdr:cNvPr id="304" name="Рисунок 303"/>
        <xdr:cNvPicPr>
          <a:picLocks noChangeAspect="1" noChangeArrowheads="1"/>
        </xdr:cNvPicPr>
      </xdr:nvPicPr>
      <xdr:blipFill>
        <a:blip r:embed="rId2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213802" y="81667032"/>
          <a:ext cx="2316479" cy="327659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268603</xdr:colOff>
      <xdr:row>149</xdr:row>
      <xdr:rowOff>339089</xdr:rowOff>
    </xdr:from>
    <xdr:to>
      <xdr:col>1</xdr:col>
      <xdr:colOff>3749040</xdr:colOff>
      <xdr:row>150</xdr:row>
      <xdr:rowOff>220977</xdr:rowOff>
    </xdr:to>
    <xdr:pic>
      <xdr:nvPicPr>
        <xdr:cNvPr id="309" name="Рисунок 308"/>
        <xdr:cNvPicPr>
          <a:picLocks noChangeAspect="1" noChangeArrowheads="1"/>
        </xdr:cNvPicPr>
      </xdr:nvPicPr>
      <xdr:blipFill>
        <a:blip r:embed="rId2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657541" y="87119777"/>
          <a:ext cx="3480435" cy="374013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971549</xdr:colOff>
      <xdr:row>153</xdr:row>
      <xdr:rowOff>659128</xdr:rowOff>
    </xdr:from>
    <xdr:to>
      <xdr:col>1</xdr:col>
      <xdr:colOff>2428484</xdr:colOff>
      <xdr:row>154</xdr:row>
      <xdr:rowOff>112392</xdr:rowOff>
    </xdr:to>
    <xdr:pic>
      <xdr:nvPicPr>
        <xdr:cNvPr id="310" name="Рисунок 309"/>
        <xdr:cNvPicPr>
          <a:picLocks noChangeAspect="1" noChangeArrowheads="1"/>
        </xdr:cNvPicPr>
      </xdr:nvPicPr>
      <xdr:blipFill>
        <a:blip r:embed="rId2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360487" y="89408316"/>
          <a:ext cx="1456934" cy="215264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293368</xdr:colOff>
      <xdr:row>158</xdr:row>
      <xdr:rowOff>7937</xdr:rowOff>
    </xdr:from>
    <xdr:to>
      <xdr:col>1</xdr:col>
      <xdr:colOff>3861433</xdr:colOff>
      <xdr:row>158</xdr:row>
      <xdr:rowOff>436562</xdr:rowOff>
    </xdr:to>
    <xdr:pic>
      <xdr:nvPicPr>
        <xdr:cNvPr id="311" name="Рисунок 310"/>
        <xdr:cNvPicPr>
          <a:picLocks noChangeAspect="1" noChangeArrowheads="1"/>
        </xdr:cNvPicPr>
      </xdr:nvPicPr>
      <xdr:blipFill>
        <a:blip r:embed="rId2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 flipH="0" flipV="0">
          <a:off x="682306" y="93718062"/>
          <a:ext cx="3568064" cy="428625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1080133</xdr:colOff>
      <xdr:row>161</xdr:row>
      <xdr:rowOff>466724</xdr:rowOff>
    </xdr:from>
    <xdr:to>
      <xdr:col>1</xdr:col>
      <xdr:colOff>2276127</xdr:colOff>
      <xdr:row>162</xdr:row>
      <xdr:rowOff>55243</xdr:rowOff>
    </xdr:to>
    <xdr:pic>
      <xdr:nvPicPr>
        <xdr:cNvPr id="313" name="Рисунок 312"/>
        <xdr:cNvPicPr>
          <a:picLocks noChangeAspect="1" noChangeArrowheads="1"/>
        </xdr:cNvPicPr>
      </xdr:nvPicPr>
      <xdr:blipFill>
        <a:blip r:embed="rId2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469071" y="93803787"/>
          <a:ext cx="1195992" cy="223518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247648</xdr:colOff>
      <xdr:row>165</xdr:row>
      <xdr:rowOff>175258</xdr:rowOff>
    </xdr:from>
    <xdr:to>
      <xdr:col>1</xdr:col>
      <xdr:colOff>3914775</xdr:colOff>
      <xdr:row>166</xdr:row>
      <xdr:rowOff>114298</xdr:rowOff>
    </xdr:to>
    <xdr:pic>
      <xdr:nvPicPr>
        <xdr:cNvPr id="315" name="Рисунок 314"/>
        <xdr:cNvPicPr>
          <a:picLocks noChangeAspect="1" noChangeArrowheads="1"/>
        </xdr:cNvPicPr>
      </xdr:nvPicPr>
      <xdr:blipFill>
        <a:blip r:embed="rId2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636586" y="95877696"/>
          <a:ext cx="3667125" cy="399414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1322068</xdr:colOff>
      <xdr:row>170</xdr:row>
      <xdr:rowOff>436562</xdr:rowOff>
    </xdr:from>
    <xdr:to>
      <xdr:col>1</xdr:col>
      <xdr:colOff>2805700</xdr:colOff>
      <xdr:row>171</xdr:row>
      <xdr:rowOff>73094</xdr:rowOff>
    </xdr:to>
    <xdr:pic>
      <xdr:nvPicPr>
        <xdr:cNvPr id="317" name="Рисунок 316"/>
        <xdr:cNvPicPr>
          <a:picLocks noChangeAspect="1" noChangeArrowheads="1"/>
        </xdr:cNvPicPr>
      </xdr:nvPicPr>
      <xdr:blipFill>
        <a:blip r:embed="rId3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 flipH="0" flipV="0">
          <a:off x="1711006" y="100996749"/>
          <a:ext cx="1483632" cy="596970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1371598</xdr:colOff>
      <xdr:row>173</xdr:row>
      <xdr:rowOff>158748</xdr:rowOff>
    </xdr:from>
    <xdr:to>
      <xdr:col>1</xdr:col>
      <xdr:colOff>2717799</xdr:colOff>
      <xdr:row>173</xdr:row>
      <xdr:rowOff>389441</xdr:rowOff>
    </xdr:to>
    <xdr:pic>
      <xdr:nvPicPr>
        <xdr:cNvPr id="320" name="Рисунок 319"/>
        <xdr:cNvPicPr>
          <a:picLocks noChangeAspect="1" noChangeArrowheads="1"/>
        </xdr:cNvPicPr>
      </xdr:nvPicPr>
      <xdr:blipFill>
        <a:blip r:embed="rId3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 flipH="0" flipV="0">
          <a:off x="1760537" y="103909812"/>
          <a:ext cx="1346199" cy="230690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1316354</xdr:colOff>
      <xdr:row>176</xdr:row>
      <xdr:rowOff>518157</xdr:rowOff>
    </xdr:from>
    <xdr:to>
      <xdr:col>1</xdr:col>
      <xdr:colOff>2399558</xdr:colOff>
      <xdr:row>176</xdr:row>
      <xdr:rowOff>731518</xdr:rowOff>
    </xdr:to>
    <xdr:pic>
      <xdr:nvPicPr>
        <xdr:cNvPr id="321" name="Рисунок 320"/>
        <xdr:cNvPicPr>
          <a:picLocks noChangeAspect="1" noChangeArrowheads="1"/>
        </xdr:cNvPicPr>
      </xdr:nvPicPr>
      <xdr:blipFill>
        <a:blip r:embed="rId3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05292" y="104570846"/>
          <a:ext cx="1083204" cy="213359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1469665</xdr:colOff>
      <xdr:row>182</xdr:row>
      <xdr:rowOff>676274</xdr:rowOff>
    </xdr:from>
    <xdr:to>
      <xdr:col>1</xdr:col>
      <xdr:colOff>2598253</xdr:colOff>
      <xdr:row>183</xdr:row>
      <xdr:rowOff>123823</xdr:rowOff>
    </xdr:to>
    <xdr:pic>
      <xdr:nvPicPr>
        <xdr:cNvPr id="328" name="Рисунок 327"/>
        <xdr:cNvPicPr>
          <a:picLocks noChangeAspect="1" noChangeArrowheads="1"/>
        </xdr:cNvPicPr>
      </xdr:nvPicPr>
      <xdr:blipFill>
        <a:blip r:embed="rId3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961790" y="112372774"/>
          <a:ext cx="1128587" cy="217486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1403983</xdr:colOff>
      <xdr:row>185</xdr:row>
      <xdr:rowOff>674368</xdr:rowOff>
    </xdr:from>
    <xdr:to>
      <xdr:col>1</xdr:col>
      <xdr:colOff>2562636</xdr:colOff>
      <xdr:row>186</xdr:row>
      <xdr:rowOff>66672</xdr:rowOff>
    </xdr:to>
    <xdr:pic>
      <xdr:nvPicPr>
        <xdr:cNvPr id="329" name="Рисунок 328"/>
        <xdr:cNvPicPr>
          <a:picLocks noChangeAspect="1" noChangeArrowheads="1"/>
        </xdr:cNvPicPr>
      </xdr:nvPicPr>
      <xdr:blipFill>
        <a:blip r:embed="rId3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92921" y="112148618"/>
          <a:ext cx="1158652" cy="217803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419099</xdr:colOff>
      <xdr:row>190</xdr:row>
      <xdr:rowOff>167639</xdr:rowOff>
    </xdr:from>
    <xdr:to>
      <xdr:col>1</xdr:col>
      <xdr:colOff>3895723</xdr:colOff>
      <xdr:row>191</xdr:row>
      <xdr:rowOff>20954</xdr:rowOff>
    </xdr:to>
    <xdr:pic>
      <xdr:nvPicPr>
        <xdr:cNvPr id="330" name="Рисунок 329"/>
        <xdr:cNvPicPr>
          <a:picLocks noChangeAspect="1" noChangeArrowheads="1"/>
        </xdr:cNvPicPr>
      </xdr:nvPicPr>
      <xdr:blipFill>
        <a:blip r:embed="rId3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808037" y="115094702"/>
          <a:ext cx="3476624" cy="345439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1497330</xdr:colOff>
      <xdr:row>194</xdr:row>
      <xdr:rowOff>640078</xdr:rowOff>
    </xdr:from>
    <xdr:to>
      <xdr:col>1</xdr:col>
      <xdr:colOff>2615627</xdr:colOff>
      <xdr:row>194</xdr:row>
      <xdr:rowOff>861058</xdr:rowOff>
    </xdr:to>
    <xdr:pic>
      <xdr:nvPicPr>
        <xdr:cNvPr id="332" name="Рисунок 331"/>
        <xdr:cNvPicPr>
          <a:picLocks noChangeAspect="1" noChangeArrowheads="1"/>
        </xdr:cNvPicPr>
      </xdr:nvPicPr>
      <xdr:blipFill>
        <a:blip r:embed="rId3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86267" y="117535641"/>
          <a:ext cx="1118298" cy="220979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1421129</xdr:colOff>
      <xdr:row>197</xdr:row>
      <xdr:rowOff>811529</xdr:rowOff>
    </xdr:from>
    <xdr:to>
      <xdr:col>1</xdr:col>
      <xdr:colOff>2549524</xdr:colOff>
      <xdr:row>198</xdr:row>
      <xdr:rowOff>125730</xdr:rowOff>
    </xdr:to>
    <xdr:pic>
      <xdr:nvPicPr>
        <xdr:cNvPr id="333" name="Рисунок 332"/>
        <xdr:cNvPicPr>
          <a:picLocks noChangeAspect="1" noChangeArrowheads="1"/>
        </xdr:cNvPicPr>
      </xdr:nvPicPr>
      <xdr:blipFill>
        <a:blip r:embed="rId3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10067" y="120802717"/>
          <a:ext cx="1128394" cy="227012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1331595</xdr:colOff>
      <xdr:row>200</xdr:row>
      <xdr:rowOff>1122044</xdr:rowOff>
    </xdr:from>
    <xdr:to>
      <xdr:col>1</xdr:col>
      <xdr:colOff>2736324</xdr:colOff>
      <xdr:row>201</xdr:row>
      <xdr:rowOff>139064</xdr:rowOff>
    </xdr:to>
    <xdr:pic>
      <xdr:nvPicPr>
        <xdr:cNvPr id="334" name="Рисунок 333"/>
        <xdr:cNvPicPr>
          <a:picLocks noChangeAspect="1" noChangeArrowheads="1"/>
        </xdr:cNvPicPr>
      </xdr:nvPicPr>
      <xdr:blipFill>
        <a:blip r:embed="rId3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20532" y="123851669"/>
          <a:ext cx="1404728" cy="199707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982978</xdr:colOff>
      <xdr:row>205</xdr:row>
      <xdr:rowOff>579437</xdr:rowOff>
    </xdr:from>
    <xdr:to>
      <xdr:col>1</xdr:col>
      <xdr:colOff>3145154</xdr:colOff>
      <xdr:row>205</xdr:row>
      <xdr:rowOff>830146</xdr:rowOff>
    </xdr:to>
    <xdr:pic>
      <xdr:nvPicPr>
        <xdr:cNvPr id="341" name="Рисунок 340"/>
        <xdr:cNvPicPr>
          <a:picLocks noChangeAspect="1" noChangeArrowheads="1"/>
        </xdr:cNvPicPr>
      </xdr:nvPicPr>
      <xdr:blipFill>
        <a:blip r:embed="rId3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 flipH="0" flipV="0">
          <a:off x="1475104" y="130436937"/>
          <a:ext cx="2162174" cy="250709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1430730</xdr:colOff>
      <xdr:row>209</xdr:row>
      <xdr:rowOff>666749</xdr:rowOff>
    </xdr:from>
    <xdr:to>
      <xdr:col>1</xdr:col>
      <xdr:colOff>2631725</xdr:colOff>
      <xdr:row>210</xdr:row>
      <xdr:rowOff>133507</xdr:rowOff>
    </xdr:to>
    <xdr:pic>
      <xdr:nvPicPr>
        <xdr:cNvPr id="342" name="Рисунок 341"/>
        <xdr:cNvPicPr>
          <a:picLocks noChangeAspect="1" noChangeArrowheads="1"/>
        </xdr:cNvPicPr>
      </xdr:nvPicPr>
      <xdr:blipFill>
        <a:blip r:embed="rId4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 flipH="0" flipV="0">
          <a:off x="1922854" y="133675437"/>
          <a:ext cx="1200996" cy="236696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1522092</xdr:colOff>
      <xdr:row>212</xdr:row>
      <xdr:rowOff>476249</xdr:rowOff>
    </xdr:from>
    <xdr:to>
      <xdr:col>1</xdr:col>
      <xdr:colOff>2830083</xdr:colOff>
      <xdr:row>212</xdr:row>
      <xdr:rowOff>701039</xdr:rowOff>
    </xdr:to>
    <xdr:pic>
      <xdr:nvPicPr>
        <xdr:cNvPr id="343" name="Рисунок 342"/>
        <xdr:cNvPicPr>
          <a:picLocks noChangeAspect="1" noChangeArrowheads="1"/>
        </xdr:cNvPicPr>
      </xdr:nvPicPr>
      <xdr:blipFill>
        <a:blip r:embed="rId4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2014218" y="136905999"/>
          <a:ext cx="1307990" cy="224789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1417319</xdr:colOff>
      <xdr:row>215</xdr:row>
      <xdr:rowOff>649603</xdr:rowOff>
    </xdr:from>
    <xdr:to>
      <xdr:col>1</xdr:col>
      <xdr:colOff>2787542</xdr:colOff>
      <xdr:row>216</xdr:row>
      <xdr:rowOff>97153</xdr:rowOff>
    </xdr:to>
    <xdr:pic>
      <xdr:nvPicPr>
        <xdr:cNvPr id="344" name="Рисунок 343"/>
        <xdr:cNvPicPr>
          <a:picLocks noChangeAspect="1" noChangeArrowheads="1"/>
        </xdr:cNvPicPr>
      </xdr:nvPicPr>
      <xdr:blipFill>
        <a:blip r:embed="rId4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909444" y="139555853"/>
          <a:ext cx="1370223" cy="217487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1371598</xdr:colOff>
      <xdr:row>218</xdr:row>
      <xdr:rowOff>657224</xdr:rowOff>
    </xdr:from>
    <xdr:to>
      <xdr:col>1</xdr:col>
      <xdr:colOff>2677794</xdr:colOff>
      <xdr:row>219</xdr:row>
      <xdr:rowOff>104774</xdr:rowOff>
    </xdr:to>
    <xdr:pic>
      <xdr:nvPicPr>
        <xdr:cNvPr id="345" name="Рисунок 344"/>
        <xdr:cNvPicPr>
          <a:picLocks noChangeAspect="1" noChangeArrowheads="1"/>
        </xdr:cNvPicPr>
      </xdr:nvPicPr>
      <xdr:blipFill>
        <a:blip r:embed="rId4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63724" y="141873287"/>
          <a:ext cx="1306194" cy="217487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1322068</xdr:colOff>
      <xdr:row>221</xdr:row>
      <xdr:rowOff>912812</xdr:rowOff>
    </xdr:from>
    <xdr:to>
      <xdr:col>1</xdr:col>
      <xdr:colOff>2631725</xdr:colOff>
      <xdr:row>222</xdr:row>
      <xdr:rowOff>87311</xdr:rowOff>
    </xdr:to>
    <xdr:pic>
      <xdr:nvPicPr>
        <xdr:cNvPr id="346" name="Рисунок 345"/>
        <xdr:cNvPicPr>
          <a:picLocks noChangeAspect="1" noChangeArrowheads="1"/>
        </xdr:cNvPicPr>
      </xdr:nvPicPr>
      <xdr:blipFill>
        <a:blip r:embed="rId4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 flipH="0" flipV="0">
          <a:off x="1814193" y="143176624"/>
          <a:ext cx="1309657" cy="277812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1215390</xdr:colOff>
      <xdr:row>66</xdr:row>
      <xdr:rowOff>542925</xdr:rowOff>
    </xdr:from>
    <xdr:to>
      <xdr:col>1</xdr:col>
      <xdr:colOff>2402204</xdr:colOff>
      <xdr:row>67</xdr:row>
      <xdr:rowOff>132084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r:embed="rId4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604328" y="32062737"/>
          <a:ext cx="1186814" cy="247973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" zoomScale="100" workbookViewId="0">
      <selection activeCell="A191" activeCellId="0" sqref="A191:A193"/>
    </sheetView>
  </sheetViews>
  <sheetFormatPr defaultColWidth="8.81640625" defaultRowHeight="14.25"/>
  <cols>
    <col customWidth="1" min="1" max="1" style="1" width="6.50390625"/>
    <col customWidth="1" min="2" max="2" style="1" width="64.125"/>
    <col customWidth="1" min="3" max="3" style="1" width="8.81640625"/>
    <col customWidth="1" min="4" max="4" style="1" width="13.81640625"/>
    <col customWidth="1" min="5" max="5" style="1" width="22.6328125"/>
    <col min="6" max="7" style="1" width="8.81640625"/>
    <col bestFit="1" customWidth="1" min="8" max="8" style="1" width="10.453125"/>
    <col min="9" max="16384" style="1" width="8.81640625"/>
  </cols>
  <sheetData>
    <row r="1" ht="61.25" customHeight="1">
      <c r="A1" s="2" t="s">
        <v>0</v>
      </c>
      <c r="B1" s="2"/>
      <c r="C1" s="2"/>
      <c r="D1" s="2"/>
      <c r="E1" s="2"/>
    </row>
    <row r="2" ht="13.5" customHeight="1">
      <c r="A2" s="3"/>
      <c r="B2" s="3"/>
      <c r="C2" s="3"/>
      <c r="D2" s="3"/>
      <c r="E2" s="4" t="s">
        <v>1</v>
      </c>
    </row>
    <row r="3" ht="73.5" customHeight="1">
      <c r="A3" s="5" t="s">
        <v>2</v>
      </c>
      <c r="B3" s="5"/>
      <c r="C3" s="5"/>
      <c r="D3" s="5"/>
      <c r="E3" s="5"/>
    </row>
    <row r="4" ht="15">
      <c r="A4" s="6"/>
      <c r="B4" s="6"/>
      <c r="C4" s="6"/>
      <c r="D4" s="6"/>
      <c r="E4" s="6"/>
    </row>
    <row r="5">
      <c r="A5" s="7" t="s">
        <v>3</v>
      </c>
      <c r="B5" s="7"/>
      <c r="C5" s="7"/>
      <c r="D5" s="7"/>
      <c r="E5" s="7"/>
    </row>
    <row r="6" ht="15">
      <c r="A6" s="6"/>
      <c r="B6" s="6"/>
      <c r="C6" s="6"/>
      <c r="D6" s="6"/>
      <c r="E6" s="6"/>
    </row>
    <row r="7">
      <c r="A7" s="7" t="s">
        <v>4</v>
      </c>
      <c r="B7" s="7"/>
      <c r="C7" s="7"/>
      <c r="D7" s="7"/>
      <c r="E7" s="7"/>
    </row>
    <row r="8" ht="15">
      <c r="A8" s="6"/>
      <c r="B8" s="6"/>
      <c r="C8" s="6"/>
      <c r="D8" s="6"/>
      <c r="E8" s="6"/>
    </row>
    <row r="9">
      <c r="A9" s="8" t="s">
        <v>5</v>
      </c>
      <c r="B9" s="8"/>
      <c r="C9" s="8"/>
      <c r="D9" s="8"/>
      <c r="E9" s="8"/>
    </row>
    <row r="10" ht="13.5" customHeight="1">
      <c r="A10" s="3"/>
      <c r="B10" s="3"/>
      <c r="C10" s="3"/>
      <c r="D10" s="3"/>
      <c r="E10" s="3"/>
    </row>
    <row r="11" ht="80.25" customHeight="1">
      <c r="A11" s="9" t="s">
        <v>6</v>
      </c>
      <c r="B11" s="9"/>
      <c r="C11" s="9"/>
      <c r="D11" s="9"/>
      <c r="E11" s="9"/>
    </row>
    <row r="12" ht="15">
      <c r="A12" s="6"/>
      <c r="B12" s="6"/>
      <c r="C12" s="6"/>
      <c r="D12" s="6"/>
      <c r="E12" s="6"/>
    </row>
    <row r="13">
      <c r="A13" s="7" t="s">
        <v>7</v>
      </c>
      <c r="B13" s="7"/>
      <c r="C13" s="7"/>
      <c r="D13" s="7"/>
      <c r="E13" s="7"/>
    </row>
    <row r="14" ht="29.25" customHeight="1">
      <c r="A14" s="10" t="s">
        <v>8</v>
      </c>
      <c r="B14" s="10"/>
      <c r="C14" s="10"/>
      <c r="D14" s="10"/>
      <c r="E14" s="10"/>
    </row>
    <row r="15" ht="15">
      <c r="A15" s="11" t="s">
        <v>9</v>
      </c>
      <c r="B15" s="12" t="s">
        <v>10</v>
      </c>
      <c r="C15" s="11" t="s">
        <v>11</v>
      </c>
      <c r="D15" s="11"/>
      <c r="E15" s="11"/>
    </row>
    <row r="16" ht="21.75" customHeight="1">
      <c r="A16" s="13">
        <v>1</v>
      </c>
      <c r="B16" s="14" t="s">
        <v>12</v>
      </c>
      <c r="C16" s="15"/>
      <c r="D16" s="16"/>
      <c r="E16" s="17"/>
    </row>
    <row r="17" ht="48.649999999999999" customHeight="1">
      <c r="A17" s="18"/>
      <c r="B17" s="19"/>
      <c r="C17" s="11" t="s">
        <v>13</v>
      </c>
      <c r="D17" s="20"/>
      <c r="E17" s="21"/>
    </row>
    <row r="18" ht="25.5" customHeight="1">
      <c r="A18" s="13">
        <v>2</v>
      </c>
      <c r="B18" s="14" t="s">
        <v>14</v>
      </c>
      <c r="C18" s="22"/>
      <c r="D18" s="23"/>
      <c r="E18" s="20"/>
    </row>
    <row r="19" ht="80.25" customHeight="1">
      <c r="A19" s="18"/>
      <c r="B19" s="19"/>
      <c r="C19" s="11" t="s">
        <v>15</v>
      </c>
      <c r="D19" s="20"/>
      <c r="E19" s="21"/>
    </row>
    <row r="20" ht="26.25" customHeight="1">
      <c r="A20" s="13">
        <v>3</v>
      </c>
      <c r="B20" s="14" t="s">
        <v>16</v>
      </c>
      <c r="C20" s="22"/>
      <c r="D20" s="23"/>
      <c r="E20" s="20"/>
    </row>
    <row r="21" ht="48.649999999999999" customHeight="1">
      <c r="A21" s="18"/>
      <c r="B21" s="19"/>
      <c r="C21" s="11" t="s">
        <v>17</v>
      </c>
      <c r="D21" s="20"/>
      <c r="E21" s="21"/>
    </row>
    <row r="22" ht="24.75" customHeight="1">
      <c r="A22" s="13">
        <v>4</v>
      </c>
      <c r="B22" s="14" t="s">
        <v>18</v>
      </c>
      <c r="C22" s="22"/>
      <c r="D22" s="23"/>
      <c r="E22" s="20"/>
    </row>
    <row r="23" ht="48.649999999999999" customHeight="1">
      <c r="A23" s="18"/>
      <c r="B23" s="19"/>
      <c r="C23" s="15" t="s">
        <v>19</v>
      </c>
      <c r="D23" s="23"/>
      <c r="E23" s="20"/>
    </row>
    <row r="24" ht="36" customHeight="1">
      <c r="A24" s="15">
        <v>5</v>
      </c>
      <c r="B24" s="24" t="s">
        <v>20</v>
      </c>
      <c r="C24" s="11" t="s">
        <v>21</v>
      </c>
      <c r="D24" s="17"/>
      <c r="E24" s="11"/>
    </row>
    <row r="25" ht="35.399999999999999" customHeight="1">
      <c r="A25" s="25" t="s">
        <v>22</v>
      </c>
      <c r="B25" s="25"/>
      <c r="C25" s="25"/>
      <c r="D25" s="25"/>
      <c r="E25" s="25"/>
    </row>
    <row r="26" ht="28.25" customHeight="1">
      <c r="A26" s="11" t="s">
        <v>9</v>
      </c>
      <c r="B26" s="11" t="s">
        <v>23</v>
      </c>
      <c r="C26" s="15" t="s">
        <v>24</v>
      </c>
      <c r="D26" s="17"/>
      <c r="E26" s="11" t="s">
        <v>25</v>
      </c>
    </row>
    <row r="27" ht="23.399999999999999" customHeight="1">
      <c r="A27" s="11" t="s">
        <v>26</v>
      </c>
      <c r="B27" s="11"/>
      <c r="C27" s="12"/>
      <c r="D27" s="12"/>
      <c r="E27" s="12"/>
    </row>
    <row r="28" ht="39" customHeight="1">
      <c r="A28" s="26" t="s">
        <v>27</v>
      </c>
      <c r="B28" s="27" t="s">
        <v>28</v>
      </c>
      <c r="C28" s="28"/>
      <c r="D28" s="29"/>
      <c r="E28" s="30" t="e">
        <f>GEOMEAN((D29/D30),(D30/D31),(D31/D32))</f>
        <v>#VALUE!</v>
      </c>
    </row>
    <row r="29" ht="39" customHeight="1">
      <c r="A29" s="31"/>
      <c r="B29" s="32"/>
      <c r="C29" s="33" t="s">
        <v>29</v>
      </c>
      <c r="D29" s="34"/>
      <c r="E29" s="35"/>
    </row>
    <row r="30" ht="39" customHeight="1">
      <c r="A30" s="31"/>
      <c r="B30" s="32"/>
      <c r="C30" s="33" t="s">
        <v>30</v>
      </c>
      <c r="D30" s="34"/>
      <c r="E30" s="35"/>
    </row>
    <row r="31" ht="39" customHeight="1">
      <c r="A31" s="31"/>
      <c r="B31" s="32"/>
      <c r="C31" s="33" t="s">
        <v>31</v>
      </c>
      <c r="D31" s="34"/>
      <c r="E31" s="35"/>
    </row>
    <row r="32" ht="40" customHeight="1">
      <c r="A32" s="36"/>
      <c r="B32" s="37"/>
      <c r="C32" s="33" t="s">
        <v>32</v>
      </c>
      <c r="D32" s="34"/>
      <c r="E32" s="38"/>
    </row>
    <row r="33" ht="30.649999999999999" customHeight="1">
      <c r="A33" s="26" t="s">
        <v>33</v>
      </c>
      <c r="B33" s="27" t="s">
        <v>34</v>
      </c>
      <c r="C33" s="28"/>
      <c r="D33" s="39"/>
      <c r="E33" s="40" t="e">
        <f>GEOMEAN(((D34/D38)/(D35/D39)),((D35/D39)/(D36/D40)),((D36/D40)/(D37/D41)))</f>
        <v>#VALUE!</v>
      </c>
    </row>
    <row r="34" ht="30.649999999999999" customHeight="1">
      <c r="A34" s="31"/>
      <c r="B34" s="32"/>
      <c r="C34" s="33" t="s">
        <v>29</v>
      </c>
      <c r="D34" s="41"/>
      <c r="E34" s="42"/>
    </row>
    <row r="35" ht="30.649999999999999" customHeight="1">
      <c r="A35" s="31"/>
      <c r="B35" s="32"/>
      <c r="C35" s="33" t="s">
        <v>35</v>
      </c>
      <c r="D35" s="41"/>
      <c r="E35" s="42"/>
    </row>
    <row r="36" ht="30.649999999999999" customHeight="1">
      <c r="A36" s="31"/>
      <c r="B36" s="32"/>
      <c r="C36" s="33" t="s">
        <v>31</v>
      </c>
      <c r="D36" s="41"/>
      <c r="E36" s="42"/>
    </row>
    <row r="37" ht="30.649999999999999" customHeight="1">
      <c r="A37" s="31"/>
      <c r="B37" s="32"/>
      <c r="C37" s="33" t="s">
        <v>36</v>
      </c>
      <c r="D37" s="41"/>
      <c r="E37" s="42"/>
    </row>
    <row r="38" ht="30.649999999999999" customHeight="1">
      <c r="A38" s="31"/>
      <c r="B38" s="32"/>
      <c r="C38" s="33" t="s">
        <v>37</v>
      </c>
      <c r="D38" s="41"/>
      <c r="E38" s="42"/>
    </row>
    <row r="39" ht="30.649999999999999" customHeight="1">
      <c r="A39" s="31"/>
      <c r="B39" s="32"/>
      <c r="C39" s="33" t="s">
        <v>38</v>
      </c>
      <c r="D39" s="41"/>
      <c r="E39" s="42"/>
    </row>
    <row r="40" ht="30.649999999999999" customHeight="1">
      <c r="A40" s="31"/>
      <c r="B40" s="32"/>
      <c r="C40" s="33" t="s">
        <v>39</v>
      </c>
      <c r="D40" s="41"/>
      <c r="E40" s="42"/>
    </row>
    <row r="41" ht="30.649999999999999" customHeight="1">
      <c r="A41" s="36"/>
      <c r="B41" s="37"/>
      <c r="C41" s="33" t="s">
        <v>40</v>
      </c>
      <c r="D41" s="41"/>
      <c r="E41" s="42"/>
    </row>
    <row r="42" ht="39.649999999999999" customHeight="1">
      <c r="A42" s="26" t="s">
        <v>41</v>
      </c>
      <c r="B42" s="27" t="s">
        <v>42</v>
      </c>
      <c r="C42" s="28"/>
      <c r="D42" s="39"/>
      <c r="E42" s="43" t="e">
        <f>GEOMEAN((D43/D44),(D44/D45),(D45/D46))</f>
        <v>#VALUE!</v>
      </c>
      <c r="F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</row>
    <row r="43" ht="39.649999999999999" customHeight="1">
      <c r="A43" s="31"/>
      <c r="B43" s="32"/>
      <c r="C43" s="33" t="s">
        <v>29</v>
      </c>
      <c r="D43" s="41"/>
      <c r="E43" s="42"/>
      <c r="F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</row>
    <row r="44" ht="39.649999999999999" customHeight="1">
      <c r="A44" s="31"/>
      <c r="B44" s="32"/>
      <c r="C44" s="33" t="s">
        <v>43</v>
      </c>
      <c r="D44" s="41"/>
      <c r="E44" s="42"/>
      <c r="F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</row>
    <row r="45" ht="39.649999999999999" customHeight="1">
      <c r="A45" s="31"/>
      <c r="B45" s="32"/>
      <c r="C45" s="33" t="s">
        <v>44</v>
      </c>
      <c r="D45" s="41"/>
      <c r="E45" s="42"/>
      <c r="F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</row>
    <row r="46" ht="39.649999999999999" customHeight="1">
      <c r="A46" s="36"/>
      <c r="B46" s="37"/>
      <c r="C46" s="33" t="s">
        <v>45</v>
      </c>
      <c r="D46" s="41"/>
      <c r="E46" s="42"/>
      <c r="F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</row>
    <row r="47" ht="27.649999999999999" customHeight="1">
      <c r="A47" s="26" t="s">
        <v>46</v>
      </c>
      <c r="B47" s="27" t="s">
        <v>47</v>
      </c>
      <c r="C47" s="28"/>
      <c r="D47" s="29"/>
      <c r="E47" s="43" t="e">
        <f>GEOMEAN(((D48/D52)/(D49/D53)),((D49/D53)/(D50/D54)),((D50/D54)/(D51/D55)))</f>
        <v>#VALUE!</v>
      </c>
      <c r="F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</row>
    <row r="48" ht="27.649999999999999" customHeight="1">
      <c r="A48" s="31"/>
      <c r="B48" s="32"/>
      <c r="C48" s="33" t="s">
        <v>29</v>
      </c>
      <c r="D48" s="34"/>
      <c r="E48" s="45"/>
      <c r="F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</row>
    <row r="49" ht="27.649999999999999" customHeight="1">
      <c r="A49" s="31"/>
      <c r="B49" s="32"/>
      <c r="C49" s="33" t="s">
        <v>35</v>
      </c>
      <c r="D49" s="34"/>
      <c r="E49" s="45"/>
      <c r="F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</row>
    <row r="50" ht="27.649999999999999" customHeight="1">
      <c r="A50" s="31"/>
      <c r="B50" s="32"/>
      <c r="C50" s="33" t="s">
        <v>31</v>
      </c>
      <c r="D50" s="34"/>
      <c r="E50" s="45"/>
      <c r="F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</row>
    <row r="51" ht="27.649999999999999" customHeight="1">
      <c r="A51" s="31"/>
      <c r="B51" s="32"/>
      <c r="C51" s="33" t="s">
        <v>36</v>
      </c>
      <c r="D51" s="34"/>
      <c r="E51" s="45"/>
      <c r="F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</row>
    <row r="52" ht="27.649999999999999" customHeight="1">
      <c r="A52" s="31"/>
      <c r="B52" s="32"/>
      <c r="C52" s="33" t="s">
        <v>37</v>
      </c>
      <c r="D52" s="34"/>
      <c r="E52" s="45"/>
      <c r="F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</row>
    <row r="53" ht="27.649999999999999" customHeight="1">
      <c r="A53" s="31"/>
      <c r="B53" s="32"/>
      <c r="C53" s="33" t="s">
        <v>38</v>
      </c>
      <c r="D53" s="34"/>
      <c r="E53" s="45"/>
      <c r="F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</row>
    <row r="54" ht="27.649999999999999" customHeight="1">
      <c r="A54" s="31"/>
      <c r="B54" s="32"/>
      <c r="C54" s="33" t="s">
        <v>48</v>
      </c>
      <c r="D54" s="34"/>
      <c r="E54" s="45"/>
      <c r="F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</row>
    <row r="55" ht="27.649999999999999" customHeight="1">
      <c r="A55" s="36"/>
      <c r="B55" s="37"/>
      <c r="C55" s="33" t="s">
        <v>40</v>
      </c>
      <c r="D55" s="34"/>
      <c r="E55" s="45"/>
      <c r="F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</row>
    <row r="56" ht="45" customHeight="1">
      <c r="A56" s="26" t="s">
        <v>49</v>
      </c>
      <c r="B56" s="27" t="s">
        <v>50</v>
      </c>
      <c r="C56" s="28"/>
      <c r="D56" s="39"/>
      <c r="E56" s="43" t="e">
        <f>GEOMEAN((D57/D58),(D58/D59),(D59/D60))</f>
        <v>#VALUE!</v>
      </c>
      <c r="F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</row>
    <row r="57" ht="45" customHeight="1">
      <c r="A57" s="31"/>
      <c r="B57" s="32"/>
      <c r="C57" s="33" t="s">
        <v>51</v>
      </c>
      <c r="D57" s="41"/>
      <c r="E57" s="45"/>
      <c r="F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</row>
    <row r="58" ht="45" customHeight="1">
      <c r="A58" s="31"/>
      <c r="B58" s="32"/>
      <c r="C58" s="33" t="s">
        <v>35</v>
      </c>
      <c r="D58" s="41"/>
      <c r="E58" s="45"/>
      <c r="F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</row>
    <row r="59" ht="45" customHeight="1">
      <c r="A59" s="31"/>
      <c r="B59" s="32"/>
      <c r="C59" s="33" t="s">
        <v>44</v>
      </c>
      <c r="D59" s="41"/>
      <c r="E59" s="45"/>
      <c r="F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</row>
    <row r="60" ht="48" customHeight="1">
      <c r="A60" s="36"/>
      <c r="B60" s="37"/>
      <c r="C60" s="46" t="s">
        <v>45</v>
      </c>
      <c r="D60" s="47"/>
      <c r="E60" s="48"/>
      <c r="F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</row>
    <row r="61" ht="61.75" customHeight="1">
      <c r="A61" s="26" t="s">
        <v>52</v>
      </c>
      <c r="B61" s="27" t="s">
        <v>53</v>
      </c>
      <c r="C61" s="28"/>
      <c r="D61" s="39"/>
      <c r="E61" s="43" t="e">
        <f>D62/D63</f>
        <v>#DIV/0!</v>
      </c>
      <c r="F61" s="44"/>
      <c r="G61" s="44"/>
      <c r="H61" s="44"/>
      <c r="I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</row>
    <row r="62" ht="61.75" customHeight="1">
      <c r="A62" s="31"/>
      <c r="B62" s="32"/>
      <c r="C62" s="33" t="s">
        <v>54</v>
      </c>
      <c r="D62" s="41"/>
      <c r="E62" s="45"/>
      <c r="F62" s="44"/>
      <c r="G62" s="44"/>
      <c r="H62" s="44"/>
      <c r="I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</row>
    <row r="63" ht="73.5" customHeight="1">
      <c r="A63" s="36"/>
      <c r="B63" s="37"/>
      <c r="C63" s="46" t="s">
        <v>55</v>
      </c>
      <c r="D63" s="47"/>
      <c r="E63" s="48"/>
      <c r="F63" s="44"/>
      <c r="G63" s="44"/>
      <c r="H63" s="44"/>
      <c r="I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</row>
    <row r="64" ht="57" customHeight="1">
      <c r="A64" s="26" t="s">
        <v>56</v>
      </c>
      <c r="B64" s="27" t="s">
        <v>57</v>
      </c>
      <c r="C64" s="28"/>
      <c r="D64" s="39"/>
      <c r="E64" s="43" t="e">
        <f>D65/D66</f>
        <v>#DIV/0!</v>
      </c>
      <c r="F64" s="44"/>
      <c r="G64" s="44"/>
      <c r="H64" s="44"/>
      <c r="I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</row>
    <row r="65" ht="57" customHeight="1">
      <c r="A65" s="31"/>
      <c r="B65" s="32"/>
      <c r="C65" s="33" t="s">
        <v>54</v>
      </c>
      <c r="D65" s="41"/>
      <c r="E65" s="45"/>
      <c r="F65" s="44"/>
      <c r="G65" s="44"/>
      <c r="H65" s="44"/>
      <c r="I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</row>
    <row r="66" ht="67.5" customHeight="1">
      <c r="A66" s="36"/>
      <c r="B66" s="37"/>
      <c r="C66" s="46" t="s">
        <v>55</v>
      </c>
      <c r="D66" s="47"/>
      <c r="E66" s="48"/>
      <c r="F66" s="44"/>
      <c r="G66" s="44"/>
      <c r="H66" s="44"/>
      <c r="I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</row>
    <row r="67" ht="52.25" customHeight="1">
      <c r="A67" s="26" t="s">
        <v>58</v>
      </c>
      <c r="B67" s="27" t="s">
        <v>59</v>
      </c>
      <c r="C67" s="28"/>
      <c r="D67" s="39"/>
      <c r="E67" s="43" t="e">
        <f>D68/D69</f>
        <v>#DIV/0!</v>
      </c>
      <c r="F67" s="44"/>
      <c r="G67" s="44"/>
      <c r="H67" s="44"/>
      <c r="I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</row>
    <row r="68" ht="52.25" customHeight="1">
      <c r="A68" s="31"/>
      <c r="B68" s="32"/>
      <c r="C68" s="33" t="s">
        <v>54</v>
      </c>
      <c r="D68" s="41"/>
      <c r="E68" s="45"/>
      <c r="F68" s="44"/>
      <c r="G68" s="44"/>
      <c r="H68" s="44"/>
      <c r="I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</row>
    <row r="69" ht="52.25" customHeight="1">
      <c r="A69" s="36"/>
      <c r="B69" s="37"/>
      <c r="C69" s="46" t="s">
        <v>55</v>
      </c>
      <c r="D69" s="47"/>
      <c r="E69" s="48"/>
      <c r="F69" s="44"/>
      <c r="G69" s="44"/>
      <c r="H69" s="44"/>
      <c r="I69" s="44"/>
      <c r="J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</row>
    <row r="70" ht="30.649999999999999" customHeight="1">
      <c r="A70" s="11" t="s">
        <v>60</v>
      </c>
      <c r="B70" s="11"/>
      <c r="C70" s="49"/>
      <c r="D70" s="49"/>
      <c r="E70" s="49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</row>
    <row r="71" ht="40.25" customHeight="1">
      <c r="A71" s="26" t="s">
        <v>61</v>
      </c>
      <c r="B71" s="27" t="s">
        <v>62</v>
      </c>
      <c r="C71" s="28"/>
      <c r="D71" s="39"/>
      <c r="E71" s="43" t="e">
        <f>GEOMEAN((D72/D73),(D73/D74),(D74/D75))</f>
        <v>#VALUE!</v>
      </c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</row>
    <row r="72" ht="40.25" customHeight="1">
      <c r="A72" s="31"/>
      <c r="B72" s="32"/>
      <c r="C72" s="33" t="s">
        <v>29</v>
      </c>
      <c r="D72" s="41"/>
      <c r="E72" s="45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</row>
    <row r="73" ht="40.25" customHeight="1">
      <c r="A73" s="31"/>
      <c r="B73" s="32"/>
      <c r="C73" s="33" t="s">
        <v>35</v>
      </c>
      <c r="D73" s="41"/>
      <c r="E73" s="45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</row>
    <row r="74" ht="40.25" customHeight="1">
      <c r="A74" s="31"/>
      <c r="B74" s="32"/>
      <c r="C74" s="33" t="s">
        <v>44</v>
      </c>
      <c r="D74" s="41"/>
      <c r="E74" s="45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</row>
    <row r="75" ht="53.5" customHeight="1">
      <c r="A75" s="36"/>
      <c r="B75" s="37"/>
      <c r="C75" s="46" t="s">
        <v>45</v>
      </c>
      <c r="D75" s="47"/>
      <c r="E75" s="48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</row>
    <row r="76" ht="76.25" customHeight="1">
      <c r="A76" s="26" t="s">
        <v>63</v>
      </c>
      <c r="B76" s="27" t="s">
        <v>64</v>
      </c>
      <c r="C76" s="28"/>
      <c r="D76" s="39"/>
      <c r="E76" s="43" t="e">
        <f>D77/D78</f>
        <v>#DIV/0!</v>
      </c>
    </row>
    <row r="77" ht="76.25" customHeight="1">
      <c r="A77" s="31"/>
      <c r="B77" s="32"/>
      <c r="C77" s="33" t="s">
        <v>65</v>
      </c>
      <c r="D77" s="41"/>
      <c r="E77" s="45"/>
    </row>
    <row r="78" ht="94.5" customHeight="1">
      <c r="A78" s="36"/>
      <c r="B78" s="37"/>
      <c r="C78" s="46" t="s">
        <v>55</v>
      </c>
      <c r="D78" s="47"/>
      <c r="E78" s="48"/>
    </row>
    <row r="79" ht="76.25" customHeight="1">
      <c r="A79" s="26" t="s">
        <v>66</v>
      </c>
      <c r="B79" s="27" t="s">
        <v>67</v>
      </c>
      <c r="C79" s="28"/>
      <c r="D79" s="39"/>
      <c r="E79" s="43" t="e">
        <f>D80/D81</f>
        <v>#DIV/0!</v>
      </c>
      <c r="F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</row>
    <row r="80" ht="76.25" customHeight="1">
      <c r="A80" s="31"/>
      <c r="B80" s="32"/>
      <c r="C80" s="33" t="s">
        <v>65</v>
      </c>
      <c r="D80" s="41"/>
      <c r="E80" s="45"/>
      <c r="F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</row>
    <row r="81" ht="78.5" customHeight="1">
      <c r="A81" s="36"/>
      <c r="B81" s="37"/>
      <c r="C81" s="46" t="s">
        <v>55</v>
      </c>
      <c r="D81" s="47"/>
      <c r="E81" s="48"/>
      <c r="F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</row>
    <row r="82" ht="87" customHeight="1">
      <c r="A82" s="26" t="s">
        <v>68</v>
      </c>
      <c r="B82" s="27" t="s">
        <v>69</v>
      </c>
      <c r="C82" s="28"/>
      <c r="D82" s="39"/>
      <c r="E82" s="43" t="e">
        <f>D83/D84</f>
        <v>#DIV/0!</v>
      </c>
      <c r="F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</row>
    <row r="83" ht="87" customHeight="1">
      <c r="A83" s="31"/>
      <c r="B83" s="32"/>
      <c r="C83" s="33" t="s">
        <v>65</v>
      </c>
      <c r="D83" s="41"/>
      <c r="E83" s="45"/>
      <c r="F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</row>
    <row r="84" ht="72.5" customHeight="1">
      <c r="A84" s="36"/>
      <c r="B84" s="37"/>
      <c r="C84" s="46" t="s">
        <v>55</v>
      </c>
      <c r="D84" s="47"/>
      <c r="E84" s="48"/>
      <c r="F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</row>
    <row r="85" ht="87" customHeight="1">
      <c r="A85" s="26" t="s">
        <v>70</v>
      </c>
      <c r="B85" s="27" t="s">
        <v>71</v>
      </c>
      <c r="C85" s="28"/>
      <c r="D85" s="39"/>
      <c r="E85" s="43" t="e">
        <f>(D86-D87)/D86</f>
        <v>#DIV/0!</v>
      </c>
      <c r="F85" s="44"/>
      <c r="G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</row>
    <row r="86" ht="87" customHeight="1">
      <c r="A86" s="31"/>
      <c r="B86" s="32"/>
      <c r="C86" s="33" t="s">
        <v>65</v>
      </c>
      <c r="D86" s="41"/>
      <c r="E86" s="45"/>
      <c r="F86" s="44"/>
      <c r="G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</row>
    <row r="87" ht="101.25" customHeight="1">
      <c r="A87" s="36"/>
      <c r="B87" s="37"/>
      <c r="C87" s="46" t="s">
        <v>55</v>
      </c>
      <c r="D87" s="47"/>
      <c r="E87" s="48"/>
      <c r="F87" s="44"/>
      <c r="G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</row>
    <row r="88" ht="87" customHeight="1">
      <c r="A88" s="26" t="s">
        <v>72</v>
      </c>
      <c r="B88" s="27" t="s">
        <v>73</v>
      </c>
      <c r="C88" s="28"/>
      <c r="D88" s="39"/>
      <c r="E88" s="43" t="e">
        <f>D89/D90</f>
        <v>#DIV/0!</v>
      </c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</row>
    <row r="89" ht="87" customHeight="1">
      <c r="A89" s="31"/>
      <c r="B89" s="32"/>
      <c r="C89" s="33" t="s">
        <v>65</v>
      </c>
      <c r="D89" s="41"/>
      <c r="E89" s="45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</row>
    <row r="90" ht="60.75" customHeight="1">
      <c r="A90" s="36"/>
      <c r="B90" s="37"/>
      <c r="C90" s="46" t="s">
        <v>55</v>
      </c>
      <c r="D90" s="47"/>
      <c r="E90" s="48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</row>
    <row r="91" ht="81.650000000000006" customHeight="1">
      <c r="A91" s="26" t="s">
        <v>74</v>
      </c>
      <c r="B91" s="27" t="s">
        <v>75</v>
      </c>
      <c r="C91" s="28"/>
      <c r="D91" s="39"/>
      <c r="E91" s="43" t="e">
        <f>ABS(D92-D93)/D93</f>
        <v>#DIV/0!</v>
      </c>
    </row>
    <row r="92" ht="81.650000000000006" customHeight="1">
      <c r="A92" s="31"/>
      <c r="B92" s="32"/>
      <c r="C92" s="33" t="s">
        <v>65</v>
      </c>
      <c r="D92" s="41"/>
      <c r="E92" s="45"/>
    </row>
    <row r="93" ht="69.75" customHeight="1">
      <c r="A93" s="36"/>
      <c r="B93" s="37"/>
      <c r="C93" s="46" t="s">
        <v>55</v>
      </c>
      <c r="D93" s="47"/>
      <c r="E93" s="48"/>
    </row>
    <row r="94" ht="66.650000000000006" customHeight="1">
      <c r="A94" s="26" t="s">
        <v>76</v>
      </c>
      <c r="B94" s="27" t="s">
        <v>77</v>
      </c>
      <c r="C94" s="28"/>
      <c r="D94" s="39"/>
      <c r="E94" s="43" t="e">
        <f>D95/D96</f>
        <v>#DIV/0!</v>
      </c>
    </row>
    <row r="95" ht="66.650000000000006" customHeight="1">
      <c r="A95" s="31"/>
      <c r="B95" s="32"/>
      <c r="C95" s="33" t="s">
        <v>65</v>
      </c>
      <c r="D95" s="41"/>
      <c r="E95" s="45"/>
    </row>
    <row r="96" ht="58.5" customHeight="1">
      <c r="A96" s="36"/>
      <c r="B96" s="37"/>
      <c r="C96" s="46" t="s">
        <v>55</v>
      </c>
      <c r="D96" s="47"/>
      <c r="E96" s="48"/>
    </row>
    <row r="97" ht="66.650000000000006" customHeight="1">
      <c r="A97" s="26" t="s">
        <v>78</v>
      </c>
      <c r="B97" s="27" t="s">
        <v>79</v>
      </c>
      <c r="C97" s="28"/>
      <c r="D97" s="39"/>
      <c r="E97" s="43" t="e">
        <f>D98/D99</f>
        <v>#DIV/0!</v>
      </c>
      <c r="F97" s="44"/>
      <c r="G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</row>
    <row r="98" ht="66.650000000000006" customHeight="1">
      <c r="A98" s="31"/>
      <c r="B98" s="32"/>
      <c r="C98" s="33" t="s">
        <v>65</v>
      </c>
      <c r="D98" s="41"/>
      <c r="E98" s="45"/>
      <c r="F98" s="44"/>
      <c r="G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</row>
    <row r="99" ht="51.5" customHeight="1">
      <c r="A99" s="36"/>
      <c r="B99" s="37"/>
      <c r="C99" s="46" t="s">
        <v>55</v>
      </c>
      <c r="D99" s="47"/>
      <c r="E99" s="48"/>
      <c r="F99" s="44"/>
      <c r="G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</row>
    <row r="100" ht="55.25" customHeight="1">
      <c r="A100" s="50" t="s">
        <v>80</v>
      </c>
      <c r="B100" s="27" t="s">
        <v>81</v>
      </c>
      <c r="C100" s="28"/>
      <c r="D100" s="39"/>
      <c r="E100" s="43" t="e">
        <f>D101/D102</f>
        <v>#DIV/0!</v>
      </c>
      <c r="F100" s="44"/>
      <c r="G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</row>
    <row r="101" ht="55.25" customHeight="1">
      <c r="A101" s="51"/>
      <c r="B101" s="32"/>
      <c r="C101" s="33" t="s">
        <v>65</v>
      </c>
      <c r="D101" s="41"/>
      <c r="E101" s="45"/>
      <c r="F101" s="44"/>
      <c r="G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</row>
    <row r="102" ht="55.25" customHeight="1">
      <c r="A102" s="52"/>
      <c r="B102" s="37"/>
      <c r="C102" s="46" t="s">
        <v>55</v>
      </c>
      <c r="D102" s="47"/>
      <c r="E102" s="48"/>
      <c r="F102" s="44"/>
      <c r="G102" s="44"/>
      <c r="H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</row>
    <row r="103" ht="33.649999999999999" customHeight="1">
      <c r="A103" s="11" t="s">
        <v>82</v>
      </c>
      <c r="B103" s="11"/>
      <c r="C103" s="53"/>
      <c r="D103" s="53"/>
      <c r="E103" s="53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</row>
    <row r="104" ht="38.399999999999999" customHeight="1">
      <c r="A104" s="11" t="s">
        <v>83</v>
      </c>
      <c r="B104" s="11"/>
      <c r="C104" s="12"/>
      <c r="D104" s="12"/>
      <c r="E104" s="12"/>
    </row>
    <row r="105" ht="33" customHeight="1">
      <c r="A105" s="26" t="s">
        <v>84</v>
      </c>
      <c r="B105" s="27" t="s">
        <v>85</v>
      </c>
      <c r="C105" s="28"/>
      <c r="D105" s="39"/>
      <c r="E105" s="43" t="e">
        <f>GEOMEAN((D106/D107),(D107/D108),(D108/D109))</f>
        <v>#VALUE!</v>
      </c>
    </row>
    <row r="106" ht="33" customHeight="1">
      <c r="A106" s="31"/>
      <c r="B106" s="32"/>
      <c r="C106" s="33" t="s">
        <v>29</v>
      </c>
      <c r="D106" s="41"/>
      <c r="E106" s="45"/>
    </row>
    <row r="107" ht="33" customHeight="1">
      <c r="A107" s="31"/>
      <c r="B107" s="32"/>
      <c r="C107" s="33" t="s">
        <v>35</v>
      </c>
      <c r="D107" s="41"/>
      <c r="E107" s="45"/>
    </row>
    <row r="108" ht="33" customHeight="1">
      <c r="A108" s="31"/>
      <c r="B108" s="32"/>
      <c r="C108" s="33" t="s">
        <v>44</v>
      </c>
      <c r="D108" s="41"/>
      <c r="E108" s="45"/>
    </row>
    <row r="109" ht="39.75" customHeight="1">
      <c r="A109" s="36"/>
      <c r="B109" s="37"/>
      <c r="C109" s="46" t="s">
        <v>45</v>
      </c>
      <c r="D109" s="47"/>
      <c r="E109" s="48"/>
    </row>
    <row r="110" ht="36" customHeight="1">
      <c r="A110" s="26" t="s">
        <v>86</v>
      </c>
      <c r="B110" s="27" t="s">
        <v>87</v>
      </c>
      <c r="C110" s="28"/>
      <c r="D110" s="39"/>
      <c r="E110" s="43" t="e">
        <f>GEOMEAN((D111/D112),(D112/D113),(D113/D114))</f>
        <v>#VALUE!</v>
      </c>
      <c r="F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</row>
    <row r="111" ht="36" customHeight="1">
      <c r="A111" s="31"/>
      <c r="B111" s="32"/>
      <c r="C111" s="33" t="s">
        <v>29</v>
      </c>
      <c r="D111" s="41"/>
      <c r="E111" s="45"/>
      <c r="F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</row>
    <row r="112" ht="36" customHeight="1">
      <c r="A112" s="31"/>
      <c r="B112" s="32"/>
      <c r="C112" s="33" t="s">
        <v>35</v>
      </c>
      <c r="D112" s="41"/>
      <c r="E112" s="45"/>
      <c r="F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</row>
    <row r="113" ht="36" customHeight="1">
      <c r="A113" s="31"/>
      <c r="B113" s="32"/>
      <c r="C113" s="33" t="s">
        <v>44</v>
      </c>
      <c r="D113" s="41"/>
      <c r="E113" s="45"/>
      <c r="F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</row>
    <row r="114" ht="33.75" customHeight="1">
      <c r="A114" s="36"/>
      <c r="B114" s="37"/>
      <c r="C114" s="46" t="s">
        <v>45</v>
      </c>
      <c r="D114" s="47"/>
      <c r="E114" s="48"/>
      <c r="F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</row>
    <row r="115" ht="54.649999999999999" customHeight="1">
      <c r="A115" s="26" t="s">
        <v>88</v>
      </c>
      <c r="B115" s="27" t="s">
        <v>89</v>
      </c>
      <c r="C115" s="28"/>
      <c r="D115" s="39"/>
      <c r="E115" s="43" t="e">
        <f>D116/D117</f>
        <v>#DIV/0!</v>
      </c>
      <c r="F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</row>
    <row r="116" ht="54.649999999999999" customHeight="1">
      <c r="A116" s="31"/>
      <c r="B116" s="32"/>
      <c r="C116" s="33" t="s">
        <v>54</v>
      </c>
      <c r="D116" s="41"/>
      <c r="E116" s="45"/>
      <c r="F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</row>
    <row r="117" ht="54.649999999999999" customHeight="1">
      <c r="A117" s="36"/>
      <c r="B117" s="37"/>
      <c r="C117" s="46" t="s">
        <v>55</v>
      </c>
      <c r="D117" s="47"/>
      <c r="E117" s="48"/>
      <c r="F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</row>
    <row r="118" ht="42.649999999999999" customHeight="1">
      <c r="A118" s="26" t="s">
        <v>90</v>
      </c>
      <c r="B118" s="27" t="s">
        <v>91</v>
      </c>
      <c r="C118" s="28"/>
      <c r="D118" s="39"/>
      <c r="E118" s="43" t="e">
        <f>GEOMEAN((D119/D120),(D120/D121),(D121/D122))</f>
        <v>#VALUE!</v>
      </c>
      <c r="F118" s="44"/>
      <c r="G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</row>
    <row r="119" ht="42.649999999999999" customHeight="1">
      <c r="A119" s="31"/>
      <c r="B119" s="32"/>
      <c r="C119" s="33" t="s">
        <v>29</v>
      </c>
      <c r="D119" s="41"/>
      <c r="E119" s="45"/>
      <c r="F119" s="44"/>
      <c r="G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</row>
    <row r="120" ht="42.649999999999999" customHeight="1">
      <c r="A120" s="31"/>
      <c r="B120" s="32"/>
      <c r="C120" s="33" t="s">
        <v>35</v>
      </c>
      <c r="D120" s="41"/>
      <c r="E120" s="45"/>
      <c r="F120" s="44"/>
      <c r="G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</row>
    <row r="121" ht="42.649999999999999" customHeight="1">
      <c r="A121" s="31"/>
      <c r="B121" s="32"/>
      <c r="C121" s="33" t="s">
        <v>44</v>
      </c>
      <c r="D121" s="41"/>
      <c r="E121" s="45"/>
      <c r="F121" s="44"/>
      <c r="G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</row>
    <row r="122" ht="42.649999999999999" customHeight="1">
      <c r="A122" s="36"/>
      <c r="B122" s="37"/>
      <c r="C122" s="46" t="s">
        <v>45</v>
      </c>
      <c r="D122" s="47"/>
      <c r="E122" s="48"/>
      <c r="F122" s="44"/>
      <c r="G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</row>
    <row r="123" ht="40.25" customHeight="1">
      <c r="A123" s="26" t="s">
        <v>92</v>
      </c>
      <c r="B123" s="27" t="s">
        <v>93</v>
      </c>
      <c r="C123" s="28"/>
      <c r="D123" s="39"/>
      <c r="E123" s="43" t="e">
        <f>GEOMEAN((D124/D125),(D125/D126),(D126/D127))</f>
        <v>#VALUE!</v>
      </c>
      <c r="F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</row>
    <row r="124" ht="40.25" customHeight="1">
      <c r="A124" s="31"/>
      <c r="B124" s="32"/>
      <c r="C124" s="33" t="s">
        <v>29</v>
      </c>
      <c r="D124" s="41"/>
      <c r="E124" s="45"/>
      <c r="F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</row>
    <row r="125" ht="40.25" customHeight="1">
      <c r="A125" s="31"/>
      <c r="B125" s="32"/>
      <c r="C125" s="33" t="s">
        <v>35</v>
      </c>
      <c r="D125" s="41"/>
      <c r="E125" s="45"/>
      <c r="F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</row>
    <row r="126" ht="40.25" customHeight="1">
      <c r="A126" s="31"/>
      <c r="B126" s="32"/>
      <c r="C126" s="33" t="s">
        <v>44</v>
      </c>
      <c r="D126" s="41"/>
      <c r="E126" s="45"/>
      <c r="F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</row>
    <row r="127" ht="40.25" customHeight="1">
      <c r="A127" s="36"/>
      <c r="B127" s="37"/>
      <c r="C127" s="46" t="s">
        <v>45</v>
      </c>
      <c r="D127" s="47"/>
      <c r="E127" s="48"/>
      <c r="F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</row>
    <row r="128" ht="45" customHeight="1">
      <c r="A128" s="26" t="s">
        <v>94</v>
      </c>
      <c r="B128" s="27" t="s">
        <v>95</v>
      </c>
      <c r="C128" s="28"/>
      <c r="D128" s="39"/>
      <c r="E128" s="43">
        <f>SUM(D129:D138)/10*100</f>
        <v>0</v>
      </c>
    </row>
    <row r="129" ht="45" customHeight="1">
      <c r="A129" s="31"/>
      <c r="B129" s="32"/>
      <c r="C129" s="33" t="s">
        <v>65</v>
      </c>
      <c r="D129" s="41"/>
      <c r="E129" s="45"/>
    </row>
    <row r="130" ht="45" customHeight="1">
      <c r="A130" s="31"/>
      <c r="B130" s="32"/>
      <c r="C130" s="33" t="s">
        <v>55</v>
      </c>
      <c r="D130" s="41"/>
      <c r="E130" s="45"/>
    </row>
    <row r="131" ht="45" customHeight="1">
      <c r="A131" s="31"/>
      <c r="B131" s="32"/>
      <c r="C131" s="33" t="s">
        <v>96</v>
      </c>
      <c r="D131" s="41"/>
      <c r="E131" s="45"/>
    </row>
    <row r="132" ht="45" customHeight="1">
      <c r="A132" s="31"/>
      <c r="B132" s="32"/>
      <c r="C132" s="33" t="s">
        <v>97</v>
      </c>
      <c r="D132" s="41"/>
      <c r="E132" s="45"/>
    </row>
    <row r="133" ht="45" customHeight="1">
      <c r="A133" s="31"/>
      <c r="B133" s="32"/>
      <c r="C133" s="33" t="s">
        <v>98</v>
      </c>
      <c r="D133" s="41"/>
      <c r="E133" s="45"/>
    </row>
    <row r="134" ht="45" customHeight="1">
      <c r="A134" s="31"/>
      <c r="B134" s="32"/>
      <c r="C134" s="33" t="s">
        <v>99</v>
      </c>
      <c r="D134" s="41"/>
      <c r="E134" s="45"/>
    </row>
    <row r="135" ht="45" customHeight="1">
      <c r="A135" s="31"/>
      <c r="B135" s="32"/>
      <c r="C135" s="33" t="s">
        <v>100</v>
      </c>
      <c r="D135" s="41"/>
      <c r="E135" s="45"/>
    </row>
    <row r="136" ht="45" customHeight="1">
      <c r="A136" s="31"/>
      <c r="B136" s="32"/>
      <c r="C136" s="33" t="s">
        <v>101</v>
      </c>
      <c r="D136" s="41"/>
      <c r="E136" s="45"/>
    </row>
    <row r="137" ht="45" customHeight="1">
      <c r="A137" s="31"/>
      <c r="B137" s="32"/>
      <c r="C137" s="33" t="s">
        <v>102</v>
      </c>
      <c r="D137" s="41"/>
      <c r="E137" s="45"/>
    </row>
    <row r="138" ht="204.75" customHeight="1">
      <c r="A138" s="36"/>
      <c r="B138" s="37"/>
      <c r="C138" s="46" t="s">
        <v>103</v>
      </c>
      <c r="D138" s="47"/>
      <c r="E138" s="48"/>
    </row>
    <row r="139" ht="45.649999999999999" customHeight="1">
      <c r="A139" s="54" t="s">
        <v>104</v>
      </c>
      <c r="B139" s="55" t="s">
        <v>105</v>
      </c>
      <c r="C139" s="28"/>
      <c r="D139" s="39"/>
      <c r="E139" s="43">
        <f>SUM(D140:D144)/5.5*100</f>
        <v>0</v>
      </c>
    </row>
    <row r="140" ht="45.649999999999999" customHeight="1">
      <c r="A140" s="56"/>
      <c r="B140" s="57"/>
      <c r="C140" s="33" t="s">
        <v>65</v>
      </c>
      <c r="D140" s="41"/>
      <c r="E140" s="45"/>
    </row>
    <row r="141" ht="45.649999999999999" customHeight="1">
      <c r="A141" s="56"/>
      <c r="B141" s="57"/>
      <c r="C141" s="33" t="s">
        <v>55</v>
      </c>
      <c r="D141" s="41"/>
      <c r="E141" s="45"/>
    </row>
    <row r="142" ht="45.649999999999999" customHeight="1">
      <c r="A142" s="56"/>
      <c r="B142" s="57"/>
      <c r="C142" s="33" t="s">
        <v>96</v>
      </c>
      <c r="D142" s="41"/>
      <c r="E142" s="45"/>
    </row>
    <row r="143" ht="45.649999999999999" customHeight="1">
      <c r="A143" s="56"/>
      <c r="B143" s="57"/>
      <c r="C143" s="33" t="s">
        <v>97</v>
      </c>
      <c r="D143" s="41"/>
      <c r="E143" s="45"/>
    </row>
    <row r="144" ht="87" customHeight="1">
      <c r="A144" s="58"/>
      <c r="B144" s="59"/>
      <c r="C144" s="46" t="s">
        <v>98</v>
      </c>
      <c r="D144" s="47"/>
      <c r="E144" s="48"/>
      <c r="F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</row>
    <row r="145" ht="51.75" customHeight="1">
      <c r="A145" s="60" t="s">
        <v>106</v>
      </c>
      <c r="B145" s="60"/>
      <c r="C145" s="61"/>
      <c r="D145" s="61"/>
      <c r="E145" s="61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</row>
    <row r="146" ht="25.75" customHeight="1">
      <c r="A146" s="62" t="s">
        <v>107</v>
      </c>
      <c r="B146" s="63" t="s">
        <v>108</v>
      </c>
      <c r="C146" s="64" t="s">
        <v>109</v>
      </c>
      <c r="D146" s="65"/>
      <c r="E146" s="66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67" t="s">
        <v>110</v>
      </c>
      <c r="T146" s="67" t="s">
        <v>111</v>
      </c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</row>
    <row r="147" ht="29.25" customHeight="1">
      <c r="A147" s="62"/>
      <c r="B147" s="63"/>
      <c r="C147" s="64" t="s">
        <v>112</v>
      </c>
      <c r="D147" s="65"/>
      <c r="E147" s="66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</row>
    <row r="148" ht="39.75" customHeight="1">
      <c r="A148" s="62"/>
      <c r="B148" s="63"/>
      <c r="C148" s="68" t="s">
        <v>113</v>
      </c>
      <c r="D148" s="69"/>
      <c r="E148" s="70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</row>
    <row r="149" ht="39" customHeight="1">
      <c r="A149" s="26" t="s">
        <v>114</v>
      </c>
      <c r="B149" s="27" t="s">
        <v>115</v>
      </c>
      <c r="C149" s="28"/>
      <c r="D149" s="39"/>
      <c r="E149" s="43" t="e">
        <f>GEOMEAN((D150/D151),(D151/D152),(D152/D153))</f>
        <v>#VALUE!</v>
      </c>
      <c r="F149" s="44"/>
      <c r="G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</row>
    <row r="150" ht="39" customHeight="1">
      <c r="A150" s="31"/>
      <c r="B150" s="32"/>
      <c r="C150" s="33" t="s">
        <v>29</v>
      </c>
      <c r="D150" s="41"/>
      <c r="E150" s="45"/>
      <c r="F150" s="44"/>
      <c r="G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</row>
    <row r="151" ht="39" customHeight="1">
      <c r="A151" s="31"/>
      <c r="B151" s="32"/>
      <c r="C151" s="33" t="s">
        <v>35</v>
      </c>
      <c r="D151" s="41"/>
      <c r="E151" s="45"/>
      <c r="F151" s="44"/>
      <c r="G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</row>
    <row r="152" ht="39" customHeight="1">
      <c r="A152" s="31"/>
      <c r="B152" s="32"/>
      <c r="C152" s="33" t="s">
        <v>44</v>
      </c>
      <c r="D152" s="41"/>
      <c r="E152" s="45"/>
      <c r="F152" s="44"/>
      <c r="G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</row>
    <row r="153" ht="39" customHeight="1">
      <c r="A153" s="36"/>
      <c r="B153" s="37"/>
      <c r="C153" s="46" t="s">
        <v>45</v>
      </c>
      <c r="D153" s="47"/>
      <c r="E153" s="48"/>
      <c r="F153" s="44"/>
      <c r="G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</row>
    <row r="154" ht="60.649999999999999" customHeight="1">
      <c r="A154" s="26" t="s">
        <v>116</v>
      </c>
      <c r="B154" s="27" t="s">
        <v>117</v>
      </c>
      <c r="C154" s="28"/>
      <c r="D154" s="39"/>
      <c r="E154" s="43" t="e">
        <f>D155/D156</f>
        <v>#DIV/0!</v>
      </c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</row>
    <row r="155" ht="60.649999999999999" customHeight="1">
      <c r="A155" s="31"/>
      <c r="B155" s="32"/>
      <c r="C155" s="33" t="s">
        <v>51</v>
      </c>
      <c r="D155" s="41"/>
      <c r="E155" s="45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</row>
    <row r="156" ht="60.649999999999999" customHeight="1">
      <c r="A156" s="36"/>
      <c r="B156" s="37"/>
      <c r="C156" s="46" t="s">
        <v>35</v>
      </c>
      <c r="D156" s="47"/>
      <c r="E156" s="48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</row>
    <row r="157" ht="36.649999999999999" customHeight="1">
      <c r="A157" s="26" t="s">
        <v>118</v>
      </c>
      <c r="B157" s="27" t="s">
        <v>119</v>
      </c>
      <c r="C157" s="28"/>
      <c r="D157" s="39"/>
      <c r="E157" s="43" t="e">
        <f>GEOMEAN((D158/D159),(D159/D160),(D160/D161))</f>
        <v>#VALUE!</v>
      </c>
      <c r="F157" s="44"/>
      <c r="G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</row>
    <row r="158" ht="36.649999999999999" customHeight="1">
      <c r="A158" s="31"/>
      <c r="B158" s="32"/>
      <c r="C158" s="33" t="s">
        <v>51</v>
      </c>
      <c r="D158" s="41"/>
      <c r="E158" s="45"/>
      <c r="F158" s="44"/>
      <c r="G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</row>
    <row r="159" ht="36.649999999999999" customHeight="1">
      <c r="A159" s="31"/>
      <c r="B159" s="32"/>
      <c r="C159" s="33" t="s">
        <v>35</v>
      </c>
      <c r="D159" s="41"/>
      <c r="E159" s="45"/>
      <c r="F159" s="44"/>
      <c r="G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</row>
    <row r="160" ht="36.649999999999999" customHeight="1">
      <c r="A160" s="31"/>
      <c r="B160" s="32"/>
      <c r="C160" s="33" t="s">
        <v>44</v>
      </c>
      <c r="D160" s="41"/>
      <c r="E160" s="45"/>
      <c r="F160" s="44"/>
      <c r="G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</row>
    <row r="161" ht="60" customHeight="1">
      <c r="A161" s="36"/>
      <c r="B161" s="37"/>
      <c r="C161" s="46" t="s">
        <v>45</v>
      </c>
      <c r="D161" s="47"/>
      <c r="E161" s="48"/>
      <c r="F161" s="44"/>
      <c r="G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</row>
    <row r="162" ht="50.399999999999999" customHeight="1">
      <c r="A162" s="26" t="s">
        <v>120</v>
      </c>
      <c r="B162" s="27" t="s">
        <v>121</v>
      </c>
      <c r="C162" s="28"/>
      <c r="D162" s="39"/>
      <c r="E162" s="43" t="e">
        <f>D163/D164</f>
        <v>#DIV/0!</v>
      </c>
    </row>
    <row r="163" ht="50.399999999999999" customHeight="1">
      <c r="A163" s="31"/>
      <c r="B163" s="32"/>
      <c r="C163" s="33" t="s">
        <v>54</v>
      </c>
      <c r="D163" s="41"/>
      <c r="E163" s="45"/>
    </row>
    <row r="164" ht="50.399999999999999" customHeight="1">
      <c r="A164" s="36"/>
      <c r="B164" s="37"/>
      <c r="C164" s="46" t="s">
        <v>55</v>
      </c>
      <c r="D164" s="47"/>
      <c r="E164" s="48"/>
    </row>
    <row r="165" ht="36.649999999999999" customHeight="1">
      <c r="A165" s="26" t="s">
        <v>122</v>
      </c>
      <c r="B165" s="27" t="s">
        <v>123</v>
      </c>
      <c r="C165" s="28"/>
      <c r="D165" s="39"/>
      <c r="E165" s="43" t="e">
        <f>GEOMEAN((D166/D167),(D167/D168),(D168/D169))</f>
        <v>#VALUE!</v>
      </c>
      <c r="F165" s="44"/>
      <c r="G165" s="44"/>
      <c r="H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</row>
    <row r="166" ht="36.649999999999999" customHeight="1">
      <c r="A166" s="31"/>
      <c r="B166" s="32"/>
      <c r="C166" s="33" t="s">
        <v>51</v>
      </c>
      <c r="D166" s="41"/>
      <c r="E166" s="45"/>
      <c r="F166" s="44"/>
      <c r="G166" s="44"/>
      <c r="H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</row>
    <row r="167" ht="36.649999999999999" customHeight="1">
      <c r="A167" s="31"/>
      <c r="B167" s="32"/>
      <c r="C167" s="33" t="s">
        <v>35</v>
      </c>
      <c r="D167" s="41"/>
      <c r="E167" s="45"/>
      <c r="F167" s="44"/>
      <c r="G167" s="44"/>
      <c r="H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</row>
    <row r="168" ht="36.649999999999999" customHeight="1">
      <c r="A168" s="31"/>
      <c r="B168" s="32"/>
      <c r="C168" s="33" t="s">
        <v>44</v>
      </c>
      <c r="D168" s="41"/>
      <c r="E168" s="45"/>
      <c r="F168" s="44"/>
      <c r="G168" s="44"/>
      <c r="H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</row>
    <row r="169" ht="36.649999999999999" customHeight="1">
      <c r="A169" s="36"/>
      <c r="B169" s="37"/>
      <c r="C169" s="46" t="s">
        <v>45</v>
      </c>
      <c r="D169" s="47"/>
      <c r="E169" s="48"/>
      <c r="F169" s="44"/>
      <c r="G169" s="44"/>
      <c r="H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</row>
    <row r="170" ht="76.25" customHeight="1">
      <c r="A170" s="26" t="s">
        <v>124</v>
      </c>
      <c r="B170" s="27" t="s">
        <v>125</v>
      </c>
      <c r="C170" s="71"/>
      <c r="D170" s="72"/>
      <c r="E170" s="43">
        <f>SUM(D171:D172)</f>
        <v>0</v>
      </c>
      <c r="F170" s="44"/>
      <c r="G170" s="44"/>
      <c r="H170" s="44"/>
      <c r="I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</row>
    <row r="171" ht="76.25" customHeight="1">
      <c r="A171" s="31"/>
      <c r="B171" s="32"/>
      <c r="C171" s="33" t="s">
        <v>126</v>
      </c>
      <c r="D171" s="41"/>
      <c r="E171" s="45"/>
      <c r="F171" s="44"/>
      <c r="G171" s="44"/>
      <c r="H171" s="44"/>
      <c r="I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</row>
    <row r="172" ht="109.5" customHeight="1">
      <c r="A172" s="36"/>
      <c r="B172" s="37"/>
      <c r="C172" s="46" t="s">
        <v>127</v>
      </c>
      <c r="D172" s="47"/>
      <c r="E172" s="48"/>
      <c r="F172" s="44"/>
      <c r="G172" s="44"/>
      <c r="H172" s="44"/>
      <c r="I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</row>
    <row r="173" ht="66.650000000000006" customHeight="1">
      <c r="A173" s="26" t="s">
        <v>128</v>
      </c>
      <c r="B173" s="27" t="s">
        <v>129</v>
      </c>
      <c r="C173" s="28"/>
      <c r="D173" s="39"/>
      <c r="E173" s="43" t="e">
        <f>D174/D175</f>
        <v>#DIV/0!</v>
      </c>
      <c r="F173" s="44"/>
      <c r="G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</row>
    <row r="174" ht="66.650000000000006" customHeight="1">
      <c r="A174" s="31"/>
      <c r="B174" s="32"/>
      <c r="C174" s="33" t="s">
        <v>54</v>
      </c>
      <c r="D174" s="41"/>
      <c r="E174" s="45"/>
      <c r="F174" s="44"/>
      <c r="G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</row>
    <row r="175" ht="66.650000000000006" customHeight="1">
      <c r="A175" s="36"/>
      <c r="B175" s="37"/>
      <c r="C175" s="46" t="s">
        <v>55</v>
      </c>
      <c r="D175" s="47"/>
      <c r="E175" s="48"/>
      <c r="F175" s="44"/>
      <c r="G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</row>
    <row r="176" ht="87.650000000000006" customHeight="1">
      <c r="A176" s="26" t="s">
        <v>130</v>
      </c>
      <c r="B176" s="27" t="s">
        <v>131</v>
      </c>
      <c r="C176" s="28"/>
      <c r="D176" s="39"/>
      <c r="E176" s="43" t="e">
        <f>D177/D178</f>
        <v>#DIV/0!</v>
      </c>
      <c r="F176" s="44"/>
      <c r="G176" s="44"/>
      <c r="H176" s="44"/>
      <c r="I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</row>
    <row r="177" ht="87.650000000000006" customHeight="1">
      <c r="A177" s="31"/>
      <c r="B177" s="32"/>
      <c r="C177" s="33" t="s">
        <v>54</v>
      </c>
      <c r="D177" s="41"/>
      <c r="E177" s="45"/>
      <c r="F177" s="44"/>
      <c r="G177" s="44"/>
      <c r="H177" s="44"/>
      <c r="I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</row>
    <row r="178" ht="77.25" customHeight="1">
      <c r="A178" s="36"/>
      <c r="B178" s="37"/>
      <c r="C178" s="46" t="s">
        <v>55</v>
      </c>
      <c r="D178" s="47"/>
      <c r="E178" s="48"/>
      <c r="F178" s="44"/>
      <c r="G178" s="44"/>
      <c r="H178" s="44"/>
      <c r="I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</row>
    <row r="179" ht="51" customHeight="1">
      <c r="A179" s="62" t="s">
        <v>132</v>
      </c>
      <c r="B179" s="73" t="s">
        <v>133</v>
      </c>
      <c r="C179" s="15" t="s">
        <v>134</v>
      </c>
      <c r="D179" s="17"/>
      <c r="E179" s="70"/>
    </row>
    <row r="180" ht="50.25" customHeight="1">
      <c r="A180" s="62" t="s">
        <v>135</v>
      </c>
      <c r="B180" s="73" t="s">
        <v>136</v>
      </c>
      <c r="C180" s="15" t="s">
        <v>134</v>
      </c>
      <c r="D180" s="17"/>
      <c r="E180" s="66"/>
    </row>
    <row r="181" ht="92.25" customHeight="1">
      <c r="A181" s="62" t="s">
        <v>137</v>
      </c>
      <c r="B181" s="73" t="s">
        <v>138</v>
      </c>
      <c r="C181" s="15" t="s">
        <v>134</v>
      </c>
      <c r="D181" s="17"/>
      <c r="E181" s="48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</row>
    <row r="182" ht="53.25" customHeight="1">
      <c r="A182" s="60" t="s">
        <v>139</v>
      </c>
      <c r="B182" s="60"/>
      <c r="C182" s="74"/>
      <c r="D182" s="74"/>
      <c r="E182" s="7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</row>
    <row r="183" ht="61.25" customHeight="1">
      <c r="A183" s="26" t="s">
        <v>140</v>
      </c>
      <c r="B183" s="27" t="s">
        <v>141</v>
      </c>
      <c r="C183" s="28"/>
      <c r="D183" s="39"/>
      <c r="E183" s="43" t="e">
        <f>D184/D185</f>
        <v>#DIV/0!</v>
      </c>
      <c r="F183" s="44"/>
      <c r="G183" s="44"/>
      <c r="H183" s="44"/>
      <c r="I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</row>
    <row r="184" ht="61.25" customHeight="1">
      <c r="A184" s="31"/>
      <c r="B184" s="32"/>
      <c r="C184" s="33" t="s">
        <v>54</v>
      </c>
      <c r="D184" s="41"/>
      <c r="E184" s="45"/>
      <c r="F184" s="44"/>
      <c r="G184" s="44"/>
      <c r="H184" s="44"/>
      <c r="I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</row>
    <row r="185" ht="61.25" customHeight="1">
      <c r="A185" s="36"/>
      <c r="B185" s="37"/>
      <c r="C185" s="46" t="s">
        <v>55</v>
      </c>
      <c r="D185" s="47"/>
      <c r="E185" s="48"/>
      <c r="F185" s="44"/>
      <c r="G185" s="44"/>
      <c r="H185" s="44"/>
      <c r="I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</row>
    <row r="186" ht="65.400000000000006" customHeight="1">
      <c r="A186" s="26" t="s">
        <v>142</v>
      </c>
      <c r="B186" s="27" t="s">
        <v>143</v>
      </c>
      <c r="C186" s="28"/>
      <c r="D186" s="39"/>
      <c r="E186" s="43" t="e">
        <f>D187/D188</f>
        <v>#DIV/0!</v>
      </c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</row>
    <row r="187" ht="65.400000000000006" customHeight="1">
      <c r="A187" s="31"/>
      <c r="B187" s="32"/>
      <c r="C187" s="33" t="s">
        <v>54</v>
      </c>
      <c r="D187" s="41"/>
      <c r="E187" s="45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</row>
    <row r="188" ht="65.400000000000006" customHeight="1">
      <c r="A188" s="36"/>
      <c r="B188" s="37"/>
      <c r="C188" s="46" t="s">
        <v>55</v>
      </c>
      <c r="D188" s="47"/>
      <c r="E188" s="48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</row>
    <row r="189" ht="66.75" customHeight="1">
      <c r="A189" s="62" t="s">
        <v>144</v>
      </c>
      <c r="B189" s="75" t="s">
        <v>145</v>
      </c>
      <c r="C189" s="76"/>
      <c r="D189" s="77"/>
      <c r="E189" s="66"/>
      <c r="F189" s="1"/>
    </row>
    <row r="190" ht="39.649999999999999" customHeight="1">
      <c r="A190" s="26" t="s">
        <v>146</v>
      </c>
      <c r="B190" s="27" t="s">
        <v>147</v>
      </c>
      <c r="C190" s="28"/>
      <c r="D190" s="39"/>
      <c r="E190" s="43" t="e">
        <f>GEOMEAN((D191/D192),(D192/D193),(D193/D194))</f>
        <v>#VALUE!</v>
      </c>
    </row>
    <row r="191" ht="39.649999999999999" customHeight="1">
      <c r="A191" s="31"/>
      <c r="B191" s="32"/>
      <c r="C191" s="33" t="s">
        <v>51</v>
      </c>
      <c r="D191" s="41"/>
      <c r="E191" s="45"/>
    </row>
    <row r="192" ht="39.649999999999999" customHeight="1">
      <c r="A192" s="31"/>
      <c r="B192" s="32"/>
      <c r="C192" s="33" t="s">
        <v>35</v>
      </c>
      <c r="D192" s="41"/>
      <c r="E192" s="45"/>
    </row>
    <row r="193" ht="39.649999999999999" customHeight="1">
      <c r="A193" s="31"/>
      <c r="B193" s="32"/>
      <c r="C193" s="33" t="s">
        <v>44</v>
      </c>
      <c r="D193" s="41"/>
      <c r="E193" s="45"/>
    </row>
    <row r="194" ht="39.649999999999999" customHeight="1">
      <c r="A194" s="36"/>
      <c r="B194" s="37"/>
      <c r="C194" s="46" t="s">
        <v>45</v>
      </c>
      <c r="D194" s="47"/>
      <c r="E194" s="48"/>
    </row>
    <row r="195" ht="81.650000000000006" customHeight="1">
      <c r="A195" s="26" t="s">
        <v>148</v>
      </c>
      <c r="B195" s="27" t="s">
        <v>149</v>
      </c>
      <c r="C195" s="28"/>
      <c r="D195" s="39"/>
      <c r="E195" s="43" t="e">
        <f>D196/D197</f>
        <v>#DIV/0!</v>
      </c>
      <c r="F195" s="44"/>
      <c r="G195" s="44"/>
      <c r="H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</row>
    <row r="196" ht="81.650000000000006" customHeight="1">
      <c r="A196" s="31"/>
      <c r="B196" s="32"/>
      <c r="C196" s="33" t="s">
        <v>54</v>
      </c>
      <c r="D196" s="41"/>
      <c r="E196" s="45"/>
      <c r="F196" s="44"/>
      <c r="G196" s="44"/>
      <c r="H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</row>
    <row r="197" ht="73.5" customHeight="1">
      <c r="A197" s="36"/>
      <c r="B197" s="37"/>
      <c r="C197" s="46" t="s">
        <v>55</v>
      </c>
      <c r="D197" s="47"/>
      <c r="E197" s="48"/>
      <c r="F197" s="44"/>
      <c r="G197" s="44"/>
      <c r="H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</row>
    <row r="198" ht="72" customHeight="1">
      <c r="A198" s="26" t="s">
        <v>150</v>
      </c>
      <c r="B198" s="27" t="s">
        <v>151</v>
      </c>
      <c r="C198" s="28"/>
      <c r="D198" s="39"/>
      <c r="E198" s="43" t="e">
        <f>D199/D200</f>
        <v>#DIV/0!</v>
      </c>
      <c r="F198" s="44"/>
      <c r="G198" s="44"/>
      <c r="H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</row>
    <row r="199" ht="72" customHeight="1">
      <c r="A199" s="31"/>
      <c r="B199" s="32"/>
      <c r="C199" s="33" t="s">
        <v>54</v>
      </c>
      <c r="D199" s="41"/>
      <c r="E199" s="45"/>
      <c r="F199" s="44"/>
      <c r="G199" s="44"/>
      <c r="H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</row>
    <row r="200" ht="72" customHeight="1">
      <c r="A200" s="36"/>
      <c r="B200" s="37"/>
      <c r="C200" s="46" t="s">
        <v>55</v>
      </c>
      <c r="D200" s="47"/>
      <c r="E200" s="48"/>
      <c r="F200" s="44"/>
      <c r="G200" s="44"/>
      <c r="H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</row>
    <row r="201" ht="93" customHeight="1">
      <c r="A201" s="26" t="s">
        <v>152</v>
      </c>
      <c r="B201" s="27" t="s">
        <v>153</v>
      </c>
      <c r="C201" s="28"/>
      <c r="D201" s="39"/>
      <c r="E201" s="43" t="e">
        <f>ABS(D202-D203)/D203</f>
        <v>#DIV/0!</v>
      </c>
      <c r="F201" s="44"/>
      <c r="G201" s="44"/>
      <c r="H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</row>
    <row r="202" ht="93" customHeight="1">
      <c r="A202" s="31"/>
      <c r="B202" s="32"/>
      <c r="C202" s="33" t="s">
        <v>54</v>
      </c>
      <c r="D202" s="41"/>
      <c r="E202" s="45"/>
      <c r="F202" s="44"/>
      <c r="G202" s="44"/>
      <c r="H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</row>
    <row r="203" ht="93" customHeight="1">
      <c r="A203" s="36"/>
      <c r="B203" s="37"/>
      <c r="C203" s="46" t="s">
        <v>55</v>
      </c>
      <c r="D203" s="47"/>
      <c r="E203" s="48"/>
      <c r="F203" s="44"/>
      <c r="G203" s="44"/>
      <c r="H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</row>
    <row r="204" ht="31.5" customHeight="1">
      <c r="A204" s="31" t="s">
        <v>154</v>
      </c>
      <c r="B204" s="32" t="s">
        <v>155</v>
      </c>
      <c r="C204" s="64" t="s">
        <v>134</v>
      </c>
      <c r="D204" s="65"/>
      <c r="E204" s="48"/>
      <c r="F204" s="44"/>
      <c r="G204" s="44"/>
      <c r="H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</row>
    <row r="205" ht="30" customHeight="1">
      <c r="A205" s="36"/>
      <c r="B205" s="37"/>
      <c r="C205" s="78" t="s">
        <v>156</v>
      </c>
      <c r="D205" s="78"/>
      <c r="E205" s="66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</row>
    <row r="206" ht="66" customHeight="1">
      <c r="A206" s="26" t="s">
        <v>157</v>
      </c>
      <c r="B206" s="27" t="s">
        <v>158</v>
      </c>
      <c r="C206" s="28"/>
      <c r="D206" s="39"/>
      <c r="E206" s="43" t="e">
        <f>(D207-D208)/D209</f>
        <v>#DIV/0!</v>
      </c>
    </row>
    <row r="207" ht="66" customHeight="1">
      <c r="A207" s="31"/>
      <c r="B207" s="32"/>
      <c r="C207" s="33" t="s">
        <v>159</v>
      </c>
      <c r="D207" s="41"/>
      <c r="E207" s="45"/>
    </row>
    <row r="208" ht="66" customHeight="1">
      <c r="A208" s="31"/>
      <c r="B208" s="32"/>
      <c r="C208" s="33" t="s">
        <v>160</v>
      </c>
      <c r="D208" s="41"/>
      <c r="E208" s="45"/>
    </row>
    <row r="209" ht="50" customHeight="1">
      <c r="A209" s="36"/>
      <c r="B209" s="37"/>
      <c r="C209" s="46" t="s">
        <v>161</v>
      </c>
      <c r="D209" s="47"/>
      <c r="E209" s="48"/>
    </row>
    <row r="210" ht="61.25" customHeight="1">
      <c r="A210" s="26" t="s">
        <v>162</v>
      </c>
      <c r="B210" s="27" t="s">
        <v>163</v>
      </c>
      <c r="C210" s="28"/>
      <c r="D210" s="39"/>
      <c r="E210" s="43" t="e">
        <f>D211/D212</f>
        <v>#DIV/0!</v>
      </c>
      <c r="F210" s="44"/>
      <c r="G210" s="44"/>
      <c r="H210" s="44"/>
      <c r="I210" s="44"/>
      <c r="J210" s="44"/>
      <c r="K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</row>
    <row r="211" ht="61.25" customHeight="1">
      <c r="A211" s="31"/>
      <c r="B211" s="32"/>
      <c r="C211" s="33" t="s">
        <v>54</v>
      </c>
      <c r="D211" s="41"/>
      <c r="E211" s="45"/>
      <c r="F211" s="44"/>
      <c r="G211" s="44"/>
      <c r="H211" s="44"/>
      <c r="I211" s="44"/>
      <c r="J211" s="44"/>
      <c r="K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</row>
    <row r="212" ht="61.25" customHeight="1">
      <c r="A212" s="36"/>
      <c r="B212" s="37"/>
      <c r="C212" s="46" t="s">
        <v>55</v>
      </c>
      <c r="D212" s="47"/>
      <c r="E212" s="48"/>
      <c r="F212" s="44"/>
      <c r="G212" s="44"/>
      <c r="H212" s="44"/>
      <c r="I212" s="44"/>
      <c r="J212" s="44"/>
      <c r="K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</row>
    <row r="213" ht="65.400000000000006" customHeight="1">
      <c r="A213" s="26" t="s">
        <v>164</v>
      </c>
      <c r="B213" s="27" t="s">
        <v>165</v>
      </c>
      <c r="C213" s="28"/>
      <c r="D213" s="39"/>
      <c r="E213" s="43" t="e">
        <f>D214/D215</f>
        <v>#DIV/0!</v>
      </c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</row>
    <row r="214" ht="65.400000000000006" customHeight="1">
      <c r="A214" s="31"/>
      <c r="B214" s="32"/>
      <c r="C214" s="33" t="s">
        <v>54</v>
      </c>
      <c r="D214" s="41"/>
      <c r="E214" s="45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</row>
    <row r="215" ht="65.400000000000006" customHeight="1">
      <c r="A215" s="36"/>
      <c r="B215" s="37"/>
      <c r="C215" s="46" t="s">
        <v>55</v>
      </c>
      <c r="D215" s="47"/>
      <c r="E215" s="48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</row>
    <row r="216" ht="61.25" customHeight="1">
      <c r="A216" s="26" t="s">
        <v>166</v>
      </c>
      <c r="B216" s="27" t="s">
        <v>167</v>
      </c>
      <c r="C216" s="28"/>
      <c r="D216" s="39"/>
      <c r="E216" s="43" t="e">
        <f>D217/D218</f>
        <v>#DIV/0!</v>
      </c>
      <c r="F216" s="44"/>
      <c r="G216" s="44"/>
      <c r="I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</row>
    <row r="217" ht="61.25" customHeight="1">
      <c r="A217" s="31"/>
      <c r="B217" s="32"/>
      <c r="C217" s="33" t="s">
        <v>54</v>
      </c>
      <c r="D217" s="41"/>
      <c r="E217" s="45"/>
      <c r="F217" s="44"/>
      <c r="G217" s="44"/>
      <c r="I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</row>
    <row r="218" ht="55.5" customHeight="1">
      <c r="A218" s="36"/>
      <c r="B218" s="37"/>
      <c r="C218" s="46" t="s">
        <v>55</v>
      </c>
      <c r="D218" s="47"/>
      <c r="E218" s="48"/>
      <c r="F218" s="44"/>
      <c r="G218" s="44"/>
      <c r="I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</row>
    <row r="219" ht="61.25" customHeight="1">
      <c r="A219" s="26" t="s">
        <v>168</v>
      </c>
      <c r="B219" s="27" t="s">
        <v>169</v>
      </c>
      <c r="C219" s="28"/>
      <c r="D219" s="39"/>
      <c r="E219" s="43" t="e">
        <f>D220/D221</f>
        <v>#DIV/0!</v>
      </c>
      <c r="F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</row>
    <row r="220" ht="61.25" customHeight="1">
      <c r="A220" s="31"/>
      <c r="B220" s="32"/>
      <c r="C220" s="33" t="s">
        <v>54</v>
      </c>
      <c r="D220" s="41"/>
      <c r="E220" s="45"/>
      <c r="F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</row>
    <row r="221" ht="54" customHeight="1">
      <c r="A221" s="36"/>
      <c r="B221" s="37"/>
      <c r="C221" s="46" t="s">
        <v>55</v>
      </c>
      <c r="D221" s="47"/>
      <c r="E221" s="48"/>
      <c r="F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</row>
    <row r="222" ht="87.650000000000006" customHeight="1">
      <c r="A222" s="26" t="s">
        <v>170</v>
      </c>
      <c r="B222" s="27" t="s">
        <v>171</v>
      </c>
      <c r="C222" s="28"/>
      <c r="D222" s="39"/>
      <c r="E222" s="43" t="e">
        <f>D223/D224</f>
        <v>#DIV/0!</v>
      </c>
      <c r="F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</row>
    <row r="223" ht="87.650000000000006" customHeight="1">
      <c r="A223" s="31"/>
      <c r="B223" s="32"/>
      <c r="C223" s="33" t="s">
        <v>54</v>
      </c>
      <c r="D223" s="41"/>
      <c r="E223" s="45"/>
      <c r="F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</row>
    <row r="224" ht="87.650000000000006" customHeight="1">
      <c r="A224" s="36"/>
      <c r="B224" s="37"/>
      <c r="C224" s="46" t="s">
        <v>55</v>
      </c>
      <c r="D224" s="47"/>
      <c r="E224" s="48"/>
    </row>
    <row r="225" ht="30.75" customHeight="1">
      <c r="A225" s="79" t="s">
        <v>172</v>
      </c>
      <c r="B225" s="79"/>
      <c r="C225" s="79"/>
      <c r="D225" s="79"/>
      <c r="E225" s="79"/>
    </row>
    <row r="226" ht="54.649999999999999" customHeight="1">
      <c r="A226" s="80" t="s">
        <v>173</v>
      </c>
      <c r="B226" s="80"/>
      <c r="C226" s="81"/>
      <c r="D226" s="81"/>
      <c r="E226" s="81"/>
    </row>
    <row r="227" ht="25.75" customHeight="1">
      <c r="A227" s="6"/>
      <c r="B227" s="6"/>
      <c r="C227" s="6"/>
      <c r="D227" s="6"/>
      <c r="E227" s="6"/>
    </row>
    <row r="228">
      <c r="A228" s="7" t="s">
        <v>174</v>
      </c>
      <c r="B228" s="7"/>
      <c r="C228" s="7"/>
      <c r="D228" s="7"/>
      <c r="E228" s="7"/>
    </row>
    <row r="229" ht="18.75" customHeight="1">
      <c r="A229" s="82" t="s">
        <v>175</v>
      </c>
      <c r="B229" s="82"/>
      <c r="C229" s="82"/>
      <c r="D229" s="82"/>
      <c r="E229" s="82"/>
    </row>
    <row r="230" ht="18" customHeight="1">
      <c r="A230" s="83"/>
      <c r="B230" s="83"/>
      <c r="C230" s="83"/>
      <c r="D230" s="83"/>
      <c r="E230" s="83"/>
    </row>
    <row r="231" ht="19.5" customHeight="1">
      <c r="A231" s="7" t="s">
        <v>176</v>
      </c>
      <c r="B231" s="7"/>
      <c r="C231" s="7"/>
      <c r="D231" s="7"/>
      <c r="E231" s="7"/>
    </row>
    <row r="232" ht="16.5" customHeight="1">
      <c r="A232" s="6"/>
      <c r="B232" s="6"/>
      <c r="C232" s="6"/>
      <c r="D232" s="6"/>
      <c r="E232" s="6"/>
    </row>
    <row r="233">
      <c r="A233" s="7" t="s">
        <v>174</v>
      </c>
      <c r="B233" s="7"/>
      <c r="C233" s="7"/>
      <c r="D233" s="7"/>
      <c r="E233" s="7"/>
    </row>
    <row r="234" ht="14.25">
      <c r="A234" s="3"/>
      <c r="B234" s="3"/>
      <c r="C234" s="3"/>
      <c r="D234" s="3"/>
      <c r="E234" s="3"/>
    </row>
    <row r="235" ht="14.25">
      <c r="A235" s="84" t="s">
        <v>177</v>
      </c>
      <c r="B235" s="84"/>
      <c r="C235" s="84"/>
      <c r="D235" s="84"/>
      <c r="E235" s="84"/>
    </row>
    <row r="236" ht="14.25">
      <c r="A236" s="3"/>
      <c r="B236" s="3"/>
      <c r="C236" s="3"/>
      <c r="D236" s="3"/>
      <c r="E236" s="3"/>
    </row>
    <row r="237" ht="129" customHeight="1">
      <c r="A237" s="85" t="s">
        <v>178</v>
      </c>
      <c r="B237" s="86"/>
      <c r="C237" s="86"/>
      <c r="D237" s="86"/>
      <c r="E237" s="86"/>
    </row>
    <row r="238" ht="14.25">
      <c r="A238" s="3"/>
      <c r="B238" s="3"/>
      <c r="C238" s="3"/>
      <c r="D238" s="3"/>
      <c r="E238" s="3"/>
    </row>
    <row r="239" ht="14.25">
      <c r="A239" s="3"/>
      <c r="B239" s="3"/>
      <c r="C239" s="3"/>
      <c r="D239" s="3"/>
      <c r="E239" s="3"/>
    </row>
    <row r="240" ht="14.25">
      <c r="A240" s="3"/>
      <c r="B240" s="3"/>
      <c r="C240" s="3"/>
      <c r="D240" s="3"/>
      <c r="E240" s="3"/>
    </row>
    <row r="241" ht="14.25">
      <c r="A241" s="3"/>
      <c r="B241" s="3"/>
      <c r="C241" s="3"/>
      <c r="D241" s="3"/>
      <c r="E241" s="3"/>
    </row>
    <row r="242" ht="14.25">
      <c r="A242" s="3"/>
      <c r="B242" s="3"/>
      <c r="C242" s="3"/>
      <c r="D242" s="3"/>
      <c r="E242" s="3"/>
    </row>
    <row r="243" ht="14.25">
      <c r="A243" s="3"/>
      <c r="B243" s="3"/>
      <c r="C243" s="3"/>
      <c r="D243" s="3"/>
      <c r="E243" s="3"/>
    </row>
    <row r="244" ht="14.25">
      <c r="A244" s="3"/>
      <c r="B244" s="3"/>
      <c r="C244" s="3"/>
      <c r="D244" s="3"/>
      <c r="E244" s="3"/>
    </row>
    <row r="245" ht="14.25">
      <c r="A245" s="3"/>
      <c r="B245" s="3"/>
      <c r="C245" s="3"/>
      <c r="D245" s="3"/>
      <c r="E245" s="3"/>
    </row>
    <row r="246" ht="14.25">
      <c r="A246" s="3"/>
      <c r="B246" s="3"/>
      <c r="C246" s="3"/>
      <c r="D246" s="3"/>
      <c r="E246" s="3"/>
    </row>
    <row r="247" ht="14.25">
      <c r="A247" s="3"/>
      <c r="B247" s="3"/>
      <c r="C247" s="3"/>
      <c r="D247" s="3"/>
      <c r="E247" s="3"/>
    </row>
    <row r="248" ht="14.25">
      <c r="A248" s="3"/>
      <c r="B248" s="3"/>
      <c r="C248" s="3"/>
      <c r="D248" s="3"/>
      <c r="E248" s="3"/>
    </row>
    <row r="249" ht="14.25">
      <c r="A249" s="3"/>
      <c r="B249" s="3"/>
      <c r="C249" s="3"/>
      <c r="D249" s="3"/>
      <c r="E249" s="3"/>
    </row>
    <row r="250" ht="14.25">
      <c r="A250" s="3"/>
      <c r="B250" s="3"/>
      <c r="C250" s="3"/>
      <c r="D250" s="3"/>
      <c r="E250" s="3"/>
    </row>
    <row r="251" ht="14.25">
      <c r="A251" s="3"/>
      <c r="B251" s="3"/>
      <c r="C251" s="3"/>
      <c r="D251" s="3"/>
      <c r="E251" s="3"/>
    </row>
    <row r="252" ht="14.25">
      <c r="A252" s="3"/>
      <c r="B252" s="3"/>
      <c r="C252" s="3"/>
      <c r="D252" s="3"/>
      <c r="E252" s="3"/>
    </row>
    <row r="253" ht="14.25">
      <c r="A253" s="3"/>
      <c r="B253" s="3"/>
      <c r="C253" s="3"/>
      <c r="D253" s="3"/>
      <c r="E253" s="3"/>
    </row>
    <row r="254" ht="14.25">
      <c r="A254" s="3"/>
      <c r="B254" s="3"/>
      <c r="C254" s="3"/>
      <c r="D254" s="3"/>
      <c r="E254" s="3"/>
    </row>
  </sheetData>
  <mergeCells count="152">
    <mergeCell ref="A1:E1"/>
    <mergeCell ref="A3:E3"/>
    <mergeCell ref="A4:E4"/>
    <mergeCell ref="A5:E5"/>
    <mergeCell ref="A6:E6"/>
    <mergeCell ref="A7:E7"/>
    <mergeCell ref="A8:E8"/>
    <mergeCell ref="A9:E9"/>
    <mergeCell ref="A11:E11"/>
    <mergeCell ref="A12:E12"/>
    <mergeCell ref="A13:E13"/>
    <mergeCell ref="A14:E14"/>
    <mergeCell ref="C15:E15"/>
    <mergeCell ref="A16:A17"/>
    <mergeCell ref="B16:B17"/>
    <mergeCell ref="C16:E16"/>
    <mergeCell ref="C17:E17"/>
    <mergeCell ref="A18:A19"/>
    <mergeCell ref="B18:B19"/>
    <mergeCell ref="C18:E18"/>
    <mergeCell ref="C19:E19"/>
    <mergeCell ref="A20:A21"/>
    <mergeCell ref="B20:B21"/>
    <mergeCell ref="C20:E20"/>
    <mergeCell ref="C21:E21"/>
    <mergeCell ref="A22:A23"/>
    <mergeCell ref="B22:B23"/>
    <mergeCell ref="C22:E22"/>
    <mergeCell ref="C23:E23"/>
    <mergeCell ref="C24:E24"/>
    <mergeCell ref="A25:E25"/>
    <mergeCell ref="C26:D26"/>
    <mergeCell ref="A27:E27"/>
    <mergeCell ref="A28:A32"/>
    <mergeCell ref="B28:B32"/>
    <mergeCell ref="A33:A41"/>
    <mergeCell ref="B33:B41"/>
    <mergeCell ref="A42:A46"/>
    <mergeCell ref="B42:B46"/>
    <mergeCell ref="A47:A55"/>
    <mergeCell ref="B47:B55"/>
    <mergeCell ref="A56:A60"/>
    <mergeCell ref="B56:B60"/>
    <mergeCell ref="A61:A63"/>
    <mergeCell ref="B61:B63"/>
    <mergeCell ref="A64:A66"/>
    <mergeCell ref="B64:B66"/>
    <mergeCell ref="A67:A69"/>
    <mergeCell ref="B67:B69"/>
    <mergeCell ref="A70:E70"/>
    <mergeCell ref="A71:A75"/>
    <mergeCell ref="B71:B75"/>
    <mergeCell ref="A76:A78"/>
    <mergeCell ref="B76:B78"/>
    <mergeCell ref="A79:A81"/>
    <mergeCell ref="B79:B81"/>
    <mergeCell ref="A82:A84"/>
    <mergeCell ref="B82:B84"/>
    <mergeCell ref="A85:A87"/>
    <mergeCell ref="B85:B87"/>
    <mergeCell ref="A88:A90"/>
    <mergeCell ref="B88:B90"/>
    <mergeCell ref="A91:A93"/>
    <mergeCell ref="B91:B93"/>
    <mergeCell ref="A94:A96"/>
    <mergeCell ref="B94:B96"/>
    <mergeCell ref="A97:A99"/>
    <mergeCell ref="B97:B99"/>
    <mergeCell ref="A100:A102"/>
    <mergeCell ref="B100:B102"/>
    <mergeCell ref="A103:E103"/>
    <mergeCell ref="A104:E104"/>
    <mergeCell ref="A105:A109"/>
    <mergeCell ref="B105:B109"/>
    <mergeCell ref="A110:A114"/>
    <mergeCell ref="B110:B114"/>
    <mergeCell ref="A115:A117"/>
    <mergeCell ref="B115:B117"/>
    <mergeCell ref="A118:A122"/>
    <mergeCell ref="B118:B122"/>
    <mergeCell ref="A123:A127"/>
    <mergeCell ref="B123:B127"/>
    <mergeCell ref="A128:A138"/>
    <mergeCell ref="B128:B138"/>
    <mergeCell ref="A139:A144"/>
    <mergeCell ref="B139:B144"/>
    <mergeCell ref="A145:E145"/>
    <mergeCell ref="A146:A148"/>
    <mergeCell ref="B146:B148"/>
    <mergeCell ref="C146:D146"/>
    <mergeCell ref="C147:D147"/>
    <mergeCell ref="C148:D148"/>
    <mergeCell ref="A149:A153"/>
    <mergeCell ref="B149:B153"/>
    <mergeCell ref="A154:A156"/>
    <mergeCell ref="B154:B156"/>
    <mergeCell ref="A157:A161"/>
    <mergeCell ref="B157:B161"/>
    <mergeCell ref="A162:A164"/>
    <mergeCell ref="B162:B164"/>
    <mergeCell ref="A165:A169"/>
    <mergeCell ref="B165:B169"/>
    <mergeCell ref="A170:A172"/>
    <mergeCell ref="B170:B172"/>
    <mergeCell ref="C170:D170"/>
    <mergeCell ref="A173:A175"/>
    <mergeCell ref="B173:B175"/>
    <mergeCell ref="A176:A178"/>
    <mergeCell ref="B176:B178"/>
    <mergeCell ref="C179:D179"/>
    <mergeCell ref="C180:D180"/>
    <mergeCell ref="C181:D181"/>
    <mergeCell ref="A182:E182"/>
    <mergeCell ref="A183:A185"/>
    <mergeCell ref="B183:B185"/>
    <mergeCell ref="A186:A188"/>
    <mergeCell ref="B186:B188"/>
    <mergeCell ref="A190:A194"/>
    <mergeCell ref="B190:B194"/>
    <mergeCell ref="A195:A197"/>
    <mergeCell ref="B195:B197"/>
    <mergeCell ref="A198:A200"/>
    <mergeCell ref="B198:B200"/>
    <mergeCell ref="A201:A203"/>
    <mergeCell ref="B201:B203"/>
    <mergeCell ref="A204:A205"/>
    <mergeCell ref="B204:B205"/>
    <mergeCell ref="C204:D204"/>
    <mergeCell ref="C205:D205"/>
    <mergeCell ref="A206:A209"/>
    <mergeCell ref="B206:B209"/>
    <mergeCell ref="A210:A212"/>
    <mergeCell ref="B210:B212"/>
    <mergeCell ref="A213:A215"/>
    <mergeCell ref="B213:B215"/>
    <mergeCell ref="A216:A218"/>
    <mergeCell ref="B216:B218"/>
    <mergeCell ref="A219:A221"/>
    <mergeCell ref="B219:B221"/>
    <mergeCell ref="A222:A224"/>
    <mergeCell ref="B222:B224"/>
    <mergeCell ref="A225:E225"/>
    <mergeCell ref="A226:E226"/>
    <mergeCell ref="A227:E227"/>
    <mergeCell ref="A228:E228"/>
    <mergeCell ref="A229:E229"/>
    <mergeCell ref="A230:E230"/>
    <mergeCell ref="A231:E231"/>
    <mergeCell ref="A232:E232"/>
    <mergeCell ref="A233:E233"/>
    <mergeCell ref="A235:E235"/>
    <mergeCell ref="A237:E237"/>
  </mergeCells>
  <printOptions headings="0" gridLines="0"/>
  <pageMargins left="0.69999999999999996" right="0.69999999999999996" top="0.75" bottom="0.75" header="0.29999999999999999" footer="0.29999999999999999"/>
  <pageSetup paperSize="9" scale="68" fitToWidth="1" fitToHeight="0" pageOrder="downThenOver" orientation="portrait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D9004A-00EA-44F7-9AA8-008700E800C9}" type="list" allowBlank="1" errorStyle="stop" imeMode="noControl" operator="between" showDropDown="0" showErrorMessage="1" showInputMessage="1">
          <x14:formula1>
            <xm:f>$S$143:$T$143</xm:f>
          </x14:formula1>
          <xm:sqref>E146 E179:E181 E205 D189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1" activeCellId="0" sqref="B1"/>
    </sheetView>
  </sheetViews>
  <sheetFormatPr defaultRowHeight="14.25"/>
  <cols>
    <col bestFit="1" customWidth="1" min="1" max="1" width="27.08984375"/>
    <col bestFit="1" customWidth="1" min="2" max="2" width="28.453125"/>
    <col bestFit="1" customWidth="1" min="3" max="25" width="7.6328125"/>
    <col bestFit="1" customWidth="1" min="26" max="28" width="6.453125"/>
    <col bestFit="1" customWidth="1" min="29" max="33" width="7.6328125"/>
    <col bestFit="1" customWidth="1" min="34" max="34" width="6.453125"/>
    <col bestFit="1" customWidth="1" min="35" max="36" width="7.6328125"/>
    <col bestFit="1" customWidth="1" min="37" max="39" width="7.453125"/>
    <col bestFit="1" customWidth="1" min="40" max="41" width="7.6328125"/>
    <col bestFit="1" customWidth="1" min="42" max="42" width="6.453125"/>
    <col bestFit="1" customWidth="1" min="43" max="46" width="7.6328125"/>
    <col bestFit="1" customWidth="1" min="47" max="47" width="6.453125"/>
    <col bestFit="1" customWidth="1" min="48" max="53" width="7.6328125"/>
  </cols>
  <sheetData>
    <row r="1" ht="29">
      <c r="A1" s="87" t="s">
        <v>179</v>
      </c>
      <c r="B1" s="88" t="s">
        <v>180</v>
      </c>
      <c r="C1" s="89" t="s">
        <v>181</v>
      </c>
      <c r="D1" s="90" t="s">
        <v>182</v>
      </c>
      <c r="E1" s="90" t="s">
        <v>183</v>
      </c>
      <c r="F1" s="90" t="s">
        <v>184</v>
      </c>
      <c r="G1" s="90" t="s">
        <v>185</v>
      </c>
      <c r="H1" s="90" t="s">
        <v>186</v>
      </c>
      <c r="I1" s="90" t="s">
        <v>187</v>
      </c>
      <c r="J1" s="91" t="s">
        <v>188</v>
      </c>
      <c r="K1" s="92" t="s">
        <v>189</v>
      </c>
      <c r="L1" s="90" t="s">
        <v>190</v>
      </c>
      <c r="M1" s="93" t="s">
        <v>191</v>
      </c>
      <c r="N1" s="90" t="s">
        <v>192</v>
      </c>
      <c r="O1" s="90" t="s">
        <v>193</v>
      </c>
      <c r="P1" s="93" t="s">
        <v>194</v>
      </c>
      <c r="Q1" s="93" t="s">
        <v>195</v>
      </c>
      <c r="R1" s="90" t="s">
        <v>196</v>
      </c>
      <c r="S1" s="90" t="s">
        <v>197</v>
      </c>
      <c r="T1" s="94" t="s">
        <v>198</v>
      </c>
      <c r="U1" s="92" t="s">
        <v>199</v>
      </c>
      <c r="V1" s="90" t="s">
        <v>200</v>
      </c>
      <c r="W1" s="90" t="s">
        <v>201</v>
      </c>
      <c r="X1" s="90" t="s">
        <v>202</v>
      </c>
      <c r="Y1" s="90" t="s">
        <v>203</v>
      </c>
      <c r="Z1" s="90" t="s">
        <v>204</v>
      </c>
      <c r="AA1" s="94" t="s">
        <v>205</v>
      </c>
      <c r="AB1" s="95" t="s">
        <v>206</v>
      </c>
      <c r="AC1" s="90" t="s">
        <v>207</v>
      </c>
      <c r="AD1" s="93" t="s">
        <v>208</v>
      </c>
      <c r="AE1" s="90" t="s">
        <v>209</v>
      </c>
      <c r="AF1" s="93" t="s">
        <v>210</v>
      </c>
      <c r="AG1" s="90" t="s">
        <v>211</v>
      </c>
      <c r="AH1" s="90" t="s">
        <v>212</v>
      </c>
      <c r="AI1" s="90" t="s">
        <v>213</v>
      </c>
      <c r="AJ1" s="90" t="s">
        <v>214</v>
      </c>
      <c r="AK1" s="96" t="s">
        <v>215</v>
      </c>
      <c r="AL1" s="96" t="s">
        <v>216</v>
      </c>
      <c r="AM1" s="97" t="s">
        <v>217</v>
      </c>
      <c r="AN1" s="92" t="s">
        <v>218</v>
      </c>
      <c r="AO1" s="93" t="s">
        <v>219</v>
      </c>
      <c r="AP1" s="90" t="s">
        <v>220</v>
      </c>
      <c r="AQ1" s="90" t="s">
        <v>221</v>
      </c>
      <c r="AR1" s="90" t="s">
        <v>222</v>
      </c>
      <c r="AS1" s="90" t="s">
        <v>223</v>
      </c>
      <c r="AT1" s="93" t="s">
        <v>224</v>
      </c>
      <c r="AU1" s="96" t="s">
        <v>225</v>
      </c>
      <c r="AV1" s="93" t="s">
        <v>226</v>
      </c>
      <c r="AW1" s="90" t="s">
        <v>227</v>
      </c>
      <c r="AX1" s="90" t="s">
        <v>228</v>
      </c>
      <c r="AY1" s="93" t="s">
        <v>229</v>
      </c>
      <c r="AZ1" s="93" t="s">
        <v>230</v>
      </c>
      <c r="BA1" s="98" t="s">
        <v>231</v>
      </c>
    </row>
    <row r="2">
      <c r="A2" s="99">
        <f>ЗАЯВКА!A6</f>
        <v>0</v>
      </c>
      <c r="B2" s="100">
        <f>ЗАЯВКА!A4</f>
        <v>0</v>
      </c>
      <c r="C2" s="101" t="e">
        <f>'ЗАЯВКА'!E28</f>
        <v>#VALUE!</v>
      </c>
      <c r="D2" s="102" t="e">
        <f>'ЗАЯВКА'!E33</f>
        <v>#VALUE!</v>
      </c>
      <c r="E2" s="102" t="e">
        <f>'ЗАЯВКА'!E42</f>
        <v>#VALUE!</v>
      </c>
      <c r="F2" s="102" t="e">
        <f>'ЗАЯВКА'!E47</f>
        <v>#VALUE!</v>
      </c>
      <c r="G2" s="102" t="e">
        <f>'ЗАЯВКА'!E56</f>
        <v>#VALUE!</v>
      </c>
      <c r="H2" s="102" t="e">
        <f>'ЗАЯВКА'!E61</f>
        <v>#DIV/0!</v>
      </c>
      <c r="I2" s="102" t="e">
        <f>'ЗАЯВКА'!E64</f>
        <v>#DIV/0!</v>
      </c>
      <c r="J2" s="103" t="e">
        <f>'ЗАЯВКА'!E67</f>
        <v>#DIV/0!</v>
      </c>
      <c r="K2" s="104" t="e">
        <f>'ЗАЯВКА'!E71</f>
        <v>#VALUE!</v>
      </c>
      <c r="L2" s="102" t="e">
        <f>'ЗАЯВКА'!E76</f>
        <v>#DIV/0!</v>
      </c>
      <c r="M2" s="102" t="e">
        <f>'ЗАЯВКА'!E79</f>
        <v>#DIV/0!</v>
      </c>
      <c r="N2" s="102" t="e">
        <f>'ЗАЯВКА'!E82</f>
        <v>#DIV/0!</v>
      </c>
      <c r="O2" s="102" t="e">
        <f>'ЗАЯВКА'!E85</f>
        <v>#DIV/0!</v>
      </c>
      <c r="P2" s="102" t="e">
        <f>'ЗАЯВКА'!E88</f>
        <v>#DIV/0!</v>
      </c>
      <c r="Q2" s="102" t="e">
        <f>'ЗАЯВКА'!E91</f>
        <v>#DIV/0!</v>
      </c>
      <c r="R2" s="102" t="e">
        <f>'ЗАЯВКА'!E94</f>
        <v>#DIV/0!</v>
      </c>
      <c r="S2" s="102" t="e">
        <f>'ЗАЯВКА'!E97</f>
        <v>#DIV/0!</v>
      </c>
      <c r="T2" s="103" t="e">
        <f>'ЗАЯВКА'!E100</f>
        <v>#DIV/0!</v>
      </c>
      <c r="U2" s="104" t="e">
        <f>'ЗАЯВКА'!E105</f>
        <v>#VALUE!</v>
      </c>
      <c r="V2" s="102" t="e">
        <f>'ЗАЯВКА'!E110</f>
        <v>#VALUE!</v>
      </c>
      <c r="W2" s="102" t="e">
        <f>'ЗАЯВКА'!E115</f>
        <v>#DIV/0!</v>
      </c>
      <c r="X2" s="102" t="e">
        <f>'ЗАЯВКА'!E118</f>
        <v>#VALUE!</v>
      </c>
      <c r="Y2" s="102" t="e">
        <f>'ЗАЯВКА'!E123</f>
        <v>#VALUE!</v>
      </c>
      <c r="Z2" s="102">
        <f>'ЗАЯВКА'!E128</f>
        <v>0</v>
      </c>
      <c r="AA2" s="103">
        <f>'ЗАЯВКА'!E139</f>
        <v>0</v>
      </c>
      <c r="AB2" s="104">
        <f>IF('ЗАЯВКА'!E146="да",1,0)</f>
        <v>0</v>
      </c>
      <c r="AC2" s="102" t="e">
        <f>'ЗАЯВКА'!E149</f>
        <v>#VALUE!</v>
      </c>
      <c r="AD2" s="102" t="e">
        <f>'ЗАЯВКА'!E154</f>
        <v>#DIV/0!</v>
      </c>
      <c r="AE2" s="102" t="e">
        <f>'ЗАЯВКА'!E157</f>
        <v>#VALUE!</v>
      </c>
      <c r="AF2" s="102" t="e">
        <f>'ЗАЯВКА'!E162</f>
        <v>#DIV/0!</v>
      </c>
      <c r="AG2" s="102" t="e">
        <f>'ЗАЯВКА'!E165</f>
        <v>#VALUE!</v>
      </c>
      <c r="AH2" s="102">
        <f>'ЗАЯВКА'!E170</f>
        <v>0</v>
      </c>
      <c r="AI2" s="102" t="e">
        <f>'ЗАЯВКА'!E173</f>
        <v>#DIV/0!</v>
      </c>
      <c r="AJ2" s="102" t="e">
        <f>'ЗАЯВКА'!E176</f>
        <v>#DIV/0!</v>
      </c>
      <c r="AK2" s="102">
        <f>IF('ЗАЯВКА'!E179="да",1,0)</f>
        <v>0</v>
      </c>
      <c r="AL2" s="102">
        <f>IF('ЗАЯВКА'!E180="да",1,0)</f>
        <v>0</v>
      </c>
      <c r="AM2" s="103">
        <f>IF('ЗАЯВКА'!E181="да",1,0)</f>
        <v>0</v>
      </c>
      <c r="AN2" s="104" t="e">
        <f>'ЗАЯВКА'!E183</f>
        <v>#DIV/0!</v>
      </c>
      <c r="AO2" s="102" t="e">
        <f>'ЗАЯВКА'!E186</f>
        <v>#DIV/0!</v>
      </c>
      <c r="AP2" s="102">
        <f>IF('ЗАЯВКА'!D189="нет",1,0)</f>
        <v>0</v>
      </c>
      <c r="AQ2" s="102" t="e">
        <f>'ЗАЯВКА'!E190</f>
        <v>#VALUE!</v>
      </c>
      <c r="AR2" s="102" t="e">
        <f>'ЗАЯВКА'!E195</f>
        <v>#DIV/0!</v>
      </c>
      <c r="AS2" s="102" t="e">
        <f>'ЗАЯВКА'!E198</f>
        <v>#DIV/0!</v>
      </c>
      <c r="AT2" s="102" t="e">
        <f>'ЗАЯВКА'!E201</f>
        <v>#DIV/0!</v>
      </c>
      <c r="AU2" s="102">
        <f>IF('ЗАЯВКА'!E205="да",1,0)</f>
        <v>0</v>
      </c>
      <c r="AV2" s="102" t="e">
        <f>'ЗАЯВКА'!E206</f>
        <v>#DIV/0!</v>
      </c>
      <c r="AW2" s="102" t="e">
        <f>'ЗАЯВКА'!E210</f>
        <v>#DIV/0!</v>
      </c>
      <c r="AX2" s="102" t="e">
        <f>'ЗАЯВКА'!E213</f>
        <v>#DIV/0!</v>
      </c>
      <c r="AY2" s="102" t="e">
        <f>'ЗАЯВКА'!E216</f>
        <v>#DIV/0!</v>
      </c>
      <c r="AZ2" s="102" t="e">
        <f>'ЗАЯВКА'!E219</f>
        <v>#DIV/0!</v>
      </c>
      <c r="BA2" s="105" t="e">
        <f>'ЗАЯВКА'!E222</f>
        <v>#DIV/0!</v>
      </c>
    </row>
    <row r="4">
      <c r="A4" s="106" t="s">
        <v>232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Фонд ЦСР</dc:creator>
  <cp:revision>3</cp:revision>
  <dcterms:created xsi:type="dcterms:W3CDTF">2025-04-23T11:07:40Z</dcterms:created>
  <dcterms:modified xsi:type="dcterms:W3CDTF">2026-04-14T07:56:14Z</dcterms:modified>
</cp:coreProperties>
</file>