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26" i="1" l="1"/>
  <c r="M24" i="1"/>
  <c r="M23" i="1"/>
  <c r="M22" i="1"/>
  <c r="M21" i="1"/>
  <c r="M20" i="1"/>
  <c r="M19" i="1"/>
  <c r="W27" i="1" l="1"/>
  <c r="U27" i="1"/>
  <c r="T27" i="1"/>
  <c r="S27" i="1"/>
  <c r="Q27" i="1"/>
  <c r="K27" i="1"/>
  <c r="J27" i="1"/>
  <c r="I27" i="1"/>
  <c r="G27" i="1"/>
  <c r="F27" i="1"/>
  <c r="E27" i="1"/>
  <c r="C27" i="1"/>
  <c r="B27" i="1"/>
  <c r="H26" i="1"/>
  <c r="R25" i="1"/>
  <c r="P25" i="1"/>
  <c r="M25" i="1"/>
  <c r="N25" i="1" s="1"/>
  <c r="L25" i="1"/>
  <c r="D25" i="1"/>
  <c r="R24" i="1"/>
  <c r="P24" i="1"/>
  <c r="N24" i="1"/>
  <c r="L24" i="1"/>
  <c r="H24" i="1"/>
  <c r="D24" i="1"/>
  <c r="R23" i="1"/>
  <c r="N23" i="1"/>
  <c r="O23" i="1" s="1"/>
  <c r="P23" i="1" s="1"/>
  <c r="L23" i="1"/>
  <c r="H23" i="1"/>
  <c r="D23" i="1"/>
  <c r="H22" i="1"/>
  <c r="D22" i="1"/>
  <c r="R21" i="1"/>
  <c r="N21" i="1"/>
  <c r="O21" i="1" s="1"/>
  <c r="P21" i="1" s="1"/>
  <c r="L21" i="1"/>
  <c r="H21" i="1"/>
  <c r="D21" i="1"/>
  <c r="R20" i="1"/>
  <c r="N20" i="1"/>
  <c r="O20" i="1" s="1"/>
  <c r="P20" i="1" s="1"/>
  <c r="L20" i="1"/>
  <c r="D20" i="1"/>
  <c r="R19" i="1"/>
  <c r="N19" i="1"/>
  <c r="O19" i="1" s="1"/>
  <c r="P19" i="1" s="1"/>
  <c r="L19" i="1"/>
  <c r="D19" i="1"/>
  <c r="R18" i="1"/>
  <c r="P18" i="1"/>
  <c r="N18" i="1"/>
  <c r="M18" i="1"/>
  <c r="L18" i="1"/>
  <c r="H18" i="1"/>
  <c r="D18" i="1"/>
  <c r="R17" i="1"/>
  <c r="P17" i="1"/>
  <c r="N17" i="1"/>
  <c r="L17" i="1"/>
  <c r="D17" i="1"/>
  <c r="R16" i="1"/>
  <c r="P16" i="1"/>
  <c r="N16" i="1"/>
  <c r="L16" i="1"/>
  <c r="H16" i="1"/>
  <c r="D16" i="1"/>
  <c r="H15" i="1"/>
  <c r="R14" i="1"/>
  <c r="P14" i="1"/>
  <c r="N14" i="1"/>
  <c r="L14" i="1"/>
  <c r="D14" i="1"/>
  <c r="R13" i="1"/>
  <c r="P13" i="1"/>
  <c r="N13" i="1"/>
  <c r="L13" i="1"/>
  <c r="D13" i="1"/>
  <c r="R12" i="1"/>
  <c r="P12" i="1"/>
  <c r="N12" i="1"/>
  <c r="L12" i="1"/>
  <c r="D12" i="1"/>
  <c r="R11" i="1"/>
  <c r="N11" i="1"/>
  <c r="L11" i="1"/>
  <c r="H11" i="1"/>
  <c r="D11" i="1"/>
  <c r="R10" i="1"/>
  <c r="P10" i="1"/>
  <c r="N10" i="1"/>
  <c r="L10" i="1"/>
  <c r="D10" i="1"/>
  <c r="R9" i="1"/>
  <c r="M9" i="1"/>
  <c r="N9" i="1" s="1"/>
  <c r="L9" i="1"/>
  <c r="D9" i="1"/>
  <c r="R8" i="1"/>
  <c r="N8" i="1"/>
  <c r="L8" i="1"/>
  <c r="D8" i="1"/>
  <c r="R7" i="1"/>
  <c r="P7" i="1"/>
  <c r="N7" i="1"/>
  <c r="L7" i="1"/>
  <c r="D7" i="1"/>
  <c r="V27" i="1" l="1"/>
  <c r="D27" i="1"/>
  <c r="O27" i="1"/>
  <c r="P27" i="1" s="1"/>
  <c r="L27" i="1"/>
  <c r="H27" i="1"/>
  <c r="R27" i="1"/>
  <c r="M27" i="1"/>
  <c r="N27" i="1" s="1"/>
</calcChain>
</file>

<file path=xl/sharedStrings.xml><?xml version="1.0" encoding="utf-8"?>
<sst xmlns="http://schemas.openxmlformats.org/spreadsheetml/2006/main" count="53" uniqueCount="48">
  <si>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</si>
  <si>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</si>
  <si>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</si>
  <si>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</si>
  <si>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</si>
  <si>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</si>
  <si>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</si>
  <si>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</si>
  <si>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</si>
  <si>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</si>
  <si>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</si>
  <si>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</si>
  <si>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</si>
  <si>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</si>
  <si>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</si>
  <si>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</si>
  <si>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</si>
  <si>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ОС</t>
  </si>
  <si>
    <t>ЭС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</si>
  <si>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</si>
  <si>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</si>
  <si>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</si>
  <si>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</si>
  <si>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</si>
  <si>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</si>
  <si>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</si>
  <si>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</si>
  <si>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</si>
  <si>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</si>
  <si>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</si>
  <si>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</si>
  <si>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</si>
  <si>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</si>
  <si>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</si>
  <si>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</si>
  <si>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</si>
  <si>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</si>
  <si>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</si>
  <si>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</si>
  <si>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</si>
  <si>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</si>
  <si>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</si>
  <si>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</si>
  <si>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 филиала ФГБУ "Россельхозцентр" по Чувашской Республике</t>
  </si>
  <si>
    <t>О.Н. Исаев</t>
  </si>
  <si>
    <t>Исп. Смелова Е.В., (8352) 51-41-68</t>
  </si>
  <si>
    <t>Количество и качество семян  озимых культур  сельскохозяйственных предприятиях Чувашской Республики по состоянию на  04 августа 2023 года.</t>
  </si>
  <si>
    <t>Мариинско-Посадский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</si>
</sst>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Arial Cyr"/>
      <family val="2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" fontId="3" fillId="2" borderId="6" xfId="1" applyNumberFormat="1" applyFont="1" applyFill="1" applyBorder="1" applyAlignment="1" applyProtection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6" xfId="1" applyNumberFormat="1" applyFont="1" applyFill="1" applyBorder="1" applyAlignment="1" applyProtection="1">
      <alignment horizontal="center"/>
    </xf>
    <xf numFmtId="0" fontId="3" fillId="4" borderId="6" xfId="0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10" xfId="0" applyFont="1" applyFill="1" applyBorder="1"/>
    <xf numFmtId="164" fontId="3" fillId="4" borderId="9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 applyProtection="1">
      <alignment horizontal="center"/>
    </xf>
    <xf numFmtId="0" fontId="7" fillId="2" borderId="10" xfId="0" applyFont="1" applyFill="1" applyBorder="1"/>
    <xf numFmtId="0" fontId="3" fillId="4" borderId="6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8" xfId="1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1" fontId="6" fillId="2" borderId="18" xfId="1" applyNumberFormat="1" applyFont="1" applyFill="1" applyBorder="1" applyAlignment="1" applyProtection="1">
      <alignment horizontal="center"/>
    </xf>
    <xf numFmtId="1" fontId="6" fillId="4" borderId="18" xfId="1" applyNumberFormat="1" applyFont="1" applyFill="1" applyBorder="1" applyAlignment="1" applyProtection="1">
      <alignment horizontal="center"/>
    </xf>
    <xf numFmtId="164" fontId="6" fillId="4" borderId="18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0287000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workbookViewId="0">
      <selection activeCell="A17" sqref="A17"/>
    </sheetView>
  </sheetViews>
  <sheetFormatPr defaultRowHeight="12.75" x14ac:dyDescent="0.2"/>
  <cols>
    <col min="1" max="1" width="23.140625" style="3" customWidth="1"/>
    <col min="2" max="4" width="9.140625" style="3"/>
    <col min="5" max="5" width="5.42578125" style="3" customWidth="1"/>
    <col min="6" max="6" width="7.140625" style="3" customWidth="1"/>
    <col min="7" max="7" width="9.140625" style="3"/>
    <col min="8" max="8" width="6.42578125" style="3" customWidth="1"/>
    <col min="9" max="12" width="9.140625" style="3"/>
    <col min="13" max="13" width="5" style="3" customWidth="1"/>
    <col min="14" max="14" width="8.140625" style="3" customWidth="1"/>
    <col min="15" max="15" width="6.42578125" style="3" customWidth="1"/>
    <col min="16" max="16" width="9.140625" style="3"/>
    <col min="17" max="17" width="5" style="3" customWidth="1"/>
    <col min="18" max="18" width="9.140625" style="3"/>
    <col min="19" max="19" width="5.42578125" style="3" customWidth="1"/>
    <col min="20" max="20" width="6" style="3" customWidth="1"/>
    <col min="21" max="21" width="4.7109375" style="3" customWidth="1"/>
    <col min="22" max="22" width="5.28515625" style="3" customWidth="1"/>
    <col min="23" max="23" width="3.7109375" style="3" customWidth="1"/>
    <col min="24" max="16384" width="9.140625" style="3"/>
  </cols>
  <sheetData>
    <row r="1" spans="1:23" x14ac:dyDescent="0.2">
      <c r="A1" s="61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2"/>
    </row>
    <row r="2" spans="1:23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6"/>
      <c r="Q2" s="6"/>
      <c r="R2" s="6"/>
      <c r="S2" s="6"/>
      <c r="T2" s="6"/>
      <c r="U2" s="6"/>
      <c r="V2" s="6"/>
      <c r="W2" s="6"/>
    </row>
    <row r="3" spans="1:23" ht="13.5" thickBot="1" x14ac:dyDescent="0.25">
      <c r="A3" s="62" t="s">
        <v>0</v>
      </c>
      <c r="B3" s="63" t="s">
        <v>1</v>
      </c>
      <c r="C3" s="63" t="s">
        <v>2</v>
      </c>
      <c r="D3" s="64" t="s">
        <v>3</v>
      </c>
      <c r="E3" s="64" t="s">
        <v>4</v>
      </c>
      <c r="F3" s="64"/>
      <c r="G3" s="64"/>
      <c r="H3" s="64"/>
      <c r="I3" s="63" t="s">
        <v>5</v>
      </c>
      <c r="J3" s="63" t="s">
        <v>6</v>
      </c>
      <c r="K3" s="65" t="s">
        <v>7</v>
      </c>
      <c r="L3" s="65" t="s">
        <v>8</v>
      </c>
      <c r="M3" s="65" t="s">
        <v>9</v>
      </c>
      <c r="N3" s="65" t="s">
        <v>8</v>
      </c>
      <c r="O3" s="64" t="s">
        <v>10</v>
      </c>
      <c r="P3" s="64" t="s">
        <v>8</v>
      </c>
      <c r="Q3" s="7" t="s">
        <v>11</v>
      </c>
      <c r="R3" s="8"/>
      <c r="S3" s="66" t="s">
        <v>4</v>
      </c>
      <c r="T3" s="66"/>
      <c r="U3" s="70" t="s">
        <v>12</v>
      </c>
      <c r="V3" s="70"/>
      <c r="W3" s="67" t="s">
        <v>13</v>
      </c>
    </row>
    <row r="4" spans="1:23" ht="13.5" thickBot="1" x14ac:dyDescent="0.25">
      <c r="A4" s="62"/>
      <c r="B4" s="63"/>
      <c r="C4" s="63"/>
      <c r="D4" s="64"/>
      <c r="E4" s="64"/>
      <c r="F4" s="64"/>
      <c r="G4" s="64"/>
      <c r="H4" s="64"/>
      <c r="I4" s="63"/>
      <c r="J4" s="63"/>
      <c r="K4" s="65"/>
      <c r="L4" s="65"/>
      <c r="M4" s="65"/>
      <c r="N4" s="65"/>
      <c r="O4" s="64"/>
      <c r="P4" s="64"/>
      <c r="Q4" s="68" t="s">
        <v>14</v>
      </c>
      <c r="R4" s="9"/>
      <c r="S4" s="69" t="s">
        <v>15</v>
      </c>
      <c r="T4" s="69" t="s">
        <v>16</v>
      </c>
      <c r="U4" s="68" t="s">
        <v>14</v>
      </c>
      <c r="V4" s="10"/>
      <c r="W4" s="67"/>
    </row>
    <row r="5" spans="1:23" ht="38.25" x14ac:dyDescent="0.2">
      <c r="A5" s="62"/>
      <c r="B5" s="63"/>
      <c r="C5" s="63"/>
      <c r="D5" s="64"/>
      <c r="E5" s="11" t="s">
        <v>17</v>
      </c>
      <c r="F5" s="11" t="s">
        <v>18</v>
      </c>
      <c r="G5" s="11" t="s">
        <v>19</v>
      </c>
      <c r="H5" s="11" t="s">
        <v>20</v>
      </c>
      <c r="I5" s="63"/>
      <c r="J5" s="63"/>
      <c r="K5" s="65"/>
      <c r="L5" s="65"/>
      <c r="M5" s="65"/>
      <c r="N5" s="65"/>
      <c r="O5" s="64"/>
      <c r="P5" s="64"/>
      <c r="Q5" s="68"/>
      <c r="R5" s="12" t="s">
        <v>21</v>
      </c>
      <c r="S5" s="69"/>
      <c r="T5" s="69"/>
      <c r="U5" s="68"/>
      <c r="V5" s="12" t="s">
        <v>21</v>
      </c>
      <c r="W5" s="67"/>
    </row>
    <row r="6" spans="1:23" x14ac:dyDescent="0.2">
      <c r="A6" s="13" t="s">
        <v>22</v>
      </c>
      <c r="B6" s="14">
        <v>1884</v>
      </c>
      <c r="C6" s="14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6"/>
      <c r="R6" s="18">
        <v>0</v>
      </c>
      <c r="S6" s="18"/>
      <c r="T6" s="18"/>
      <c r="U6" s="16"/>
      <c r="V6" s="18"/>
      <c r="W6" s="19"/>
    </row>
    <row r="7" spans="1:23" x14ac:dyDescent="0.2">
      <c r="A7" s="13" t="s">
        <v>23</v>
      </c>
      <c r="B7" s="14">
        <v>1034</v>
      </c>
      <c r="C7" s="20">
        <v>282</v>
      </c>
      <c r="D7" s="21">
        <f t="shared" ref="D7:D27" si="0">C7/B7*100</f>
        <v>27.27272727272727</v>
      </c>
      <c r="E7" s="15">
        <v>0</v>
      </c>
      <c r="F7" s="21">
        <v>50</v>
      </c>
      <c r="G7" s="21">
        <v>135</v>
      </c>
      <c r="H7" s="15">
        <v>97</v>
      </c>
      <c r="I7" s="20">
        <v>282</v>
      </c>
      <c r="J7" s="20">
        <v>242</v>
      </c>
      <c r="K7" s="20">
        <v>242</v>
      </c>
      <c r="L7" s="22">
        <f t="shared" ref="L7:L27" si="1">K7/J7*100</f>
        <v>100</v>
      </c>
      <c r="M7" s="16">
        <v>40</v>
      </c>
      <c r="N7" s="22">
        <f t="shared" ref="N7:O27" si="2">M7/J7*100</f>
        <v>16.528925619834713</v>
      </c>
      <c r="O7" s="23">
        <v>40</v>
      </c>
      <c r="P7" s="24">
        <f t="shared" ref="P7:P27" si="3">O7/J7*100</f>
        <v>16.528925619834713</v>
      </c>
      <c r="Q7" s="23"/>
      <c r="R7" s="25">
        <f t="shared" ref="R7:R27" si="4">Q7/J7*100</f>
        <v>0</v>
      </c>
      <c r="S7" s="25"/>
      <c r="T7" s="25"/>
      <c r="U7" s="25"/>
      <c r="V7" s="25"/>
      <c r="W7" s="26"/>
    </row>
    <row r="8" spans="1:23" x14ac:dyDescent="0.2">
      <c r="A8" s="13" t="s">
        <v>24</v>
      </c>
      <c r="B8" s="14">
        <v>1390</v>
      </c>
      <c r="C8" s="20">
        <v>182</v>
      </c>
      <c r="D8" s="21">
        <f t="shared" si="0"/>
        <v>13.093525179856117</v>
      </c>
      <c r="E8" s="15">
        <v>0</v>
      </c>
      <c r="F8" s="15">
        <v>0</v>
      </c>
      <c r="G8" s="27">
        <v>182</v>
      </c>
      <c r="H8" s="15">
        <v>0</v>
      </c>
      <c r="I8" s="20">
        <v>182</v>
      </c>
      <c r="J8" s="20">
        <v>182</v>
      </c>
      <c r="K8" s="20">
        <v>182</v>
      </c>
      <c r="L8" s="17">
        <f t="shared" si="1"/>
        <v>100</v>
      </c>
      <c r="M8" s="28">
        <v>0</v>
      </c>
      <c r="N8" s="22">
        <f t="shared" si="2"/>
        <v>0</v>
      </c>
      <c r="O8" s="15">
        <v>0</v>
      </c>
      <c r="P8" s="15">
        <v>0</v>
      </c>
      <c r="Q8" s="23"/>
      <c r="R8" s="25">
        <f t="shared" si="4"/>
        <v>0</v>
      </c>
      <c r="S8" s="25"/>
      <c r="T8" s="25"/>
      <c r="U8" s="25"/>
      <c r="V8" s="25"/>
      <c r="W8" s="26"/>
    </row>
    <row r="9" spans="1:23" x14ac:dyDescent="0.2">
      <c r="A9" s="13" t="s">
        <v>25</v>
      </c>
      <c r="B9" s="14">
        <v>1706</v>
      </c>
      <c r="C9" s="20">
        <v>1150</v>
      </c>
      <c r="D9" s="21">
        <f t="shared" si="0"/>
        <v>67.409144196951928</v>
      </c>
      <c r="E9" s="21">
        <v>70</v>
      </c>
      <c r="F9" s="21">
        <v>140</v>
      </c>
      <c r="G9" s="21">
        <v>940</v>
      </c>
      <c r="H9" s="15">
        <v>0</v>
      </c>
      <c r="I9" s="23">
        <v>340</v>
      </c>
      <c r="J9" s="28">
        <v>340</v>
      </c>
      <c r="K9" s="23">
        <v>340</v>
      </c>
      <c r="L9" s="17">
        <f t="shared" si="1"/>
        <v>100</v>
      </c>
      <c r="M9" s="28">
        <f t="shared" ref="M9:M27" si="5">J9-K9</f>
        <v>0</v>
      </c>
      <c r="N9" s="22">
        <f t="shared" si="2"/>
        <v>0</v>
      </c>
      <c r="O9" s="15">
        <v>0</v>
      </c>
      <c r="P9" s="15">
        <v>0</v>
      </c>
      <c r="Q9" s="23"/>
      <c r="R9" s="25">
        <f t="shared" si="4"/>
        <v>0</v>
      </c>
      <c r="S9" s="25"/>
      <c r="T9" s="25"/>
      <c r="U9" s="25"/>
      <c r="V9" s="25"/>
      <c r="W9" s="26"/>
    </row>
    <row r="10" spans="1:23" x14ac:dyDescent="0.2">
      <c r="A10" s="13" t="s">
        <v>26</v>
      </c>
      <c r="B10" s="14">
        <v>853</v>
      </c>
      <c r="C10" s="20">
        <v>240</v>
      </c>
      <c r="D10" s="21">
        <f t="shared" si="0"/>
        <v>28.135990621336461</v>
      </c>
      <c r="E10" s="15">
        <v>0</v>
      </c>
      <c r="F10" s="21">
        <v>0</v>
      </c>
      <c r="G10" s="20">
        <v>240</v>
      </c>
      <c r="H10" s="15">
        <v>0</v>
      </c>
      <c r="I10" s="20">
        <v>240</v>
      </c>
      <c r="J10" s="20">
        <v>240</v>
      </c>
      <c r="K10" s="20">
        <v>200</v>
      </c>
      <c r="L10" s="17">
        <f t="shared" si="1"/>
        <v>83.333333333333343</v>
      </c>
      <c r="M10" s="28">
        <v>40</v>
      </c>
      <c r="N10" s="22">
        <f t="shared" si="2"/>
        <v>16.666666666666664</v>
      </c>
      <c r="O10" s="23">
        <v>40</v>
      </c>
      <c r="P10" s="24">
        <f t="shared" si="3"/>
        <v>16.666666666666664</v>
      </c>
      <c r="Q10" s="23"/>
      <c r="R10" s="25">
        <f t="shared" si="4"/>
        <v>0</v>
      </c>
      <c r="S10" s="25"/>
      <c r="T10" s="25"/>
      <c r="U10" s="25"/>
      <c r="V10" s="25"/>
      <c r="W10" s="26"/>
    </row>
    <row r="11" spans="1:23" x14ac:dyDescent="0.2">
      <c r="A11" s="13" t="s">
        <v>27</v>
      </c>
      <c r="B11" s="14">
        <v>1501</v>
      </c>
      <c r="C11" s="20">
        <v>146</v>
      </c>
      <c r="D11" s="21">
        <f t="shared" si="0"/>
        <v>9.7268487674883417</v>
      </c>
      <c r="E11" s="15">
        <v>0</v>
      </c>
      <c r="F11" s="15">
        <v>0</v>
      </c>
      <c r="G11" s="21">
        <v>116</v>
      </c>
      <c r="H11" s="15">
        <f t="shared" ref="H11:H27" si="6">C11-E11-F11-G11</f>
        <v>30</v>
      </c>
      <c r="I11" s="23">
        <v>146</v>
      </c>
      <c r="J11" s="28">
        <v>146</v>
      </c>
      <c r="K11" s="23">
        <v>146</v>
      </c>
      <c r="L11" s="22">
        <f t="shared" si="1"/>
        <v>100</v>
      </c>
      <c r="M11" s="15">
        <v>0</v>
      </c>
      <c r="N11" s="22">
        <f t="shared" si="2"/>
        <v>0</v>
      </c>
      <c r="O11" s="15">
        <v>0</v>
      </c>
      <c r="P11" s="24">
        <v>0</v>
      </c>
      <c r="Q11" s="23"/>
      <c r="R11" s="25">
        <f t="shared" si="4"/>
        <v>0</v>
      </c>
      <c r="S11" s="25"/>
      <c r="T11" s="25"/>
      <c r="U11" s="25"/>
      <c r="V11" s="25"/>
      <c r="W11" s="26"/>
    </row>
    <row r="12" spans="1:23" x14ac:dyDescent="0.2">
      <c r="A12" s="29" t="s">
        <v>28</v>
      </c>
      <c r="B12" s="14">
        <v>1088</v>
      </c>
      <c r="C12" s="20">
        <v>57</v>
      </c>
      <c r="D12" s="21">
        <f t="shared" si="0"/>
        <v>5.2389705882352944</v>
      </c>
      <c r="E12" s="15">
        <v>0</v>
      </c>
      <c r="F12" s="15">
        <v>0</v>
      </c>
      <c r="G12" s="21">
        <v>57</v>
      </c>
      <c r="H12" s="15"/>
      <c r="I12" s="20">
        <v>57</v>
      </c>
      <c r="J12" s="20">
        <v>57</v>
      </c>
      <c r="K12" s="23">
        <v>57</v>
      </c>
      <c r="L12" s="17">
        <f t="shared" si="1"/>
        <v>100</v>
      </c>
      <c r="M12" s="15">
        <v>0</v>
      </c>
      <c r="N12" s="22">
        <f t="shared" si="2"/>
        <v>0</v>
      </c>
      <c r="O12" s="15">
        <v>0</v>
      </c>
      <c r="P12" s="24">
        <f t="shared" si="3"/>
        <v>0</v>
      </c>
      <c r="Q12" s="23"/>
      <c r="R12" s="25">
        <f t="shared" si="4"/>
        <v>0</v>
      </c>
      <c r="S12" s="25"/>
      <c r="T12" s="25"/>
      <c r="U12" s="25"/>
      <c r="V12" s="25"/>
      <c r="W12" s="26"/>
    </row>
    <row r="13" spans="1:23" x14ac:dyDescent="0.2">
      <c r="A13" s="29" t="s">
        <v>29</v>
      </c>
      <c r="B13" s="14">
        <v>1303</v>
      </c>
      <c r="C13" s="20">
        <v>377</v>
      </c>
      <c r="D13" s="21">
        <f t="shared" si="0"/>
        <v>28.933231005372217</v>
      </c>
      <c r="E13" s="15">
        <v>0</v>
      </c>
      <c r="F13" s="27">
        <v>98</v>
      </c>
      <c r="G13" s="27">
        <v>229</v>
      </c>
      <c r="H13" s="15">
        <v>50</v>
      </c>
      <c r="I13" s="20">
        <v>212</v>
      </c>
      <c r="J13" s="28">
        <v>212</v>
      </c>
      <c r="K13" s="23">
        <v>212</v>
      </c>
      <c r="L13" s="17">
        <f t="shared" si="1"/>
        <v>100</v>
      </c>
      <c r="M13" s="15">
        <v>0</v>
      </c>
      <c r="N13" s="22">
        <f t="shared" si="2"/>
        <v>0</v>
      </c>
      <c r="O13" s="15">
        <v>0</v>
      </c>
      <c r="P13" s="24">
        <f t="shared" si="3"/>
        <v>0</v>
      </c>
      <c r="Q13" s="23"/>
      <c r="R13" s="25">
        <f t="shared" si="4"/>
        <v>0</v>
      </c>
      <c r="S13" s="30"/>
      <c r="T13" s="30"/>
      <c r="U13" s="25"/>
      <c r="V13" s="25"/>
      <c r="W13" s="26"/>
    </row>
    <row r="14" spans="1:23" x14ac:dyDescent="0.2">
      <c r="A14" s="13" t="s">
        <v>30</v>
      </c>
      <c r="B14" s="14">
        <v>1151</v>
      </c>
      <c r="C14" s="20">
        <v>402</v>
      </c>
      <c r="D14" s="21">
        <f t="shared" si="0"/>
        <v>34.926151172893135</v>
      </c>
      <c r="E14" s="15">
        <v>0</v>
      </c>
      <c r="F14" s="27">
        <v>120</v>
      </c>
      <c r="G14" s="31">
        <v>276</v>
      </c>
      <c r="H14" s="15">
        <v>6</v>
      </c>
      <c r="I14" s="20">
        <v>214.17</v>
      </c>
      <c r="J14" s="20">
        <v>208.17</v>
      </c>
      <c r="K14" s="20">
        <v>208.17</v>
      </c>
      <c r="L14" s="17">
        <f t="shared" si="1"/>
        <v>100</v>
      </c>
      <c r="M14" s="15">
        <v>0</v>
      </c>
      <c r="N14" s="22">
        <f t="shared" si="2"/>
        <v>0</v>
      </c>
      <c r="O14" s="15">
        <v>0</v>
      </c>
      <c r="P14" s="24">
        <f t="shared" si="3"/>
        <v>0</v>
      </c>
      <c r="Q14" s="23"/>
      <c r="R14" s="25">
        <f t="shared" si="4"/>
        <v>0</v>
      </c>
      <c r="S14" s="25"/>
      <c r="T14" s="25"/>
      <c r="U14" s="25"/>
      <c r="V14" s="25"/>
      <c r="W14" s="26"/>
    </row>
    <row r="15" spans="1:23" x14ac:dyDescent="0.2">
      <c r="A15" s="29" t="s">
        <v>31</v>
      </c>
      <c r="B15" s="14">
        <v>564</v>
      </c>
      <c r="C15" s="20">
        <v>0</v>
      </c>
      <c r="D15" s="21">
        <v>0</v>
      </c>
      <c r="E15" s="15">
        <v>0</v>
      </c>
      <c r="F15" s="21">
        <v>0</v>
      </c>
      <c r="G15" s="21">
        <v>0</v>
      </c>
      <c r="H15" s="15">
        <f t="shared" si="6"/>
        <v>0</v>
      </c>
      <c r="I15" s="20">
        <v>0</v>
      </c>
      <c r="J15" s="20">
        <v>0</v>
      </c>
      <c r="K15" s="20">
        <v>0</v>
      </c>
      <c r="L15" s="17">
        <v>0</v>
      </c>
      <c r="M15" s="15">
        <v>0</v>
      </c>
      <c r="N15" s="22">
        <v>0</v>
      </c>
      <c r="O15" s="15">
        <v>0</v>
      </c>
      <c r="P15" s="24">
        <v>0</v>
      </c>
      <c r="Q15" s="23"/>
      <c r="R15" s="25">
        <v>0</v>
      </c>
      <c r="S15" s="25"/>
      <c r="T15" s="25"/>
      <c r="U15" s="25"/>
      <c r="V15" s="25"/>
      <c r="W15" s="26"/>
    </row>
    <row r="16" spans="1:23" x14ac:dyDescent="0.2">
      <c r="A16" s="29" t="s">
        <v>47</v>
      </c>
      <c r="B16" s="14">
        <v>784</v>
      </c>
      <c r="C16" s="20">
        <v>200</v>
      </c>
      <c r="D16" s="21">
        <f t="shared" si="0"/>
        <v>25.510204081632654</v>
      </c>
      <c r="E16" s="15">
        <v>0</v>
      </c>
      <c r="F16" s="21">
        <v>200</v>
      </c>
      <c r="G16" s="21">
        <v>0</v>
      </c>
      <c r="H16" s="15">
        <f t="shared" si="6"/>
        <v>0</v>
      </c>
      <c r="I16" s="20">
        <v>200</v>
      </c>
      <c r="J16" s="20">
        <v>200</v>
      </c>
      <c r="K16" s="20">
        <v>200</v>
      </c>
      <c r="L16" s="17">
        <f t="shared" si="1"/>
        <v>100</v>
      </c>
      <c r="M16" s="15">
        <v>0</v>
      </c>
      <c r="N16" s="22">
        <f t="shared" si="2"/>
        <v>0</v>
      </c>
      <c r="O16" s="15">
        <v>0</v>
      </c>
      <c r="P16" s="24">
        <f t="shared" si="3"/>
        <v>0</v>
      </c>
      <c r="Q16" s="23"/>
      <c r="R16" s="25">
        <f t="shared" si="4"/>
        <v>0</v>
      </c>
      <c r="S16" s="25"/>
      <c r="T16" s="25"/>
      <c r="U16" s="25"/>
      <c r="V16" s="25"/>
      <c r="W16" s="26"/>
    </row>
    <row r="17" spans="1:23" x14ac:dyDescent="0.2">
      <c r="A17" s="13" t="s">
        <v>32</v>
      </c>
      <c r="B17" s="14">
        <v>1784</v>
      </c>
      <c r="C17" s="20">
        <v>610</v>
      </c>
      <c r="D17" s="21">
        <f t="shared" si="0"/>
        <v>34.19282511210762</v>
      </c>
      <c r="E17" s="15">
        <v>0</v>
      </c>
      <c r="F17" s="21">
        <v>40</v>
      </c>
      <c r="G17" s="21">
        <v>570</v>
      </c>
      <c r="H17" s="32">
        <v>0</v>
      </c>
      <c r="I17" s="23">
        <v>549</v>
      </c>
      <c r="J17" s="28">
        <v>549</v>
      </c>
      <c r="K17" s="23">
        <v>549</v>
      </c>
      <c r="L17" s="17">
        <f t="shared" si="1"/>
        <v>100</v>
      </c>
      <c r="M17" s="15">
        <v>0</v>
      </c>
      <c r="N17" s="22">
        <f t="shared" si="2"/>
        <v>0</v>
      </c>
      <c r="O17" s="15">
        <v>0</v>
      </c>
      <c r="P17" s="24">
        <f t="shared" si="3"/>
        <v>0</v>
      </c>
      <c r="Q17" s="23"/>
      <c r="R17" s="25">
        <f t="shared" si="4"/>
        <v>0</v>
      </c>
      <c r="S17" s="25"/>
      <c r="T17" s="25"/>
      <c r="U17" s="25"/>
      <c r="V17" s="25"/>
      <c r="W17" s="26"/>
    </row>
    <row r="18" spans="1:23" x14ac:dyDescent="0.2">
      <c r="A18" s="29" t="s">
        <v>33</v>
      </c>
      <c r="B18" s="14">
        <v>1911</v>
      </c>
      <c r="C18" s="20">
        <v>262</v>
      </c>
      <c r="D18" s="21">
        <f t="shared" si="0"/>
        <v>13.710099424385138</v>
      </c>
      <c r="E18" s="15">
        <v>0</v>
      </c>
      <c r="F18" s="21">
        <v>0</v>
      </c>
      <c r="G18" s="27">
        <v>262</v>
      </c>
      <c r="H18" s="15">
        <f t="shared" si="6"/>
        <v>0</v>
      </c>
      <c r="I18" s="20">
        <v>262</v>
      </c>
      <c r="J18" s="20">
        <v>262</v>
      </c>
      <c r="K18" s="20">
        <v>0</v>
      </c>
      <c r="L18" s="22">
        <f t="shared" si="1"/>
        <v>0</v>
      </c>
      <c r="M18" s="28">
        <f t="shared" si="5"/>
        <v>262</v>
      </c>
      <c r="N18" s="22">
        <f t="shared" si="2"/>
        <v>100</v>
      </c>
      <c r="O18" s="23">
        <v>262</v>
      </c>
      <c r="P18" s="24">
        <f t="shared" si="3"/>
        <v>100</v>
      </c>
      <c r="Q18" s="23"/>
      <c r="R18" s="25">
        <f t="shared" si="4"/>
        <v>0</v>
      </c>
      <c r="S18" s="25"/>
      <c r="T18" s="25"/>
      <c r="U18" s="25"/>
      <c r="V18" s="25"/>
      <c r="W18" s="26"/>
    </row>
    <row r="19" spans="1:23" x14ac:dyDescent="0.2">
      <c r="A19" s="13" t="s">
        <v>34</v>
      </c>
      <c r="B19" s="14">
        <v>1293</v>
      </c>
      <c r="C19" s="20">
        <v>20</v>
      </c>
      <c r="D19" s="21">
        <f t="shared" si="0"/>
        <v>1.5467904098994587</v>
      </c>
      <c r="E19" s="15">
        <v>0</v>
      </c>
      <c r="F19" s="21">
        <v>20</v>
      </c>
      <c r="G19" s="21">
        <v>0</v>
      </c>
      <c r="H19" s="15">
        <v>0</v>
      </c>
      <c r="I19" s="20">
        <v>20</v>
      </c>
      <c r="J19" s="20">
        <v>20</v>
      </c>
      <c r="K19" s="20">
        <v>20</v>
      </c>
      <c r="L19" s="17">
        <f t="shared" si="1"/>
        <v>100</v>
      </c>
      <c r="M19" s="36">
        <f t="shared" si="5"/>
        <v>0</v>
      </c>
      <c r="N19" s="22">
        <f t="shared" si="2"/>
        <v>0</v>
      </c>
      <c r="O19" s="22">
        <f t="shared" si="2"/>
        <v>0</v>
      </c>
      <c r="P19" s="24">
        <f t="shared" si="3"/>
        <v>0</v>
      </c>
      <c r="Q19" s="23"/>
      <c r="R19" s="25">
        <f t="shared" si="4"/>
        <v>0</v>
      </c>
      <c r="S19" s="25"/>
      <c r="T19" s="25"/>
      <c r="U19" s="25"/>
      <c r="V19" s="25"/>
      <c r="W19" s="26"/>
    </row>
    <row r="20" spans="1:23" x14ac:dyDescent="0.2">
      <c r="A20" s="29" t="s">
        <v>35</v>
      </c>
      <c r="B20" s="14">
        <v>1939</v>
      </c>
      <c r="C20" s="20">
        <v>572.5</v>
      </c>
      <c r="D20" s="21">
        <f t="shared" si="0"/>
        <v>29.525528623001545</v>
      </c>
      <c r="E20" s="15">
        <v>0</v>
      </c>
      <c r="F20" s="31">
        <v>0</v>
      </c>
      <c r="G20" s="31">
        <v>572.5</v>
      </c>
      <c r="H20" s="15">
        <v>0</v>
      </c>
      <c r="I20" s="20">
        <v>572.5</v>
      </c>
      <c r="J20" s="20">
        <v>572.5</v>
      </c>
      <c r="K20" s="20">
        <v>572.5</v>
      </c>
      <c r="L20" s="17">
        <f t="shared" si="1"/>
        <v>100</v>
      </c>
      <c r="M20" s="36">
        <f t="shared" si="5"/>
        <v>0</v>
      </c>
      <c r="N20" s="22">
        <f t="shared" si="2"/>
        <v>0</v>
      </c>
      <c r="O20" s="22">
        <f t="shared" si="2"/>
        <v>0</v>
      </c>
      <c r="P20" s="24">
        <f t="shared" si="3"/>
        <v>0</v>
      </c>
      <c r="Q20" s="23"/>
      <c r="R20" s="25">
        <f t="shared" si="4"/>
        <v>0</v>
      </c>
      <c r="S20" s="25"/>
      <c r="T20" s="25"/>
      <c r="U20" s="25"/>
      <c r="V20" s="25"/>
      <c r="W20" s="26"/>
    </row>
    <row r="21" spans="1:23" x14ac:dyDescent="0.2">
      <c r="A21" s="13" t="s">
        <v>36</v>
      </c>
      <c r="B21" s="14">
        <v>1034</v>
      </c>
      <c r="C21" s="20">
        <v>756</v>
      </c>
      <c r="D21" s="21">
        <f t="shared" si="0"/>
        <v>73.114119922630564</v>
      </c>
      <c r="E21" s="15">
        <v>0</v>
      </c>
      <c r="F21" s="27">
        <v>416</v>
      </c>
      <c r="G21" s="27">
        <v>240</v>
      </c>
      <c r="H21" s="15">
        <f t="shared" si="6"/>
        <v>100</v>
      </c>
      <c r="I21" s="33">
        <v>736</v>
      </c>
      <c r="J21" s="28">
        <v>736</v>
      </c>
      <c r="K21" s="23">
        <v>736</v>
      </c>
      <c r="L21" s="17">
        <f t="shared" si="1"/>
        <v>100</v>
      </c>
      <c r="M21" s="36">
        <f t="shared" si="5"/>
        <v>0</v>
      </c>
      <c r="N21" s="22">
        <f t="shared" si="2"/>
        <v>0</v>
      </c>
      <c r="O21" s="22">
        <f t="shared" si="2"/>
        <v>0</v>
      </c>
      <c r="P21" s="24">
        <f t="shared" si="3"/>
        <v>0</v>
      </c>
      <c r="Q21" s="23"/>
      <c r="R21" s="25">
        <f t="shared" si="4"/>
        <v>0</v>
      </c>
      <c r="S21" s="25"/>
      <c r="T21" s="25"/>
      <c r="U21" s="25"/>
      <c r="V21" s="25"/>
      <c r="W21" s="26"/>
    </row>
    <row r="22" spans="1:23" x14ac:dyDescent="0.2">
      <c r="A22" s="34" t="s">
        <v>37</v>
      </c>
      <c r="B22" s="14">
        <v>833</v>
      </c>
      <c r="C22" s="20">
        <v>50</v>
      </c>
      <c r="D22" s="21">
        <f t="shared" si="0"/>
        <v>6.0024009603841533</v>
      </c>
      <c r="E22" s="15">
        <v>0</v>
      </c>
      <c r="F22" s="15">
        <v>0</v>
      </c>
      <c r="G22" s="21">
        <v>50</v>
      </c>
      <c r="H22" s="15">
        <f t="shared" si="6"/>
        <v>0</v>
      </c>
      <c r="I22" s="35">
        <v>50</v>
      </c>
      <c r="J22" s="28">
        <v>0</v>
      </c>
      <c r="K22" s="23">
        <v>0</v>
      </c>
      <c r="L22" s="17">
        <v>0</v>
      </c>
      <c r="M22" s="36">
        <f t="shared" si="5"/>
        <v>0</v>
      </c>
      <c r="N22" s="22">
        <v>0</v>
      </c>
      <c r="O22" s="22">
        <v>0</v>
      </c>
      <c r="P22" s="24">
        <v>0</v>
      </c>
      <c r="Q22" s="23"/>
      <c r="R22" s="25">
        <v>0</v>
      </c>
      <c r="S22" s="25"/>
      <c r="T22" s="25"/>
      <c r="U22" s="25"/>
      <c r="V22" s="25"/>
      <c r="W22" s="26"/>
    </row>
    <row r="23" spans="1:23" x14ac:dyDescent="0.2">
      <c r="A23" s="13" t="s">
        <v>38</v>
      </c>
      <c r="B23" s="14">
        <v>538</v>
      </c>
      <c r="C23" s="20">
        <v>30</v>
      </c>
      <c r="D23" s="21">
        <f t="shared" si="0"/>
        <v>5.5762081784386615</v>
      </c>
      <c r="E23" s="15">
        <v>0</v>
      </c>
      <c r="F23" s="15">
        <v>0</v>
      </c>
      <c r="G23" s="21">
        <v>30</v>
      </c>
      <c r="H23" s="15">
        <f t="shared" si="6"/>
        <v>0</v>
      </c>
      <c r="I23" s="20">
        <v>30</v>
      </c>
      <c r="J23" s="20">
        <v>30</v>
      </c>
      <c r="K23" s="20">
        <v>30</v>
      </c>
      <c r="L23" s="17">
        <f t="shared" si="1"/>
        <v>100</v>
      </c>
      <c r="M23" s="36">
        <f t="shared" si="5"/>
        <v>0</v>
      </c>
      <c r="N23" s="22">
        <f t="shared" si="2"/>
        <v>0</v>
      </c>
      <c r="O23" s="22">
        <f t="shared" si="2"/>
        <v>0</v>
      </c>
      <c r="P23" s="24">
        <f t="shared" si="3"/>
        <v>0</v>
      </c>
      <c r="Q23" s="23"/>
      <c r="R23" s="25">
        <f t="shared" si="4"/>
        <v>0</v>
      </c>
      <c r="S23" s="25"/>
      <c r="T23" s="25"/>
      <c r="U23" s="25"/>
      <c r="V23" s="25"/>
      <c r="W23" s="26"/>
    </row>
    <row r="24" spans="1:23" x14ac:dyDescent="0.2">
      <c r="A24" s="29" t="s">
        <v>39</v>
      </c>
      <c r="B24" s="14">
        <v>1542</v>
      </c>
      <c r="C24" s="20">
        <v>130</v>
      </c>
      <c r="D24" s="21">
        <f t="shared" si="0"/>
        <v>8.4306095979247733</v>
      </c>
      <c r="E24" s="15">
        <v>0</v>
      </c>
      <c r="F24" s="15">
        <v>0</v>
      </c>
      <c r="G24" s="27">
        <v>130</v>
      </c>
      <c r="H24" s="15">
        <f t="shared" si="6"/>
        <v>0</v>
      </c>
      <c r="I24" s="20">
        <v>130</v>
      </c>
      <c r="J24" s="20">
        <v>120</v>
      </c>
      <c r="K24" s="20">
        <v>120</v>
      </c>
      <c r="L24" s="17">
        <f t="shared" si="1"/>
        <v>100</v>
      </c>
      <c r="M24" s="36">
        <f t="shared" si="5"/>
        <v>0</v>
      </c>
      <c r="N24" s="22">
        <f t="shared" si="2"/>
        <v>0</v>
      </c>
      <c r="O24" s="23">
        <v>0</v>
      </c>
      <c r="P24" s="24">
        <f t="shared" si="3"/>
        <v>0</v>
      </c>
      <c r="Q24" s="23"/>
      <c r="R24" s="25">
        <f t="shared" si="4"/>
        <v>0</v>
      </c>
      <c r="S24" s="25"/>
      <c r="T24" s="25"/>
      <c r="U24" s="25"/>
      <c r="V24" s="25"/>
      <c r="W24" s="26"/>
    </row>
    <row r="25" spans="1:23" x14ac:dyDescent="0.2">
      <c r="A25" s="13" t="s">
        <v>40</v>
      </c>
      <c r="B25" s="14">
        <v>1746</v>
      </c>
      <c r="C25" s="14">
        <v>593.9</v>
      </c>
      <c r="D25" s="15">
        <f t="shared" si="0"/>
        <v>34.014891179839637</v>
      </c>
      <c r="E25" s="15">
        <v>0</v>
      </c>
      <c r="F25" s="15">
        <v>0</v>
      </c>
      <c r="G25" s="14">
        <v>512</v>
      </c>
      <c r="H25" s="15">
        <v>0</v>
      </c>
      <c r="I25" s="14">
        <v>512</v>
      </c>
      <c r="J25" s="14">
        <v>512</v>
      </c>
      <c r="K25" s="14">
        <v>512</v>
      </c>
      <c r="L25" s="17">
        <f>K25/J25*100</f>
        <v>100</v>
      </c>
      <c r="M25" s="36">
        <f t="shared" si="5"/>
        <v>0</v>
      </c>
      <c r="N25" s="17">
        <f t="shared" si="2"/>
        <v>0</v>
      </c>
      <c r="O25" s="16">
        <v>0</v>
      </c>
      <c r="P25" s="18">
        <f t="shared" si="3"/>
        <v>0</v>
      </c>
      <c r="Q25" s="16"/>
      <c r="R25" s="37">
        <f t="shared" si="4"/>
        <v>0</v>
      </c>
      <c r="S25" s="37"/>
      <c r="T25" s="37"/>
      <c r="U25" s="37"/>
      <c r="V25" s="37"/>
      <c r="W25" s="38"/>
    </row>
    <row r="26" spans="1:23" x14ac:dyDescent="0.2">
      <c r="A26" s="39" t="s">
        <v>41</v>
      </c>
      <c r="B26" s="40">
        <v>720</v>
      </c>
      <c r="C26" s="41">
        <v>0</v>
      </c>
      <c r="D26" s="42">
        <v>0</v>
      </c>
      <c r="E26" s="15">
        <v>0</v>
      </c>
      <c r="F26" s="15">
        <v>0</v>
      </c>
      <c r="G26" s="43">
        <v>0</v>
      </c>
      <c r="H26" s="44">
        <f>C26-E26-F26-G26</f>
        <v>0</v>
      </c>
      <c r="I26" s="41">
        <v>0</v>
      </c>
      <c r="J26" s="41">
        <v>0</v>
      </c>
      <c r="K26" s="41">
        <v>0</v>
      </c>
      <c r="L26" s="45">
        <v>0</v>
      </c>
      <c r="M26" s="46">
        <f t="shared" si="5"/>
        <v>0</v>
      </c>
      <c r="N26" s="45">
        <v>0</v>
      </c>
      <c r="O26" s="47">
        <v>0</v>
      </c>
      <c r="P26" s="48">
        <v>0</v>
      </c>
      <c r="Q26" s="47"/>
      <c r="R26" s="49">
        <v>0</v>
      </c>
      <c r="S26" s="50"/>
      <c r="T26" s="50"/>
      <c r="U26" s="50"/>
      <c r="V26" s="49"/>
      <c r="W26" s="51"/>
    </row>
    <row r="27" spans="1:23" x14ac:dyDescent="0.2">
      <c r="A27" s="52" t="s">
        <v>42</v>
      </c>
      <c r="B27" s="53">
        <f>SUM(B6:B26)</f>
        <v>26598</v>
      </c>
      <c r="C27" s="54">
        <f>SUM(C6:C26)</f>
        <v>6060.4</v>
      </c>
      <c r="D27" s="55">
        <f t="shared" si="0"/>
        <v>22.78517181742988</v>
      </c>
      <c r="E27" s="55">
        <f>SUM(E6:E26)</f>
        <v>70</v>
      </c>
      <c r="F27" s="55">
        <f>SUM(F6:F26)</f>
        <v>1084</v>
      </c>
      <c r="G27" s="55">
        <f>SUM(G6:G26)</f>
        <v>4541.5</v>
      </c>
      <c r="H27" s="56">
        <f t="shared" si="6"/>
        <v>364.89999999999964</v>
      </c>
      <c r="I27" s="54">
        <f>SUM(I6:I26)</f>
        <v>4734.67</v>
      </c>
      <c r="J27" s="54">
        <f>SUM(J6:J26)</f>
        <v>4628.67</v>
      </c>
      <c r="K27" s="54">
        <f>SUM(K6:K26)</f>
        <v>4326.67</v>
      </c>
      <c r="L27" s="57">
        <f t="shared" si="1"/>
        <v>93.475447590776611</v>
      </c>
      <c r="M27" s="54">
        <f t="shared" si="5"/>
        <v>302</v>
      </c>
      <c r="N27" s="58">
        <f t="shared" si="2"/>
        <v>6.5245524092233831</v>
      </c>
      <c r="O27" s="54">
        <f>SUM(O6:O26)</f>
        <v>342</v>
      </c>
      <c r="P27" s="56">
        <f t="shared" si="3"/>
        <v>7.3887315362728385</v>
      </c>
      <c r="Q27" s="54">
        <f>SUM(Q6:Q26)</f>
        <v>0</v>
      </c>
      <c r="R27" s="59">
        <f t="shared" si="4"/>
        <v>0</v>
      </c>
      <c r="S27" s="55">
        <f>SUM(S6:S26)</f>
        <v>0</v>
      </c>
      <c r="T27" s="55">
        <f>SUM(T8:T26)</f>
        <v>0</v>
      </c>
      <c r="U27" s="55">
        <f>SUM(U6:U26)</f>
        <v>0</v>
      </c>
      <c r="V27" s="55">
        <f>U27/J27*100</f>
        <v>0</v>
      </c>
      <c r="W27" s="55">
        <f>SUM(W6:W26)</f>
        <v>0</v>
      </c>
    </row>
    <row r="28" spans="1:23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pans="1:23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pans="1:23" hidden="1" x14ac:dyDescent="0.2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 t="s">
        <v>44</v>
      </c>
      <c r="T30" s="1"/>
      <c r="U30" s="60"/>
      <c r="V30" s="60"/>
      <c r="W30" s="60"/>
    </row>
    <row r="31" spans="1:23" hidden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 hidden="1" x14ac:dyDescent="0.2"/>
    <row r="33" spans="1:23" hidden="1" x14ac:dyDescent="0.2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mergeCells count="21">
    <mergeCell ref="W3:W5"/>
    <mergeCell ref="Q4:Q5"/>
    <mergeCell ref="S4:S5"/>
    <mergeCell ref="T4:T5"/>
    <mergeCell ref="U4:U5"/>
    <mergeCell ref="U3:V3"/>
    <mergeCell ref="A1:V1"/>
    <mergeCell ref="A3:A5"/>
    <mergeCell ref="B3:B5"/>
    <mergeCell ref="C3:C5"/>
    <mergeCell ref="D3:D5"/>
    <mergeCell ref="E3:H4"/>
    <mergeCell ref="I3:I5"/>
    <mergeCell ref="J3:J5"/>
    <mergeCell ref="K3:K5"/>
    <mergeCell ref="L3:L5"/>
    <mergeCell ref="M3:M5"/>
    <mergeCell ref="N3:N5"/>
    <mergeCell ref="O3:O5"/>
    <mergeCell ref="P3:P5"/>
    <mergeCell ref="S3:T3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2023-08-09T12:13:36Z</dcterms:modified>
</cp:coreProperties>
</file>