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rpos_info1\Desktop\"/>
    </mc:Choice>
  </mc:AlternateContent>
  <bookViews>
    <workbookView xWindow="0" yWindow="0" windowWidth="21570" windowHeight="8055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62913"/>
</workbook>
</file>

<file path=xl/calcChain.xml><?xml version="1.0" encoding="utf-8"?>
<calcChain xmlns="http://schemas.openxmlformats.org/spreadsheetml/2006/main">
  <c r="O214" i="1" l="1"/>
  <c r="D11" i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 s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Q103" i="1" l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64" i="1" l="1"/>
  <c r="D164" i="1" s="1"/>
  <c r="D20" i="1"/>
  <c r="C26" i="1"/>
  <c r="C22" i="1"/>
  <c r="D22" i="1" s="1"/>
  <c r="D21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<sst xmlns="http://schemas.openxmlformats.org/spreadsheetml/2006/main" count="275" uniqueCount="219">
  <si>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</si>
  <si>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</si>
  <si>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</si>
  <si>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</si>
  <si>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</si>
  <si>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</si>
  <si>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</si>
  <si>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</si>
  <si>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</si>
  <si>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</si>
  <si>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</si>
  <si>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</si>
  <si>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</si>
  <si>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</si>
  <si>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</si>
  <si>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</si>
  <si>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</si>
  <si>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</si>
  <si>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</si>
  <si>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</si>
  <si>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</si>
  <si>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</si>
  <si>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</si>
  <si>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</si>
  <si>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</si>
  <si>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</si>
  <si>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</si>
  <si>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</si>
  <si>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</si>
  <si>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</si>
  <si>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</si>
  <si>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</si>
  <si>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</si>
  <si>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</si>
  <si>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</si>
  <si>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</si>
  <si>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</si>
  <si>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</si>
  <si>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</si>
  <si>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</si>
  <si>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</si>
  <si>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</si>
  <si>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</si>
  <si>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</si>
  <si>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</si>
  <si>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</si>
  <si>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</si>
  <si>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</si>
  <si>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</si>
  <si>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</si>
  <si>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</si>
  <si>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</si>
  <si>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</si>
  <si>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</si>
  <si>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</si>
  <si>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</si>
  <si>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</si>
  <si>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</si>
  <si>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</si>
  <si>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</si>
  <si>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</si>
  <si>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</si>
  <si>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</si>
  <si>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</si>
  <si>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</si>
  <si>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</si>
  <si>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</si>
  <si>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</si>
  <si>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</si>
  <si>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</si>
  <si>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</si>
  <si>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</si>
  <si>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</si>
  <si>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</si>
  <si>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</si>
  <si>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</si>
  <si>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</si>
  <si>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</si>
  <si>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</si>
  <si>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</si>
  <si>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</si>
  <si>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</si>
  <si>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</si>
  <si>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</si>
  <si>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</si>
  <si>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</si>
  <si>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</si>
  <si>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</si>
  <si>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</si>
  <si>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</si>
  <si>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</si>
  <si>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</si>
  <si>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</si>
  <si>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</si>
  <si>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</si>
  <si>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</si>
  <si>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</si>
  <si>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</si>
  <si>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</si>
  <si>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</si>
  <si>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</si>
  <si>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</si>
  <si>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</si>
  <si>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</si>
  <si>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</si>
  <si>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</si>
  <si>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</si>
  <si>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</si>
  <si>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</si>
  <si>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</si>
  <si>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</si>
  <si>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</si>
  <si>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</si>
  <si>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</si>
  <si>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</si>
  <si>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</si>
  <si>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</si>
  <si>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</si>
  <si>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</si>
  <si>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</si>
  <si>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</si>
  <si>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</si>
  <si>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</si>
  <si>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</si>
  <si>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</si>
  <si>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</si>
  <si>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</si>
  <si>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</si>
  <si>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</si>
  <si>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</si>
  <si>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</si>
  <si>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</si>
  <si>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</si>
  <si>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</si>
  <si>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</si>
  <si>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</si>
  <si>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</si>
  <si>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</si>
  <si>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</si>
  <si>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</si>
  <si>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</si>
  <si>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</si>
  <si>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</si>
  <si>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</si>
  <si>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</si>
  <si>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</si>
  <si>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</si>
  <si>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</si>
  <si>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</si>
  <si>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</si>
  <si>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</si>
  <si>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</si>
  <si>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</si>
  <si>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</si>
  <si>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</si>
  <si>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</si>
  <si>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</si>
  <si>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</si>
  <si>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</si>
  <si>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</si>
  <si>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</si>
  <si>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</si>
  <si>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</si>
  <si>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</si>
  <si>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</si>
  <si>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</si>
  <si>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</si>
  <si>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</si>
  <si>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</si>
  <si>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</si>
  <si>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</si>
  <si>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</si>
  <si>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</si>
  <si>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</si>
  <si>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</si>
  <si>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</si>
  <si>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</si>
  <si>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</si>
  <si>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</si>
  <si>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</si>
  <si>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</si>
  <si>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</si>
  <si>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</si>
  <si>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</si>
  <si>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</si>
  <si>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</si>
  <si>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</si>
  <si>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</si>
  <si>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</si>
  <si>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</si>
  <si>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</si>
  <si>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</si>
  <si>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</si>
  <si>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</si>
  <si>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</si>
  <si>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</si>
  <si>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</si>
  <si>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</si>
  <si>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</si>
  <si>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</si>
  <si>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</si>
  <si>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</si>
  <si>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</si>
  <si>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</si>
  <si>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</si>
  <si>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</si>
  <si>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</si>
  <si>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</si>
  <si>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</si>
  <si>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</si>
  <si>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</si>
  <si>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</si>
  <si>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</si>
  <si>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</si>
  <si>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</si>
  <si>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</si>
  <si>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</si>
  <si>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</si>
  <si>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28 августа 2023 г. (СХО и КФХ)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</si>
</sst>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70" zoomScaleNormal="70" zoomScaleSheetLayoutView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206" sqref="O20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55.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198" t="s">
        <v>3</v>
      </c>
      <c r="B4" s="201" t="s">
        <v>214</v>
      </c>
      <c r="C4" s="204" t="s">
        <v>215</v>
      </c>
      <c r="D4" s="204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57.75" customHeight="1" x14ac:dyDescent="0.25">
      <c r="A5" s="199"/>
      <c r="B5" s="202"/>
      <c r="C5" s="205"/>
      <c r="D5" s="205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178" customFormat="1" ht="53.25" customHeight="1" thickBot="1" x14ac:dyDescent="0.3">
      <c r="A6" s="200"/>
      <c r="B6" s="203"/>
      <c r="C6" s="206"/>
      <c r="D6" s="20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 x14ac:dyDescent="0.2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 x14ac:dyDescent="0.2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 x14ac:dyDescent="0.2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 x14ac:dyDescent="0.2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 x14ac:dyDescent="0.2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211981</v>
      </c>
      <c r="D41" s="15">
        <f t="shared" si="0"/>
        <v>1.0587192344574077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6680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222380</v>
      </c>
      <c r="D42" s="15">
        <f t="shared" si="0"/>
        <v>1.0296228389402822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6691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1.049056283346149</v>
      </c>
      <c r="D44" s="15">
        <f t="shared" si="0"/>
        <v>0.97251736383911314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1.0016467065868264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95275</v>
      </c>
      <c r="D45" s="15">
        <f t="shared" si="0"/>
        <v>0.98303738173113631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1614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97050</v>
      </c>
      <c r="D46" s="15">
        <f t="shared" si="0"/>
        <v>1.034240225071134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4384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236103.7</v>
      </c>
      <c r="D51" s="15">
        <f t="shared" si="0"/>
        <v>0.93959280970061654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3342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160991.70000000001</v>
      </c>
      <c r="D52" s="15">
        <f t="shared" si="0"/>
        <v>0.92515458348657598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3095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5628.6</v>
      </c>
      <c r="D54" s="15">
        <f>C54/B54</f>
        <v>1.1250449730161904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54">
        <v>217.5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1.027023081835599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1.0957178841309825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924.5</v>
      </c>
      <c r="D58" s="15">
        <f t="shared" si="0"/>
        <v>1.1165458937198067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48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1.0940828402366864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1.0666666666666667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43219.400000000009</v>
      </c>
      <c r="D63" s="15">
        <f t="shared" si="0"/>
        <v>1.1474989379779101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1759.5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13552</v>
      </c>
      <c r="D69" s="15">
        <f t="shared" si="0"/>
        <v>1.2441017166987973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686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19374</v>
      </c>
      <c r="D71" s="15">
        <f t="shared" ref="D71:D79" si="22">C71/B71</f>
        <v>1.0724011956160744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723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10264</v>
      </c>
      <c r="D72" s="15">
        <f t="shared" si="22"/>
        <v>1.1790924755887422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350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9790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1231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307545.5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297780</v>
      </c>
      <c r="D102" s="174">
        <f>C102/B102</f>
        <v>0.99929192492390706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79">
        <v>7680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290314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v>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0.99378260129554175</v>
      </c>
      <c r="D104" s="15">
        <f t="shared" ref="D104:D131" si="26">C104/B104</f>
        <v>1.0112443558464626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 t="e">
        <f t="shared" si="27"/>
        <v>#DIV/0!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-7466</v>
      </c>
      <c r="D105" s="166">
        <f t="shared" si="26"/>
        <v>-1.4258976317799847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-7680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customHeight="1" x14ac:dyDescent="0.2">
      <c r="A106" s="11" t="s">
        <v>92</v>
      </c>
      <c r="B106" s="93">
        <v>167595</v>
      </c>
      <c r="C106" s="26">
        <f t="shared" ref="C106:C110" si="30">SUM(E106:Y106)</f>
        <v>161965.5</v>
      </c>
      <c r="D106" s="15">
        <f t="shared" si="26"/>
        <v>0.9664100957665801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93">
        <v>2530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customHeight="1" x14ac:dyDescent="0.2">
      <c r="A107" s="11" t="s">
        <v>93</v>
      </c>
      <c r="B107" s="93">
        <v>9935</v>
      </c>
      <c r="C107" s="26">
        <f t="shared" si="30"/>
        <v>10218</v>
      </c>
      <c r="D107" s="15">
        <f t="shared" si="26"/>
        <v>1.0284851534977353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93">
        <v>674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customHeight="1" x14ac:dyDescent="0.2">
      <c r="A108" s="11" t="s">
        <v>94</v>
      </c>
      <c r="B108" s="93">
        <v>94835</v>
      </c>
      <c r="C108" s="26">
        <f t="shared" si="30"/>
        <v>93931.3</v>
      </c>
      <c r="D108" s="15">
        <f t="shared" si="26"/>
        <v>0.99047081773606793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93">
        <v>3808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>
        <v>0</v>
      </c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297780</v>
      </c>
      <c r="D111" s="174">
        <f t="shared" si="26"/>
        <v>0.99929192492390706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79">
        <v>7680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0.99378260129554175</v>
      </c>
      <c r="D112" s="15">
        <f t="shared" si="26"/>
        <v>1.0112443558464626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0.88611976462443753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customHeight="1" x14ac:dyDescent="0.2">
      <c r="A113" s="11" t="s">
        <v>197</v>
      </c>
      <c r="B113" s="93">
        <v>167595</v>
      </c>
      <c r="C113" s="26">
        <f t="shared" ref="C113:C124" si="33">SUM(E113:Y113)</f>
        <v>165261</v>
      </c>
      <c r="D113" s="15">
        <f t="shared" si="26"/>
        <v>0.98607357021390851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93">
        <v>2530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3"/>
        <v>10274</v>
      </c>
      <c r="D114" s="15">
        <f t="shared" si="26"/>
        <v>1.0341217916456971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93">
        <v>674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3"/>
        <v>95321.8</v>
      </c>
      <c r="D115" s="15">
        <f t="shared" si="26"/>
        <v>1.0051331259556071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93">
        <v>3808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1013812.1000000001</v>
      </c>
      <c r="D119" s="15">
        <f t="shared" si="26"/>
        <v>1.7418374464809738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192">
        <v>23005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1.7033133400537637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3"/>
        <v>573195.1100000001</v>
      </c>
      <c r="D121" s="15">
        <f t="shared" si="26"/>
        <v>1.6890672626975805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93">
        <v>8146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3"/>
        <v>31519</v>
      </c>
      <c r="D122" s="15">
        <f t="shared" si="26"/>
        <v>1.649432204720289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93">
        <v>1674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3"/>
        <v>309700.90000000002</v>
      </c>
      <c r="D123" s="15">
        <f t="shared" si="26"/>
        <v>1.7242101336718276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93">
        <v>11932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34.045674659144339</v>
      </c>
      <c r="D126" s="15">
        <f t="shared" si="26"/>
        <v>1.743071672087823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92">
        <v>30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34.684233424703962</v>
      </c>
      <c r="D127" s="15">
        <f t="shared" si="26"/>
        <v>1.712922152787415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94">
        <v>32.200000000000003</v>
      </c>
      <c r="P127" s="160">
        <f t="shared" ref="P127:Y127" si="45">P121/P113*10</f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customHeight="1" x14ac:dyDescent="0.2">
      <c r="A128" s="11" t="s">
        <v>93</v>
      </c>
      <c r="B128" s="51">
        <f t="shared" si="41"/>
        <v>19.234021137393057</v>
      </c>
      <c r="C128" s="51">
        <f t="shared" si="41"/>
        <v>30.678411524235933</v>
      </c>
      <c r="D128" s="15">
        <f t="shared" si="26"/>
        <v>1.5950076848253909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95">
        <v>24.8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1"/>
        <v>18.94015922391522</v>
      </c>
      <c r="C129" s="51">
        <f t="shared" si="41"/>
        <v>32.490039004718753</v>
      </c>
      <c r="D129" s="15">
        <f t="shared" si="26"/>
        <v>1.7154047450506367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95">
        <v>31.3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4599</v>
      </c>
      <c r="D133" s="15">
        <f t="shared" si="54"/>
        <v>2.0971272229822162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-14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customHeight="1" x14ac:dyDescent="0.2">
      <c r="A134" s="31" t="s">
        <v>100</v>
      </c>
      <c r="B134" s="27">
        <v>81</v>
      </c>
      <c r="C134" s="27">
        <f>SUM(E134:Y134)</f>
        <v>321</v>
      </c>
      <c r="D134" s="15">
        <f t="shared" si="54"/>
        <v>3.9629629629629628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163">
        <v>12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>
        <v>1.5</v>
      </c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>
        <v>3</v>
      </c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>
        <v>20</v>
      </c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95608</v>
      </c>
      <c r="D200" s="15">
        <f>C200/B200</f>
        <v>0.99062302487747766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2223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0.91961717885826966</v>
      </c>
      <c r="D201" s="15">
        <f>C201/B201</f>
        <v>1.000484947935701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0.93995771670190276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147981</v>
      </c>
      <c r="D202" s="15">
        <f>C202/B202</f>
        <v>0.77550453571185263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573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customHeight="1" outlineLevel="1" x14ac:dyDescent="0.2">
      <c r="A203" s="31" t="s">
        <v>121</v>
      </c>
      <c r="B203" s="23">
        <v>105000</v>
      </c>
      <c r="C203" s="27">
        <f>SUM(E203:Y203)</f>
        <v>103965</v>
      </c>
      <c r="D203" s="15">
        <f t="shared" ref="D203:D207" si="116">C203/B203</f>
        <v>0.9901428571428571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2365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80186.5</v>
      </c>
      <c r="D204" s="15">
        <f t="shared" si="116"/>
        <v>0.90092129655637321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163">
        <v>437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0.77128360505939497</v>
      </c>
      <c r="D205" s="15">
        <f t="shared" si="116"/>
        <v>0.90989021438387141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0.18477801268498942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70457</v>
      </c>
      <c r="D206" s="15">
        <f t="shared" si="116"/>
        <v>0.93877578212439372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96">
        <v>275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8648</v>
      </c>
      <c r="D207" s="15">
        <f t="shared" si="116"/>
        <v>0.85403910724866683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93">
        <v>162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outlineLevel="1" x14ac:dyDescent="0.2">
      <c r="A209" s="11" t="s">
        <v>191</v>
      </c>
      <c r="B209" s="27">
        <v>90210</v>
      </c>
      <c r="C209" s="27">
        <f>SUM(E209:Y209)</f>
        <v>85760</v>
      </c>
      <c r="D209" s="15">
        <f t="shared" ref="D209:D214" si="118">C209/B209</f>
        <v>0.9506706573550604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2721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customHeight="1" outlineLevel="1" x14ac:dyDescent="0.2">
      <c r="A210" s="31" t="s">
        <v>125</v>
      </c>
      <c r="B210" s="27">
        <v>88096</v>
      </c>
      <c r="C210" s="27">
        <f>SUM(E210:Y210)</f>
        <v>83237.899999999994</v>
      </c>
      <c r="D210" s="15">
        <f t="shared" si="118"/>
        <v>0.94485447693425351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2678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customHeight="1" x14ac:dyDescent="0.2">
      <c r="A211" s="11" t="s">
        <v>126</v>
      </c>
      <c r="B211" s="49">
        <f>B210/B209</f>
        <v>0.97656579093226914</v>
      </c>
      <c r="C211" s="49">
        <f>C210/C209</f>
        <v>0.97059118470149242</v>
      </c>
      <c r="D211" s="15">
        <f t="shared" si="118"/>
        <v>0.99388202383674207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0.9841969864020581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customHeight="1" outlineLevel="1" x14ac:dyDescent="0.2">
      <c r="A212" s="11" t="s">
        <v>127</v>
      </c>
      <c r="B212" s="27"/>
      <c r="C212" s="27">
        <f>SUM(E212:Y212)</f>
        <v>1144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>
        <v>1144</v>
      </c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customHeight="1" outlineLevel="1" x14ac:dyDescent="0.2">
      <c r="A213" s="31" t="s">
        <v>128</v>
      </c>
      <c r="B213" s="23">
        <v>10389</v>
      </c>
      <c r="C213" s="27">
        <f>SUM(E213:Y213)</f>
        <v>12555</v>
      </c>
      <c r="D213" s="15">
        <f t="shared" si="118"/>
        <v>1.2084897487727404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1144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69">
        <f t="shared" ref="O214" si="120">O213/O212</f>
        <v>1</v>
      </c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113425.4</v>
      </c>
      <c r="D216" s="9">
        <f t="shared" ref="D216:D235" si="121">C216/B216</f>
        <v>1.0782292102361306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2265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customHeight="1" outlineLevel="1" x14ac:dyDescent="0.2">
      <c r="A217" s="13" t="s">
        <v>132</v>
      </c>
      <c r="B217" s="23">
        <v>99221</v>
      </c>
      <c r="C217" s="27">
        <f>SUM(E217:Y217)</f>
        <v>115327</v>
      </c>
      <c r="D217" s="9">
        <f t="shared" si="121"/>
        <v>1.1623245079166709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3135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51041.43</v>
      </c>
      <c r="D218" s="9">
        <f t="shared" si="121"/>
        <v>1.0782292102361306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3887.1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1019.25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94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0.98351123327581569</v>
      </c>
      <c r="D219" s="9">
        <f>C219/B219</f>
        <v>0.92764903681565569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1.3209970943569354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0.72248803827751196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191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300076</v>
      </c>
      <c r="D220" s="9">
        <f t="shared" si="121"/>
        <v>1.1505319862737955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9740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customHeight="1" outlineLevel="1" x14ac:dyDescent="0.2">
      <c r="A221" s="13" t="s">
        <v>132</v>
      </c>
      <c r="B221" s="23">
        <v>283125</v>
      </c>
      <c r="C221" s="27">
        <f>SUM(E221:Y221)</f>
        <v>286475</v>
      </c>
      <c r="D221" s="9">
        <f t="shared" si="121"/>
        <v>1.0118322295805739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7733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customHeight="1" outlineLevel="1" x14ac:dyDescent="0.2">
      <c r="A222" s="13" t="s">
        <v>133</v>
      </c>
      <c r="B222" s="27">
        <f>B220*0.3</f>
        <v>78244.5</v>
      </c>
      <c r="C222" s="27">
        <f>C220*0.3</f>
        <v>90022.8</v>
      </c>
      <c r="D222" s="9">
        <f t="shared" si="121"/>
        <v>1.1505319862737957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2922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94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1.0474770922419059</v>
      </c>
      <c r="D223" s="9">
        <f t="shared" si="121"/>
        <v>1.137077820451238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1.2595370490107332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116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297263.90000000002</v>
      </c>
      <c r="D224" s="9">
        <f t="shared" si="121"/>
        <v>1.3414133255116085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1000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customHeight="1" outlineLevel="1" x14ac:dyDescent="0.2">
      <c r="A225" s="13" t="s">
        <v>132</v>
      </c>
      <c r="B225" s="23">
        <v>337167</v>
      </c>
      <c r="C225" s="27">
        <f>SUM(E225:Y225)</f>
        <v>264840</v>
      </c>
      <c r="D225" s="9">
        <f t="shared" si="121"/>
        <v>0.78548612408687679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9236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customHeight="1" outlineLevel="1" x14ac:dyDescent="0.2">
      <c r="A226" s="13" t="s">
        <v>137</v>
      </c>
      <c r="B226" s="23">
        <v>849</v>
      </c>
      <c r="C226" s="27">
        <f>C224*0.19</f>
        <v>56480.141000000003</v>
      </c>
      <c r="D226" s="9">
        <f t="shared" si="121"/>
        <v>66.525489988221437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5100.17</v>
      </c>
      <c r="I226" s="26">
        <f t="shared" si="126"/>
        <v>1573.01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190</v>
      </c>
      <c r="P226" s="26">
        <f t="shared" si="126"/>
        <v>3361.1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11219.291000000001</v>
      </c>
      <c r="U226" s="26">
        <f t="shared" si="126"/>
        <v>1235</v>
      </c>
      <c r="V226" s="26"/>
      <c r="W226" s="94">
        <f t="shared" si="126"/>
        <v>2161.44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 x14ac:dyDescent="0.2">
      <c r="A227" s="13" t="s">
        <v>138</v>
      </c>
      <c r="B227" s="9">
        <f>B224/B225</f>
        <v>0.65725589989530409</v>
      </c>
      <c r="C227" s="9">
        <f>C224/C225</f>
        <v>1.1224282585712129</v>
      </c>
      <c r="D227" s="9">
        <f t="shared" si="121"/>
        <v>1.7077492324526979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7">I224/I225</f>
        <v>1.2098494812216865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0.10827197921177999</v>
      </c>
      <c r="P227" s="92">
        <f t="shared" si="128"/>
        <v>1.1164405175134111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0">U224/U225</f>
        <v>1.8065591995553085</v>
      </c>
      <c r="V227" s="92"/>
      <c r="W227" s="116">
        <f t="shared" si="130"/>
        <v>1.2068746021642267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197628.37099999998</v>
      </c>
      <c r="D233" s="9">
        <f t="shared" si="121"/>
        <v>1.5626909771505066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16281.77</v>
      </c>
      <c r="I233" s="26">
        <f t="shared" si="131"/>
        <v>7686.41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4131.25</v>
      </c>
      <c r="P233" s="124">
        <f t="shared" si="131"/>
        <v>10224.35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25584.370999999999</v>
      </c>
      <c r="U233" s="26">
        <f t="shared" si="131"/>
        <v>3507.5</v>
      </c>
      <c r="V233" s="26">
        <f t="shared" si="131"/>
        <v>981.30000000000007</v>
      </c>
      <c r="W233" s="94">
        <f t="shared" si="131"/>
        <v>7126.59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 x14ac:dyDescent="0.2">
      <c r="A234" s="13" t="s">
        <v>163</v>
      </c>
      <c r="B234" s="26"/>
      <c r="C234" s="26">
        <f>SUM(E234:Y234)</f>
        <v>70885.899999999994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2020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27.879785824825532</v>
      </c>
      <c r="D235" s="9">
        <f t="shared" si="121"/>
        <v>1.1863738648861928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22.661725611368606</v>
      </c>
      <c r="I235" s="51">
        <f t="shared" si="132"/>
        <v>29.542662771927123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20.45173267326733</v>
      </c>
      <c r="P235" s="51">
        <f t="shared" si="132"/>
        <v>27.029238374705898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30.315390904566677</v>
      </c>
      <c r="U235" s="51">
        <f t="shared" si="132"/>
        <v>31.139026988636363</v>
      </c>
      <c r="V235" s="51">
        <f t="shared" si="132"/>
        <v>29.682395644283122</v>
      </c>
      <c r="W235" s="123">
        <f t="shared" si="132"/>
        <v>32.762918352335419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</row>
    <row r="246" spans="1:25" ht="20.25" hidden="1" customHeight="1" x14ac:dyDescent="0.25">
      <c r="A246" s="212"/>
      <c r="B246" s="213"/>
      <c r="C246" s="213"/>
      <c r="D246" s="213"/>
      <c r="E246" s="213"/>
      <c r="F246" s="213"/>
      <c r="G246" s="213"/>
      <c r="H246" s="213"/>
      <c r="I246" s="213"/>
      <c r="J246" s="21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Максимова Анастасия Вячеславна</cp:lastModifiedBy>
  <cp:lastPrinted>2023-04-03T05:07:52Z</cp:lastPrinted>
  <dcterms:created xsi:type="dcterms:W3CDTF">2017-06-08T05:54:08Z</dcterms:created>
  <dcterms:modified xsi:type="dcterms:W3CDTF">2023-08-28T06:03:17Z</dcterms:modified>
</cp:coreProperties>
</file>