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Индрякова\Постановления по Адресной инв прог\2026\"/>
    </mc:Choice>
  </mc:AlternateContent>
  <bookViews>
    <workbookView xWindow="0" yWindow="0" windowWidth="28800" windowHeight="12435"/>
  </bookViews>
  <sheets>
    <sheet name="РАИП предл ГРБС" sheetId="1" r:id="rId1"/>
  </sheets>
  <definedNames>
    <definedName name="_xlnm._FilterDatabase" localSheetId="0" hidden="1">'РАИП предл ГРБС'!$A$10:$AF$44</definedName>
    <definedName name="Z_00C9A554_B0EA_413B_85A6_C56267FAEFB4_.wvu.FilterData" localSheetId="0" hidden="1">'РАИП предл ГРБС'!$A$10:$AF$44</definedName>
    <definedName name="Z_01E50BD3_0E45_4B13_AE8E_9C2AD4125EA5_.wvu.FilterData" localSheetId="0" hidden="1">'РАИП предл ГРБС'!$B$10:$AB$42</definedName>
    <definedName name="Z_02DB49F4_F0AE_4D3E_BCDA_0B216C146617_.wvu.FilterData" localSheetId="0" hidden="1">'РАИП предл ГРБС'!$B$10:$AB$42</definedName>
    <definedName name="Z_02DB49F4_F0AE_4D3E_BCDA_0B216C146617_.wvu.PrintArea" localSheetId="0" hidden="1">'РАИП предл ГРБС'!$B$4:$AB$42</definedName>
    <definedName name="Z_02DB49F4_F0AE_4D3E_BCDA_0B216C146617_.wvu.PrintTitles" localSheetId="0" hidden="1">'РАИП предл ГРБС'!$4:$10</definedName>
    <definedName name="Z_069F29B6_7EEE_4CCC_ADBC_1D77F17E9547_.wvu.FilterData" localSheetId="0" hidden="1">'РАИП предл ГРБС'!$B$10:$AB$42</definedName>
    <definedName name="Z_069F29B6_7EEE_4CCC_ADBC_1D77F17E9547_.wvu.PrintArea" localSheetId="0" hidden="1">'РАИП предл ГРБС'!$B$4:$AB$42</definedName>
    <definedName name="Z_0A5ED7F1_4720_4537_ACF4_2DA9207B564D_.wvu.FilterData" localSheetId="0" hidden="1">'РАИП предл ГРБС'!$A$10:$AI$44</definedName>
    <definedName name="Z_0D920B7A_C452_4F26_9E05_E5F82908875F_.wvu.FilterData" localSheetId="0" hidden="1">'РАИП предл ГРБС'!$B$10:$AB$42</definedName>
    <definedName name="Z_10617D4B_3A9A_442B_8C8E_AB19CCD84050_.wvu.FilterData" localSheetId="0" hidden="1">'РАИП предл ГРБС'!$A$10:$AF$44</definedName>
    <definedName name="Z_126663E9_0952_4D20_8296_19180AE9AF0E_.wvu.FilterData" localSheetId="0" hidden="1">'РАИП предл ГРБС'!$A$10:$AF$44</definedName>
    <definedName name="Z_15605E83_343C_4D25_A31E_541813A1EF79_.wvu.FilterData" localSheetId="0" hidden="1">'РАИП предл ГРБС'!$A$10:$AI$44</definedName>
    <definedName name="Z_15F71A97_5DC6_4796_9138_B9CAF629370F_.wvu.FilterData" localSheetId="0" hidden="1">'РАИП предл ГРБС'!$B$10:$AB$42</definedName>
    <definedName name="Z_1924BE7A_D030_4123_A619_62EBAE6A4648_.wvu.FilterData" localSheetId="0" hidden="1">'РАИП предл ГРБС'!$A$10:$AF$44</definedName>
    <definedName name="Z_1E6A16A4_6CC2_4446_91D9_1DDAAD775545_.wvu.FilterData" localSheetId="0" hidden="1">'РАИП предл ГРБС'!$A$10:$AF$44</definedName>
    <definedName name="Z_2072A6B5_3700_4DA5_BBC2_5EEFF0939BEC_.wvu.FilterData" localSheetId="0" hidden="1">'РАИП предл ГРБС'!$B$10:$AB$42</definedName>
    <definedName name="Z_21203512_0730_4428_A071_E971BBB361B6_.wvu.FilterData" localSheetId="0" hidden="1">'РАИП предл ГРБС'!$B$10:$AB$42</definedName>
    <definedName name="Z_22C70420_FADB_4E0A_B09B_59811E6518D6_.wvu.FilterData" localSheetId="0" hidden="1">'РАИП предл ГРБС'!$A$10:$AF$44</definedName>
    <definedName name="Z_2CAB5B2F_8C37_4D9F_ADD2_9A6D30759B75_.wvu.FilterData" localSheetId="0" hidden="1">'РАИП предл ГРБС'!$A$10:$AF$44</definedName>
    <definedName name="Z_2D4E47B1_3940_42C5_AF4C_68B8CBC58E2A_.wvu.FilterData" localSheetId="0" hidden="1">'РАИП предл ГРБС'!$A$10:$AF$44</definedName>
    <definedName name="Z_2E3D2F8E_1376_401C_852C_CB6C395932A5_.wvu.FilterData" localSheetId="0" hidden="1">'РАИП предл ГРБС'!$A$10:$AF$44</definedName>
    <definedName name="Z_31BD50B6_F3AB_4654_8CD2_BE6F904A3A70_.wvu.FilterData" localSheetId="0" hidden="1">'РАИП предл ГРБС'!$A$10:$AF$44</definedName>
    <definedName name="Z_36F9E206_C4C8_428E_9699_C82A8B906FFF_.wvu.FilterData" localSheetId="0" hidden="1">'РАИП предл ГРБС'!$A$10:$AF$44</definedName>
    <definedName name="Z_39500613_DDE4_4540_AEA3_8BBD07B38162_.wvu.FilterData" localSheetId="0" hidden="1">'РАИП предл ГРБС'!$A$10:$AF$44</definedName>
    <definedName name="Z_3B484A49_AA06_4575_868B_AA85E64E1259_.wvu.FilterData" localSheetId="0" hidden="1">'РАИП предл ГРБС'!$A$10:$AF$44</definedName>
    <definedName name="Z_3FDA07D9_08A8_4ADB_9A80_81C40ADEC590_.wvu.FilterData" localSheetId="0" hidden="1">'РАИП предл ГРБС'!$A$10:$AF$44</definedName>
    <definedName name="Z_43048350_7E8C_48FC_B722_1374BE4B4C85_.wvu.FilterData" localSheetId="0" hidden="1">'РАИП предл ГРБС'!$B$10:$AB$42</definedName>
    <definedName name="Z_4E7AECBE_54D3_49C2_8BD4_442661C63EFB_.wvu.FilterData" localSheetId="0" hidden="1">'РАИП предл ГРБС'!$A$10:$AF$44</definedName>
    <definedName name="Z_502F0AFF_9B58_401A_A396_FA022AADC01C_.wvu.FilterData" localSheetId="0" hidden="1">'РАИП предл ГРБС'!$A$10:$AF$44</definedName>
    <definedName name="Z_511B25E9_9247_4B87_8724_CE91086989CA_.wvu.FilterData" localSheetId="0" hidden="1">'РАИП предл ГРБС'!$A$10:$AF$44</definedName>
    <definedName name="Z_51D3DD5C_F9C3_4C36_B672_812815228432_.wvu.FilterData" localSheetId="0" hidden="1">'РАИП предл ГРБС'!$B$10:$AB$42</definedName>
    <definedName name="Z_548F30EB_1070_4137_B549_070340586CF1_.wvu.FilterData" localSheetId="0" hidden="1">'РАИП предл ГРБС'!$A$10:$AF$44</definedName>
    <definedName name="Z_5A7AB750_6DC9_4979_AB6F_3420501788EF_.wvu.FilterData" localSheetId="0" hidden="1">'РАИП предл ГРБС'!$B$10:$AB$42</definedName>
    <definedName name="Z_5D5CC16B_BFEE_4378_8FEB_BA7D19841FBB_.wvu.FilterData" localSheetId="0" hidden="1">'РАИП предл ГРБС'!$B$10:$AB$42</definedName>
    <definedName name="Z_605E8EA8_3293_4E7E_8E38_5FE07C4FF2B8_.wvu.FilterData" localSheetId="0" hidden="1">'РАИП предл ГРБС'!$B$10:$AB$42</definedName>
    <definedName name="Z_6098010F_A6B2_4828_8E53_6EFF4B3170CB_.wvu.FilterData" localSheetId="0" hidden="1">'РАИП предл ГРБС'!$A$10:$AF$44</definedName>
    <definedName name="Z_61D2ED56_2A5A_494B_BDA3_4067D13D93C6_.wvu.Cols" localSheetId="0" hidden="1">'РАИП предл ГРБС'!#REF!</definedName>
    <definedName name="Z_61D2ED56_2A5A_494B_BDA3_4067D13D93C6_.wvu.FilterData" localSheetId="0" hidden="1">'РАИП предл ГРБС'!$B$10:$AB$42</definedName>
    <definedName name="Z_61D2ED56_2A5A_494B_BDA3_4067D13D93C6_.wvu.PrintArea" localSheetId="0" hidden="1">'РАИП предл ГРБС'!$B$4:$AB$42</definedName>
    <definedName name="Z_61D2ED56_2A5A_494B_BDA3_4067D13D93C6_.wvu.PrintTitles" localSheetId="0" hidden="1">'РАИП предл ГРБС'!$4:$10</definedName>
    <definedName name="Z_641F17C3_110D_4067_B193_A9EC5AF65827_.wvu.FilterData" localSheetId="0" hidden="1">'РАИП предл ГРБС'!$A$10:$AF$44</definedName>
    <definedName name="Z_6490049B_E008_47CE_AE1E_E6DE17A3ABDB_.wvu.FilterData" localSheetId="0" hidden="1">'РАИП предл ГРБС'!$B$10:$AB$42</definedName>
    <definedName name="Z_65EFD60C_B513_4304_A503_982A61873888_.wvu.FilterData" localSheetId="0" hidden="1">'РАИП предл ГРБС'!$B$10:$AB$42</definedName>
    <definedName name="Z_6836A3AB_0397_4A53_A655_80010C1DA25E_.wvu.FilterData" localSheetId="0" hidden="1">'РАИП предл ГРБС'!$A$10:$AF$44</definedName>
    <definedName name="Z_689F18B8_46B5_4E74_804D_BB3645DAE32F_.wvu.FilterData" localSheetId="0" hidden="1">'РАИП предл ГРБС'!$A$10:$AF$44</definedName>
    <definedName name="Z_6A8E32CC_48C2_4F27_A2C3_975683D7DAA0_.wvu.FilterData" localSheetId="0" hidden="1">'РАИП предл ГРБС'!$A$10:$AF$44</definedName>
    <definedName name="Z_6E5FCFE2_FE68_41EC_A272_A381553AF87A_.wvu.FilterData" localSheetId="0" hidden="1">'РАИП предл ГРБС'!$A$10:$AI$44</definedName>
    <definedName name="Z_6F6482B9_5158_4DED_8366_F1DE0C7A9116_.wvu.FilterData" localSheetId="0" hidden="1">'РАИП предл ГРБС'!$A$10:$AF$44</definedName>
    <definedName name="Z_6F6482B9_5158_4DED_8366_F1DE0C7A9116_.wvu.PrintArea" localSheetId="0" hidden="1">'РАИП предл ГРБС'!$A$4:$AE$44</definedName>
    <definedName name="Z_6F6482B9_5158_4DED_8366_F1DE0C7A9116_.wvu.PrintTitles" localSheetId="0" hidden="1">'РАИП предл ГРБС'!$4:$10</definedName>
    <definedName name="Z_77D65BD7_49BF_4CBF_8130_49F68932C4A5_.wvu.FilterData" localSheetId="0" hidden="1">'РАИП предл ГРБС'!$B$10:$AB$42</definedName>
    <definedName name="Z_7ACFA973_3E9F_4043_BD48_7089227CB1DF_.wvu.FilterData" localSheetId="0" hidden="1">'РАИП предл ГРБС'!$A$10:$AF$44</definedName>
    <definedName name="Z_7B35CA3A_6866_4A3F_9B76_636654F463FD_.wvu.FilterData" localSheetId="0" hidden="1">'РАИП предл ГРБС'!$A$10:$AF$44</definedName>
    <definedName name="Z_7DAD9D05_B04C_4AE5_883A_8F879B45714D_.wvu.FilterData" localSheetId="0" hidden="1">'РАИП предл ГРБС'!$A$10:$AF$44</definedName>
    <definedName name="Z_7F422E5F_68ED_404E_AF74_48BEE0C6E965_.wvu.FilterData" localSheetId="0" hidden="1">'РАИП предл ГРБС'!$B$10:$AB$42</definedName>
    <definedName name="Z_81064D82_AA9E_457F_83D3_34FED8307E08_.wvu.FilterData" localSheetId="0" hidden="1">'РАИП предл ГРБС'!$A$10:$AI$44</definedName>
    <definedName name="Z_85E1AC2D_3ABE_4BEB_ADF9_68D0BE676D49_.wvu.FilterData" localSheetId="0" hidden="1">'РАИП предл ГРБС'!$B$10:$AB$42</definedName>
    <definedName name="Z_8634A3FE_10BA_41A3_AD04_C0C90A05082F_.wvu.FilterData" localSheetId="0" hidden="1">'РАИП предл ГРБС'!$A$10:$AF$44</definedName>
    <definedName name="Z_8FD9B496_0F26_4E2F_94EE_DACB689DF4AF_.wvu.FilterData" localSheetId="0" hidden="1">'РАИП предл ГРБС'!$A$10:$AI$44</definedName>
    <definedName name="Z_9825022B_297F_4A35_AFAA_B86BB36E4EC4_.wvu.FilterData" localSheetId="0" hidden="1">'РАИП предл ГРБС'!$A$10:$AF$44</definedName>
    <definedName name="Z_9CB46DB5_0888_4CD1_A660_3A9E9321139C_.wvu.FilterData" localSheetId="0" hidden="1">'РАИП предл ГРБС'!$B$10:$AB$42</definedName>
    <definedName name="Z_9CB46DB5_0888_4CD1_A660_3A9E9321139C_.wvu.PrintArea" localSheetId="0" hidden="1">'РАИП предл ГРБС'!$B$4:$AB$45</definedName>
    <definedName name="Z_9CB46DB5_0888_4CD1_A660_3A9E9321139C_.wvu.PrintTitles" localSheetId="0" hidden="1">'РАИП предл ГРБС'!$4:$10</definedName>
    <definedName name="Z_9CB46DB5_0888_4CD1_A660_3A9E9321139C_.wvu.Rows" localSheetId="0" hidden="1">'РАИП предл ГРБС'!#REF!</definedName>
    <definedName name="Z_9F480646_7AAE_40E9_956E_5F444115EA8F_.wvu.FilterData" localSheetId="0" hidden="1">'РАИП предл ГРБС'!$B$10:$AB$42</definedName>
    <definedName name="Z_A06DCB4A_4AA7_42DD_96B4_B4AE2F585362_.wvu.FilterData" localSheetId="0" hidden="1">'РАИП предл ГРБС'!$A$10:$AI$44</definedName>
    <definedName name="Z_A510ED7E_651D_46B9_962B_378FB7CCD955_.wvu.FilterData" localSheetId="0" hidden="1">'РАИП предл ГРБС'!$A$10:$AF$44</definedName>
    <definedName name="Z_A5F003E2_ACFD_4B5B_9C9C_98EA6340DB3B_.wvu.FilterData" localSheetId="0" hidden="1">'РАИП предл ГРБС'!$A$10:$AF$44</definedName>
    <definedName name="Z_A78E4C15_56B4_4DA2_AE0F_3BAFB73B268B_.wvu.FilterData" localSheetId="0" hidden="1">'РАИП предл ГРБС'!$B$10:$AB$42</definedName>
    <definedName name="Z_A8AAFA9C_6D97_4B7F_9A99_7F5C7722CC52_.wvu.FilterData" localSheetId="0" hidden="1">'РАИП предл ГРБС'!$A$10:$AF$44</definedName>
    <definedName name="Z_A8E0C877_6509_421D_A2CE_3221E12A9BEE_.wvu.FilterData" localSheetId="0" hidden="1">'РАИП предл ГРБС'!$A$10:$AI$44</definedName>
    <definedName name="Z_AABCAF71_ED04_4B49_9290_95E870D70427_.wvu.FilterData" localSheetId="0" hidden="1">'РАИП предл ГРБС'!$B$10:$AB$42</definedName>
    <definedName name="Z_ACD9E3CF_FE52_48C7_A4C6_5E013D0E7ED7_.wvu.FilterData" localSheetId="0" hidden="1">'РАИП предл ГРБС'!$A$10:$AI$44</definedName>
    <definedName name="Z_B7878A10_52CF_4DBD_A353_79634A8314CE_.wvu.FilterData" localSheetId="0" hidden="1">'РАИП предл ГРБС'!$A$10:$AI$44</definedName>
    <definedName name="Z_B7878A10_52CF_4DBD_A353_79634A8314CE_.wvu.PrintArea" localSheetId="0" hidden="1">'РАИП предл ГРБС'!$A$4:$AE$44</definedName>
    <definedName name="Z_B7878A10_52CF_4DBD_A353_79634A8314CE_.wvu.PrintTitles" localSheetId="0" hidden="1">'РАИП предл ГРБС'!$4:$10</definedName>
    <definedName name="Z_B7FCBB5A_BE1A_4C8B_B633_72C5A19AC94B_.wvu.FilterData" localSheetId="0" hidden="1">'РАИП предл ГРБС'!$A$10:$AI$44</definedName>
    <definedName name="Z_B8E30B55_09A0_4A15_A928_CCB590FD2474_.wvu.FilterData" localSheetId="0" hidden="1">'РАИП предл ГРБС'!$A$10:$AF$44</definedName>
    <definedName name="Z_BE297B25_A2E2_4EE8_BB7D_48E4A3BB5B2C_.wvu.FilterData" localSheetId="0" hidden="1">'РАИП предл ГРБС'!$B$10:$AB$42</definedName>
    <definedName name="Z_C19028D7_D172_475E_926F_6AE543B9CE38_.wvu.FilterData" localSheetId="0" hidden="1">'РАИП предл ГРБС'!$A$10:$AI$44</definedName>
    <definedName name="Z_C39E3DCA_1ABD_423F_AB52_FB0C3B18165E_.wvu.FilterData" localSheetId="0" hidden="1">'РАИП предл ГРБС'!$A$10:$AF$44</definedName>
    <definedName name="Z_C536C425_DC8B_447D_BBE2_1C976076FC5D_.wvu.FilterData" localSheetId="0" hidden="1">'РАИП предл ГРБС'!$A$10:$AF$44</definedName>
    <definedName name="Z_C56A97BB_556A_4B3E_821F_D4A9F4337EAC_.wvu.FilterData" localSheetId="0" hidden="1">'РАИП предл ГРБС'!$A$10:$AI$44</definedName>
    <definedName name="Z_C65A9594_4E3C_4C1F_B133_52BB25810C13_.wvu.FilterData" localSheetId="0" hidden="1">'РАИП предл ГРБС'!$B$10:$AB$42</definedName>
    <definedName name="Z_C81D99DF_0832_43B6_AA94_692CD5B05152_.wvu.FilterData" localSheetId="0" hidden="1">'РАИП предл ГРБС'!$A$10:$AI$44</definedName>
    <definedName name="Z_C81D99DF_0832_43B6_AA94_692CD5B05152_.wvu.PrintArea" localSheetId="0" hidden="1">'РАИП предл ГРБС'!$A$4:$AE$44</definedName>
    <definedName name="Z_C81D99DF_0832_43B6_AA94_692CD5B05152_.wvu.PrintTitles" localSheetId="0" hidden="1">'РАИП предл ГРБС'!$4:$10</definedName>
    <definedName name="Z_CC3A834B_E147_4744_84BE_19C303E069B0_.wvu.FilterData" localSheetId="0" hidden="1">'РАИП предл ГРБС'!$A$10:$AF$44</definedName>
    <definedName name="Z_CCEA7E62_BB7B_462A_9D9C_D67F4C3871C7_.wvu.FilterData" localSheetId="0" hidden="1">'РАИП предл ГРБС'!$A$10:$AF$44</definedName>
    <definedName name="Z_D9BB1C41_9350_4647_8486_E1EC74225A1B_.wvu.FilterData" localSheetId="0" hidden="1">'РАИП предл ГРБС'!$B$10:$AB$42</definedName>
    <definedName name="Z_DC17D661_F8E1_42CE_B46C_605D38DA1739_.wvu.FilterData" localSheetId="0" hidden="1">'РАИП предл ГРБС'!$A$10:$AF$44</definedName>
    <definedName name="Z_DC4B8610_23AB_49A3_862A_EE30E5BB44AE_.wvu.FilterData" localSheetId="0" hidden="1">'РАИП предл ГРБС'!$A$10:$AF$44</definedName>
    <definedName name="Z_DE09A309_6C68_4C48_A6F1_E46098CE65C4_.wvu.FilterData" localSheetId="0" hidden="1">'РАИП предл ГРБС'!$A$10:$AI$44</definedName>
    <definedName name="Z_E13AC1C1_90FF_4656_B2E1_8DA5D5359FB9_.wvu.FilterData" localSheetId="0" hidden="1">'РАИП предл ГРБС'!$A$10:$AI$44</definedName>
    <definedName name="Z_ED1595A5_BE16_4B87_A505_C311C087A6D8_.wvu.FilterData" localSheetId="0" hidden="1">'РАИП предл ГРБС'!$B$10:$AB$42</definedName>
    <definedName name="Z_F1174165_3AFA_4EDE_A23B_99BFF8F066D7_.wvu.FilterData" localSheetId="0" hidden="1">'РАИП предл ГРБС'!$A$10:$AF$44</definedName>
    <definedName name="Z_F5335CC8_E9B9_4BAD_A432_173C5D669BD0_.wvu.FilterData" localSheetId="0" hidden="1">'РАИП предл ГРБС'!$A$10:$AF$44</definedName>
    <definedName name="Z_F98D998A_4FD8_4164_9119_4C19C89E56F2_.wvu.FilterData" localSheetId="0" hidden="1">'РАИП предл ГРБС'!$B$10:$AB$42</definedName>
    <definedName name="Z_FF5C8E9A_73F6_4B0A_BDB8_EB9EA700C060_.wvu.FilterData" localSheetId="0" hidden="1">'РАИП предл ГРБС'!$A$10:$AF$44</definedName>
    <definedName name="_xlnm.Print_Titles" localSheetId="0">'РАИП предл ГРБС'!$10:$10</definedName>
    <definedName name="_xlnm.Print_Area" localSheetId="0">'РАИП предл ГРБС'!$A$1:$AE$43</definedName>
  </definedNames>
  <calcPr calcId="152511"/>
  <customWorkbookViews>
    <customWorkbookView name="Васильев Иван Сергеевич - Личное представление" guid="{069F29B6-7EEE-4CCC-ADBC-1D77F17E9547}" mergeInterval="0" personalView="1" maximized="1" windowWidth="1916" windowHeight="754" activeSheetId="1"/>
    <customWorkbookView name="Кузьмина Екатерина Геннадьевна - Личное представление" guid="{61D2ED56-2A5A-494B-BDA3-4067D13D93C6}" mergeInterval="0" personalView="1" maximized="1" windowWidth="1916" windowHeight="834" activeSheetId="1"/>
    <customWorkbookView name="Юсупов Дамир Рушанович - Личное представление" guid="{02DB49F4-F0AE-4D3E-BCDA-0B216C146617}" mergeInterval="0" personalView="1" maximized="1" windowWidth="1916" windowHeight="814" activeSheetId="1"/>
    <customWorkbookView name="МЭ Мерцалова Татьяна Александровна - Личное представление" guid="{9CB46DB5-0888-4CD1-A660-3A9E9321139C}" mergeInterval="0" personalView="1" maximized="1" windowWidth="1916" windowHeight="814" activeSheetId="1"/>
    <customWorkbookView name="Иванова Татьяна Вячеславовна - Личное представление" guid="{6F6482B9-5158-4DED-8366-F1DE0C7A9116}" mergeInterval="0" personalView="1" maximized="1" windowWidth="1916" windowHeight="814" activeSheetId="1"/>
    <customWorkbookView name="Нодыкова Юлия Петровна - Личное представление" guid="{B7878A10-52CF-4DBD-A353-79634A8314CE}" mergeInterval="0" personalView="1" maximized="1" windowWidth="1916" windowHeight="854" activeSheetId="1" showComments="commIndAndComment"/>
    <customWorkbookView name="Степанова Алина Васильевна - Личное представление" guid="{C81D99DF-0832-43B6-AA94-692CD5B05152}" mergeInterval="0" personalView="1" maximized="1" windowWidth="1901" windowHeight="824" activeSheetId="1"/>
  </customWorkbookViews>
</workbook>
</file>

<file path=xl/calcChain.xml><?xml version="1.0" encoding="utf-8"?>
<calcChain xmlns="http://schemas.openxmlformats.org/spreadsheetml/2006/main">
  <c r="S11" i="1" l="1"/>
  <c r="R31" i="1"/>
  <c r="Q31" i="1"/>
  <c r="Q15" i="1" s="1"/>
  <c r="S16" i="1"/>
  <c r="R16" i="1"/>
  <c r="Q16" i="1"/>
  <c r="AA31" i="1"/>
  <c r="AC31" i="1"/>
  <c r="AD31" i="1"/>
  <c r="Z31" i="1"/>
  <c r="R36" i="1"/>
  <c r="S36" i="1"/>
  <c r="Q36" i="1"/>
  <c r="S37" i="1"/>
  <c r="R38" i="1"/>
  <c r="S38" i="1"/>
  <c r="Q38" i="1"/>
  <c r="R39" i="1"/>
  <c r="S39" i="1"/>
  <c r="Q39" i="1"/>
  <c r="Q41" i="1"/>
  <c r="Q40" i="1"/>
  <c r="AC35" i="1"/>
  <c r="Z35" i="1"/>
  <c r="Q35" i="1"/>
  <c r="AD34" i="1"/>
  <c r="AC34" i="1"/>
  <c r="AA34" i="1"/>
  <c r="Z34" i="1"/>
  <c r="Y34" i="1"/>
  <c r="X34" i="1"/>
  <c r="W34" i="1"/>
  <c r="V34" i="1"/>
  <c r="U34" i="1"/>
  <c r="T34" i="1"/>
  <c r="R34" i="1"/>
  <c r="Q34" i="1"/>
  <c r="AD33" i="1"/>
  <c r="AC33" i="1"/>
  <c r="AA33" i="1"/>
  <c r="Z33" i="1"/>
  <c r="Y33" i="1"/>
  <c r="X33" i="1"/>
  <c r="W33" i="1"/>
  <c r="V33" i="1"/>
  <c r="U33" i="1"/>
  <c r="T33" i="1"/>
  <c r="R33" i="1"/>
  <c r="Q33" i="1"/>
  <c r="AD32" i="1"/>
  <c r="AC32" i="1"/>
  <c r="AA32" i="1"/>
  <c r="Z32" i="1"/>
  <c r="Y32" i="1"/>
  <c r="X32" i="1"/>
  <c r="W32" i="1"/>
  <c r="V32" i="1"/>
  <c r="U32" i="1"/>
  <c r="T32" i="1"/>
  <c r="R32" i="1"/>
  <c r="Q32" i="1"/>
  <c r="T27" i="1" l="1"/>
  <c r="U27" i="1"/>
  <c r="V27" i="1"/>
  <c r="W27" i="1"/>
  <c r="X27" i="1"/>
  <c r="Y27" i="1"/>
  <c r="Z27" i="1"/>
  <c r="AA27" i="1"/>
  <c r="AB27" i="1"/>
  <c r="S27" i="1"/>
  <c r="R27" i="1"/>
  <c r="Z29" i="1"/>
  <c r="Q29" i="1"/>
  <c r="U23" i="1" l="1"/>
  <c r="U22" i="1" s="1"/>
  <c r="U14" i="1" s="1"/>
  <c r="Y23" i="1"/>
  <c r="Y22" i="1" s="1"/>
  <c r="Y14" i="1" s="1"/>
  <c r="AA24" i="1"/>
  <c r="AA23" i="1" s="1"/>
  <c r="AA22" i="1" s="1"/>
  <c r="AA14" i="1" s="1"/>
  <c r="AB24" i="1"/>
  <c r="AB23" i="1" s="1"/>
  <c r="AB22" i="1" s="1"/>
  <c r="AB14" i="1" s="1"/>
  <c r="T24" i="1"/>
  <c r="T23" i="1" s="1"/>
  <c r="T22" i="1" s="1"/>
  <c r="T14" i="1" s="1"/>
  <c r="U24" i="1"/>
  <c r="V24" i="1"/>
  <c r="V23" i="1" s="1"/>
  <c r="V22" i="1" s="1"/>
  <c r="V14" i="1" s="1"/>
  <c r="W24" i="1"/>
  <c r="W23" i="1" s="1"/>
  <c r="W22" i="1" s="1"/>
  <c r="W14" i="1" s="1"/>
  <c r="X24" i="1"/>
  <c r="X23" i="1" s="1"/>
  <c r="X22" i="1" s="1"/>
  <c r="X14" i="1" s="1"/>
  <c r="Y24" i="1"/>
  <c r="Z24" i="1"/>
  <c r="Z23" i="1" s="1"/>
  <c r="Z22" i="1" s="1"/>
  <c r="Z14" i="1" s="1"/>
  <c r="S24" i="1"/>
  <c r="Z26" i="1"/>
  <c r="Q26" i="1"/>
  <c r="Q25" i="1" s="1"/>
  <c r="Z25" i="1"/>
  <c r="AA25" i="1"/>
  <c r="AB25" i="1"/>
  <c r="R25" i="1"/>
  <c r="R24" i="1" s="1"/>
  <c r="S25" i="1"/>
  <c r="T25" i="1"/>
  <c r="U25" i="1"/>
  <c r="V25" i="1"/>
  <c r="W25" i="1"/>
  <c r="X25" i="1"/>
  <c r="Y25" i="1"/>
  <c r="Q24" i="1" l="1"/>
  <c r="Q23" i="1" s="1"/>
  <c r="Q22" i="1" s="1"/>
  <c r="Q14" i="1" s="1"/>
  <c r="Q11" i="1" s="1"/>
  <c r="AC15" i="1"/>
  <c r="Q42" i="1"/>
  <c r="Y39" i="1"/>
  <c r="X39" i="1"/>
  <c r="W39" i="1"/>
  <c r="V39" i="1"/>
  <c r="U39" i="1"/>
  <c r="T39" i="1"/>
  <c r="AD15" i="1"/>
  <c r="AD11" i="1" s="1"/>
  <c r="AA15" i="1"/>
  <c r="AA11" i="1" s="1"/>
  <c r="Z15" i="1"/>
  <c r="Y38" i="1"/>
  <c r="Y37" i="1" s="1"/>
  <c r="X38" i="1"/>
  <c r="X37" i="1" s="1"/>
  <c r="W38" i="1"/>
  <c r="W37" i="1" s="1"/>
  <c r="V38" i="1"/>
  <c r="V37" i="1" s="1"/>
  <c r="U38" i="1"/>
  <c r="U37" i="1" s="1"/>
  <c r="T38" i="1"/>
  <c r="R37" i="1"/>
  <c r="R15" i="1" s="1"/>
  <c r="Q37" i="1"/>
  <c r="T37" i="1"/>
  <c r="Q30" i="1"/>
  <c r="Q27" i="1" s="1"/>
  <c r="Y28" i="1"/>
  <c r="W28" i="1" s="1"/>
  <c r="T28" i="1"/>
  <c r="Q28" i="1"/>
  <c r="R23" i="1"/>
  <c r="R22" i="1" s="1"/>
  <c r="R14" i="1" s="1"/>
  <c r="R11" i="1" s="1"/>
  <c r="S23" i="1"/>
  <c r="S22" i="1" s="1"/>
  <c r="S14" i="1" s="1"/>
  <c r="AC21" i="1"/>
  <c r="Z21" i="1"/>
  <c r="Z20" i="1" s="1"/>
  <c r="Z19" i="1" s="1"/>
  <c r="Q21" i="1"/>
  <c r="AE20" i="1"/>
  <c r="AE19" i="1" s="1"/>
  <c r="AE18" i="1" s="1"/>
  <c r="AC20" i="1"/>
  <c r="AC19" i="1" s="1"/>
  <c r="AB20" i="1"/>
  <c r="AB19" i="1" s="1"/>
  <c r="AB18" i="1" s="1"/>
  <c r="S20" i="1"/>
  <c r="S19" i="1" s="1"/>
  <c r="S18" i="1" s="1"/>
  <c r="Q20" i="1"/>
  <c r="Q19" i="1" s="1"/>
  <c r="Y13" i="1"/>
  <c r="X13" i="1"/>
  <c r="W13" i="1"/>
  <c r="V13" i="1"/>
  <c r="U13" i="1"/>
  <c r="T13" i="1"/>
  <c r="X36" i="1" l="1"/>
  <c r="X31" i="1"/>
  <c r="X15" i="1" s="1"/>
  <c r="W31" i="1"/>
  <c r="W15" i="1" s="1"/>
  <c r="W36" i="1"/>
  <c r="T31" i="1"/>
  <c r="T15" i="1" s="1"/>
  <c r="T36" i="1"/>
  <c r="V31" i="1"/>
  <c r="V15" i="1" s="1"/>
  <c r="V11" i="1" s="1"/>
  <c r="V36" i="1"/>
  <c r="U31" i="1"/>
  <c r="U15" i="1" s="1"/>
  <c r="U36" i="1"/>
  <c r="Y31" i="1"/>
  <c r="Y15" i="1" s="1"/>
  <c r="Y11" i="1" s="1"/>
  <c r="Y36" i="1"/>
  <c r="T11" i="1"/>
  <c r="X11" i="1"/>
  <c r="W11" i="1"/>
  <c r="U11" i="1"/>
  <c r="Q18" i="1"/>
  <c r="Q13" i="1" s="1"/>
  <c r="S13" i="1"/>
  <c r="Z18" i="1"/>
  <c r="Z13" i="1" s="1"/>
  <c r="Z11" i="1" s="1"/>
  <c r="AB13" i="1"/>
  <c r="AB11" i="1" s="1"/>
  <c r="AE13" i="1"/>
  <c r="AE11" i="1" s="1"/>
  <c r="AC18" i="1"/>
  <c r="AC13" i="1" s="1"/>
  <c r="AC11" i="1" s="1"/>
  <c r="K23" i="1" l="1"/>
  <c r="L23" i="1" l="1"/>
  <c r="M23" i="1"/>
  <c r="O23" i="1"/>
  <c r="P23" i="1"/>
  <c r="N23" i="1" l="1"/>
  <c r="M11" i="1" l="1"/>
  <c r="L11" i="1" l="1"/>
  <c r="N11" i="1" l="1"/>
  <c r="P11" i="1"/>
  <c r="O11" i="1"/>
  <c r="K11" i="1"/>
</calcChain>
</file>

<file path=xl/sharedStrings.xml><?xml version="1.0" encoding="utf-8"?>
<sst xmlns="http://schemas.openxmlformats.org/spreadsheetml/2006/main" count="136" uniqueCount="75">
  <si>
    <t>Наименование и местоположение
объекта</t>
  </si>
  <si>
    <t>в том числе:</t>
  </si>
  <si>
    <t>ФБ</t>
  </si>
  <si>
    <t>РБ</t>
  </si>
  <si>
    <t>Всего</t>
  </si>
  <si>
    <t>в том числе</t>
  </si>
  <si>
    <t>Изменения (+;-)</t>
  </si>
  <si>
    <t>Ранее предусмотрено</t>
  </si>
  <si>
    <t>Предусмотрено Законом о бюджете №  86</t>
  </si>
  <si>
    <t xml:space="preserve">49 367,5 в 2017-2019 гг, ПИР в 2022 году 12 586,5 </t>
  </si>
  <si>
    <t>4</t>
  </si>
  <si>
    <t>Код бюджетной классификации расходов</t>
  </si>
  <si>
    <t>республиканский бюджет Чувашской Республики</t>
  </si>
  <si>
    <t>ведомство</t>
  </si>
  <si>
    <t>раздел</t>
  </si>
  <si>
    <t>подраздел</t>
  </si>
  <si>
    <t>вид расходов</t>
  </si>
  <si>
    <t>целевая статья расходов</t>
  </si>
  <si>
    <t>всего</t>
  </si>
  <si>
    <t>№ пп</t>
  </si>
  <si>
    <t xml:space="preserve">итого </t>
  </si>
  <si>
    <t>Национальный проект (НП) / региональный проект (РП)</t>
  </si>
  <si>
    <t>рублей</t>
  </si>
  <si>
    <t>Администрация Красночетайского муниципального округа Чувашской Республики</t>
  </si>
  <si>
    <t>903</t>
  </si>
  <si>
    <t>2026 год</t>
  </si>
  <si>
    <t>2027 год</t>
  </si>
  <si>
    <t>Жилищно-коммунальное хозяйство</t>
  </si>
  <si>
    <t>Жилищно-коммунальное хозяйство, всего</t>
  </si>
  <si>
    <t>Муниципальная программа "Модернизация и развитие сферы жилищно-коммунального хозяйства"</t>
  </si>
  <si>
    <t>05</t>
  </si>
  <si>
    <t>02</t>
  </si>
  <si>
    <t>414</t>
  </si>
  <si>
    <t>Годы строительства</t>
  </si>
  <si>
    <t>местный бюджет Красночетайского муниципального округа Чувашской Республики</t>
  </si>
  <si>
    <t>Реконструкция сетей водоснабжения в с.Красные Четаи Красночетайского муниципального округа Чувашской Республики</t>
  </si>
  <si>
    <t>2025-2026</t>
  </si>
  <si>
    <t>A1201S2420</t>
  </si>
  <si>
    <t xml:space="preserve">        Охрана семьи и детства</t>
  </si>
  <si>
    <t>Муниципальная программа "Обеспечение граждан доступным и комфортным жильем"</t>
  </si>
  <si>
    <t>10</t>
  </si>
  <si>
    <t>04</t>
  </si>
  <si>
    <t>412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</si>
  <si>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</si>
  <si>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A22021A820</t>
  </si>
  <si>
    <t>Национальная экономика</t>
  </si>
  <si>
    <t>Обеспечение гарантий прав на муниципальное имущество, в том числе на землю, и защита прав и законных интересов собственников, землепользователей, землевладельцев и арендаторов земельных участков</t>
  </si>
  <si>
    <t>12</t>
  </si>
  <si>
    <t>A440173620</t>
  </si>
  <si>
    <t>Социальная политика</t>
  </si>
  <si>
    <t xml:space="preserve">  Национальная экономика</t>
  </si>
  <si>
    <t>Муниципальная программа "Развитие земельных и имущественных отношений"</t>
  </si>
  <si>
    <t>Ч4401S7020</t>
  </si>
  <si>
    <t>Адресная инвестиционная программа Красночетайского муниципального округа Чувашской Республики на 2026 год и на плановый период 2027 и 2028 годов</t>
  </si>
  <si>
    <t>2028 год</t>
  </si>
  <si>
    <t>Строительство системы водоснабжения              д. Санкино  Красночетайского муниципального округа Чувашской Республики</t>
  </si>
  <si>
    <t>2026-2028</t>
  </si>
  <si>
    <t xml:space="preserve">          Жилищное хозяйство</t>
  </si>
  <si>
    <t xml:space="preserve">  Строительство (приобретение) жилых помещений в целях формирования муниципального специализированного жилищного фонда</t>
  </si>
  <si>
    <t>01</t>
  </si>
  <si>
    <t>A2301S9250</t>
  </si>
  <si>
    <t xml:space="preserve">      Коммунальное хозяйство</t>
  </si>
  <si>
    <t>Приложение                                                                                                                                                                                              УТВЕРЖДЕНО
постановлением администрации Красночетайского 
муниципального округа Чувашской Республики  
от 15.12.2025 г. № 893</t>
  </si>
  <si>
    <t>2026-2027</t>
  </si>
  <si>
    <t>Строительство системы водоснабжения              д. Атнары  Красночетайского муниципального округа Чувашской Республики</t>
  </si>
  <si>
    <t>Физическая культура и спорт</t>
  </si>
  <si>
    <t>Муниципальная программа "Развитие физической культуры и спорта"</t>
  </si>
  <si>
    <t>Массовый спорт</t>
  </si>
  <si>
    <t xml:space="preserve">Создание объектов спортивной инфраструктуры </t>
  </si>
  <si>
    <t>11</t>
  </si>
  <si>
    <t>Ц520172790</t>
  </si>
  <si>
    <t>Ц5201S2790</t>
  </si>
  <si>
    <t>Оснащение объектов спортивной инфраструктуры спортивно-технологическим оборудованием</t>
  </si>
  <si>
    <t>Ц5201L2280</t>
  </si>
  <si>
    <t>Приложение                                                                                                                                                                                             
к постановлению администрации Красночетайского 
муниципального округа Чувашской Республики  
от  15.05.2026   № 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</si>
</sst>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#,##0.0"/>
    <numFmt numFmtId="166" formatCode="0.0"/>
    <numFmt numFmtId="167" formatCode="_-* #,##0.00_р_._-;\-* #,##0.00_р_._-;_-* &quot;-&quot;??_р_._-;_-@_-"/>
    <numFmt numFmtId="168" formatCode="#,##0.0_ ;\-#,##0.0\ "/>
    <numFmt numFmtId="169" formatCode="#,##0_ ;\-#,##0\ "/>
  </numFmts>
  <fonts count="58">
    <font>
      <sz val="10"/>
      <color rgb="FF000000"/>
      <name val="Times New Roman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</font>
    <font>
      <sz val="16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theme="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i/>
      <sz val="16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</font>
    <font>
      <b/>
      <sz val="11"/>
      <color rgb="FF000000"/>
      <name val="Arial"/>
      <family val="2"/>
      <charset val="204"/>
    </font>
    <font>
      <sz val="18"/>
      <color rgb="FF000000"/>
      <name val="Times New Roman"/>
      <family val="1"/>
      <charset val="204"/>
    </font>
    <font>
      <sz val="22"/>
      <color rgb="FF000000"/>
      <name val="Times New Roman"/>
      <family val="1"/>
      <charset val="204"/>
    </font>
    <font>
      <b/>
      <sz val="12"/>
      <color theme="1"/>
      <name val="TimesET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ET"/>
    </font>
    <font>
      <b/>
      <sz val="14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8"/>
      <color theme="1"/>
      <name val="TimesET"/>
    </font>
    <font>
      <sz val="11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D5AB"/>
      </patternFill>
    </fill>
    <fill>
      <patternFill patternType="solid">
        <fgColor rgb="FFF1F5F9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/>
      <top/>
      <bottom style="thin">
        <color indexed="64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86">
    <xf numFmtId="164" fontId="0" fillId="0" borderId="0">
      <alignment vertical="top" wrapText="1"/>
    </xf>
    <xf numFmtId="0" fontId="9" fillId="0" borderId="0"/>
    <xf numFmtId="164" fontId="10" fillId="0" borderId="0">
      <alignment vertical="top" wrapText="1"/>
    </xf>
    <xf numFmtId="0" fontId="8" fillId="0" borderId="0"/>
    <xf numFmtId="0" fontId="11" fillId="0" borderId="0"/>
    <xf numFmtId="0" fontId="11" fillId="0" borderId="0"/>
    <xf numFmtId="0" fontId="9" fillId="0" borderId="0"/>
    <xf numFmtId="164" fontId="10" fillId="0" borderId="0">
      <alignment vertical="top" wrapText="1"/>
    </xf>
    <xf numFmtId="164" fontId="10" fillId="0" borderId="0">
      <alignment vertical="top" wrapText="1"/>
    </xf>
    <xf numFmtId="0" fontId="9" fillId="0" borderId="0"/>
    <xf numFmtId="0" fontId="7" fillId="0" borderId="0"/>
    <xf numFmtId="0" fontId="7" fillId="0" borderId="0"/>
    <xf numFmtId="0" fontId="6" fillId="0" borderId="0"/>
    <xf numFmtId="43" fontId="9" fillId="0" borderId="0" applyFont="0" applyFill="0" applyBorder="0" applyAlignment="0" applyProtection="0"/>
    <xf numFmtId="164" fontId="10" fillId="0" borderId="0">
      <alignment vertical="top" wrapText="1"/>
    </xf>
    <xf numFmtId="0" fontId="5" fillId="0" borderId="0"/>
    <xf numFmtId="0" fontId="5" fillId="0" borderId="0"/>
    <xf numFmtId="0" fontId="5" fillId="0" borderId="0"/>
    <xf numFmtId="0" fontId="5" fillId="0" borderId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3" borderId="0" applyNumberFormat="0" applyBorder="0" applyAlignment="0" applyProtection="0"/>
    <xf numFmtId="0" fontId="4" fillId="0" borderId="0"/>
    <xf numFmtId="0" fontId="18" fillId="4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17" fillId="0" borderId="1">
      <alignment vertical="top" wrapText="1"/>
    </xf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20" fillId="8" borderId="2" applyNumberFormat="0" applyAlignment="0" applyProtection="0"/>
    <xf numFmtId="0" fontId="20" fillId="8" borderId="2" applyNumberFormat="0" applyAlignment="0" applyProtection="0"/>
    <xf numFmtId="0" fontId="20" fillId="8" borderId="2" applyNumberFormat="0" applyAlignment="0" applyProtection="0"/>
    <xf numFmtId="0" fontId="21" fillId="21" borderId="3" applyNumberFormat="0" applyAlignment="0" applyProtection="0"/>
    <xf numFmtId="0" fontId="21" fillId="21" borderId="3" applyNumberFormat="0" applyAlignment="0" applyProtection="0"/>
    <xf numFmtId="0" fontId="21" fillId="21" borderId="3" applyNumberFormat="0" applyAlignment="0" applyProtection="0"/>
    <xf numFmtId="0" fontId="22" fillId="21" borderId="2" applyNumberFormat="0" applyAlignment="0" applyProtection="0"/>
    <xf numFmtId="0" fontId="22" fillId="21" borderId="2" applyNumberFormat="0" applyAlignment="0" applyProtection="0"/>
    <xf numFmtId="0" fontId="22" fillId="21" borderId="2" applyNumberFormat="0" applyAlignment="0" applyProtection="0"/>
    <xf numFmtId="164" fontId="9" fillId="0" borderId="0" applyFont="0" applyFill="0" applyBorder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4" fillId="0" borderId="5" applyNumberFormat="0" applyFill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5" fillId="0" borderId="6" applyNumberFormat="0" applyFill="0" applyAlignment="0" applyProtection="0"/>
    <xf numFmtId="0" fontId="25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7" fillId="22" borderId="8" applyNumberFormat="0" applyAlignment="0" applyProtection="0"/>
    <xf numFmtId="0" fontId="27" fillId="22" borderId="8" applyNumberFormat="0" applyAlignment="0" applyProtection="0"/>
    <xf numFmtId="0" fontId="27" fillId="22" borderId="8" applyNumberFormat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8" fillId="24" borderId="9" applyNumberFormat="0" applyFont="0" applyAlignment="0" applyProtection="0"/>
    <xf numFmtId="0" fontId="18" fillId="24" borderId="9" applyNumberFormat="0" applyFont="0" applyAlignment="0" applyProtection="0"/>
    <xf numFmtId="0" fontId="18" fillId="24" borderId="9" applyNumberFormat="0" applyFon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5" fillId="0" borderId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4" fontId="36" fillId="25" borderId="11">
      <alignment horizontal="right" shrinkToFi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26" borderId="13">
      <alignment horizontal="left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0" fillId="0" borderId="0">
      <alignment vertical="top" wrapText="1"/>
    </xf>
  </cellStyleXfs>
  <cellXfs count="101">
    <xf numFmtId="164" fontId="0" fillId="0" borderId="0" xfId="0" applyNumberFormat="1" applyFont="1" applyFill="1" applyAlignment="1">
      <alignment vertical="top" wrapText="1"/>
    </xf>
    <xf numFmtId="164" fontId="13" fillId="2" borderId="0" xfId="0" applyNumberFormat="1" applyFont="1" applyFill="1" applyBorder="1" applyAlignment="1">
      <alignment vertical="top" wrapText="1"/>
    </xf>
    <xf numFmtId="164" fontId="14" fillId="2" borderId="0" xfId="0" applyNumberFormat="1" applyFont="1" applyFill="1" applyBorder="1" applyAlignment="1">
      <alignment vertical="center" wrapText="1"/>
    </xf>
    <xf numFmtId="164" fontId="12" fillId="2" borderId="0" xfId="0" applyNumberFormat="1" applyFont="1" applyFill="1" applyBorder="1" applyAlignment="1">
      <alignment vertical="top" wrapText="1"/>
    </xf>
    <xf numFmtId="164" fontId="16" fillId="2" borderId="0" xfId="0" applyNumberFormat="1" applyFont="1" applyFill="1" applyBorder="1" applyAlignment="1">
      <alignment vertical="top" wrapText="1"/>
    </xf>
    <xf numFmtId="164" fontId="13" fillId="2" borderId="0" xfId="0" applyNumberFormat="1" applyFont="1" applyFill="1" applyBorder="1" applyAlignment="1">
      <alignment horizontal="center" vertical="center" wrapText="1"/>
    </xf>
    <xf numFmtId="164" fontId="37" fillId="2" borderId="0" xfId="0" applyNumberFormat="1" applyFont="1" applyFill="1" applyBorder="1" applyAlignment="1">
      <alignment horizontal="center" vertical="center" wrapText="1"/>
    </xf>
    <xf numFmtId="164" fontId="37" fillId="2" borderId="0" xfId="0" applyNumberFormat="1" applyFont="1" applyFill="1" applyBorder="1" applyAlignment="1">
      <alignment vertical="top" wrapText="1"/>
    </xf>
    <xf numFmtId="0" fontId="40" fillId="2" borderId="14" xfId="0" applyNumberFormat="1" applyFont="1" applyFill="1" applyBorder="1" applyAlignment="1">
      <alignment horizontal="center" vertical="center" wrapText="1"/>
    </xf>
    <xf numFmtId="166" fontId="47" fillId="2" borderId="14" xfId="0" applyNumberFormat="1" applyFont="1" applyFill="1" applyBorder="1" applyAlignment="1">
      <alignment horizontal="center" vertical="center" wrapText="1"/>
    </xf>
    <xf numFmtId="165" fontId="41" fillId="2" borderId="14" xfId="0" applyNumberFormat="1" applyFont="1" applyFill="1" applyBorder="1" applyAlignment="1">
      <alignment horizontal="center" vertical="center" wrapText="1"/>
    </xf>
    <xf numFmtId="165" fontId="40" fillId="2" borderId="14" xfId="0" applyNumberFormat="1" applyFont="1" applyFill="1" applyBorder="1" applyAlignment="1">
      <alignment horizontal="center" vertical="center" wrapText="1"/>
    </xf>
    <xf numFmtId="0" fontId="49" fillId="2" borderId="14" xfId="0" applyNumberFormat="1" applyFont="1" applyFill="1" applyBorder="1" applyAlignment="1">
      <alignment horizontal="center" vertical="center" wrapText="1"/>
    </xf>
    <xf numFmtId="0" fontId="41" fillId="2" borderId="14" xfId="0" applyNumberFormat="1" applyFont="1" applyFill="1" applyBorder="1" applyAlignment="1">
      <alignment horizontal="center" vertical="center" wrapText="1"/>
    </xf>
    <xf numFmtId="0" fontId="46" fillId="2" borderId="14" xfId="0" applyNumberFormat="1" applyFont="1" applyFill="1" applyBorder="1" applyAlignment="1">
      <alignment horizontal="center" vertical="center" wrapText="1"/>
    </xf>
    <xf numFmtId="0" fontId="38" fillId="2" borderId="0" xfId="0" applyNumberFormat="1" applyFont="1" applyFill="1" applyBorder="1" applyAlignment="1">
      <alignment horizontal="center" vertical="center" wrapText="1"/>
    </xf>
    <xf numFmtId="49" fontId="41" fillId="2" borderId="14" xfId="0" applyNumberFormat="1" applyFont="1" applyFill="1" applyBorder="1" applyAlignment="1">
      <alignment horizontal="center" vertical="center" wrapText="1"/>
    </xf>
    <xf numFmtId="49" fontId="42" fillId="2" borderId="14" xfId="0" applyNumberFormat="1" applyFont="1" applyFill="1" applyBorder="1" applyAlignment="1">
      <alignment horizontal="center" vertical="center" wrapText="1"/>
    </xf>
    <xf numFmtId="49" fontId="47" fillId="2" borderId="14" xfId="0" applyNumberFormat="1" applyFont="1" applyFill="1" applyBorder="1" applyAlignment="1">
      <alignment horizontal="center" vertical="center" wrapText="1"/>
    </xf>
    <xf numFmtId="49" fontId="46" fillId="2" borderId="14" xfId="0" applyNumberFormat="1" applyFont="1" applyFill="1" applyBorder="1" applyAlignment="1">
      <alignment horizontal="center" vertical="center" wrapText="1"/>
    </xf>
    <xf numFmtId="164" fontId="49" fillId="2" borderId="14" xfId="0" applyFont="1" applyFill="1" applyBorder="1" applyAlignment="1">
      <alignment horizontal="center" vertical="center" wrapText="1"/>
    </xf>
    <xf numFmtId="49" fontId="43" fillId="2" borderId="14" xfId="0" applyNumberFormat="1" applyFont="1" applyFill="1" applyBorder="1" applyAlignment="1">
      <alignment horizontal="center" vertical="center" wrapText="1"/>
    </xf>
    <xf numFmtId="166" fontId="46" fillId="2" borderId="14" xfId="0" applyNumberFormat="1" applyFont="1" applyFill="1" applyBorder="1" applyAlignment="1">
      <alignment horizontal="left" vertical="top" wrapText="1"/>
    </xf>
    <xf numFmtId="49" fontId="44" fillId="2" borderId="0" xfId="0" applyNumberFormat="1" applyFont="1" applyFill="1" applyBorder="1" applyAlignment="1">
      <alignment horizontal="center" vertical="center" wrapText="1"/>
    </xf>
    <xf numFmtId="49" fontId="49" fillId="2" borderId="14" xfId="0" applyNumberFormat="1" applyFont="1" applyFill="1" applyBorder="1" applyAlignment="1">
      <alignment horizontal="center" vertical="center" wrapText="1"/>
    </xf>
    <xf numFmtId="164" fontId="15" fillId="2" borderId="0" xfId="0" applyNumberFormat="1" applyFont="1" applyFill="1" applyBorder="1" applyAlignment="1">
      <alignment vertical="top" wrapText="1"/>
    </xf>
    <xf numFmtId="0" fontId="41" fillId="2" borderId="14" xfId="0" applyNumberFormat="1" applyFont="1" applyFill="1" applyBorder="1" applyAlignment="1">
      <alignment horizontal="center" vertical="top" wrapText="1"/>
    </xf>
    <xf numFmtId="0" fontId="42" fillId="2" borderId="14" xfId="0" applyNumberFormat="1" applyFont="1" applyFill="1" applyBorder="1" applyAlignment="1">
      <alignment horizontal="center" vertical="top" wrapText="1"/>
    </xf>
    <xf numFmtId="0" fontId="45" fillId="2" borderId="14" xfId="0" applyNumberFormat="1" applyFont="1" applyFill="1" applyBorder="1" applyAlignment="1">
      <alignment horizontal="center" vertical="center" wrapText="1"/>
    </xf>
    <xf numFmtId="165" fontId="45" fillId="2" borderId="14" xfId="0" applyNumberFormat="1" applyFont="1" applyFill="1" applyBorder="1" applyAlignment="1">
      <alignment horizontal="center" vertical="center" wrapText="1"/>
    </xf>
    <xf numFmtId="49" fontId="43" fillId="2" borderId="0" xfId="0" applyNumberFormat="1" applyFont="1" applyFill="1" applyBorder="1" applyAlignment="1">
      <alignment horizontal="center" vertical="center" wrapText="1"/>
    </xf>
    <xf numFmtId="164" fontId="38" fillId="2" borderId="0" xfId="0" applyNumberFormat="1" applyFont="1" applyFill="1" applyBorder="1" applyAlignment="1">
      <alignment horizontal="left" vertical="top" wrapText="1"/>
    </xf>
    <xf numFmtId="49" fontId="38" fillId="2" borderId="0" xfId="0" applyNumberFormat="1" applyFont="1" applyFill="1" applyBorder="1" applyAlignment="1">
      <alignment horizontal="center" vertical="center" wrapText="1"/>
    </xf>
    <xf numFmtId="165" fontId="38" fillId="2" borderId="0" xfId="0" applyNumberFormat="1" applyFont="1" applyFill="1" applyBorder="1" applyAlignment="1">
      <alignment horizontal="center" vertical="center" wrapText="1"/>
    </xf>
    <xf numFmtId="164" fontId="48" fillId="2" borderId="17" xfId="0" applyFont="1" applyFill="1" applyBorder="1" applyAlignment="1">
      <alignment horizontal="center" vertical="center" wrapText="1"/>
    </xf>
    <xf numFmtId="164" fontId="48" fillId="2" borderId="17" xfId="0" applyFont="1" applyFill="1" applyBorder="1" applyAlignment="1">
      <alignment horizontal="center" vertical="center" textRotation="90" wrapText="1"/>
    </xf>
    <xf numFmtId="165" fontId="49" fillId="2" borderId="17" xfId="0" applyNumberFormat="1" applyFont="1" applyFill="1" applyBorder="1" applyAlignment="1">
      <alignment vertical="center" wrapText="1"/>
    </xf>
    <xf numFmtId="0" fontId="40" fillId="2" borderId="16" xfId="0" applyNumberFormat="1" applyFont="1" applyFill="1" applyBorder="1" applyAlignment="1">
      <alignment horizontal="center" vertical="center" wrapText="1"/>
    </xf>
    <xf numFmtId="165" fontId="40" fillId="2" borderId="17" xfId="0" applyNumberFormat="1" applyFont="1" applyFill="1" applyBorder="1" applyAlignment="1">
      <alignment horizontal="right" vertical="center" wrapText="1"/>
    </xf>
    <xf numFmtId="4" fontId="40" fillId="2" borderId="17" xfId="0" applyNumberFormat="1" applyFont="1" applyFill="1" applyBorder="1" applyAlignment="1">
      <alignment horizontal="right" vertical="center" wrapText="1"/>
    </xf>
    <xf numFmtId="165" fontId="41" fillId="2" borderId="17" xfId="0" applyNumberFormat="1" applyFont="1" applyFill="1" applyBorder="1" applyAlignment="1">
      <alignment horizontal="right" wrapText="1"/>
    </xf>
    <xf numFmtId="165" fontId="41" fillId="2" borderId="17" xfId="0" applyNumberFormat="1" applyFont="1" applyFill="1" applyBorder="1" applyAlignment="1">
      <alignment horizontal="right" vertical="center" wrapText="1"/>
    </xf>
    <xf numFmtId="165" fontId="45" fillId="2" borderId="17" xfId="0" applyNumberFormat="1" applyFont="1" applyFill="1" applyBorder="1" applyAlignment="1">
      <alignment horizontal="center" vertical="center" wrapText="1"/>
    </xf>
    <xf numFmtId="165" fontId="43" fillId="2" borderId="17" xfId="0" applyNumberFormat="1" applyFont="1" applyFill="1" applyBorder="1" applyAlignment="1">
      <alignment horizontal="right" vertical="center" wrapText="1"/>
    </xf>
    <xf numFmtId="165" fontId="46" fillId="2" borderId="17" xfId="0" applyNumberFormat="1" applyFont="1" applyFill="1" applyBorder="1" applyAlignment="1">
      <alignment horizontal="left" vertical="top" wrapText="1"/>
    </xf>
    <xf numFmtId="4" fontId="41" fillId="2" borderId="17" xfId="0" applyNumberFormat="1" applyFont="1" applyFill="1" applyBorder="1" applyAlignment="1">
      <alignment horizontal="right" vertical="center" wrapText="1"/>
    </xf>
    <xf numFmtId="4" fontId="43" fillId="2" borderId="17" xfId="0" applyNumberFormat="1" applyFont="1" applyFill="1" applyBorder="1" applyAlignment="1">
      <alignment horizontal="right" vertical="center" wrapText="1"/>
    </xf>
    <xf numFmtId="164" fontId="52" fillId="2" borderId="14" xfId="0" applyFont="1" applyFill="1" applyBorder="1" applyAlignment="1">
      <alignment horizontal="left" vertical="center" wrapText="1"/>
    </xf>
    <xf numFmtId="49" fontId="52" fillId="2" borderId="14" xfId="0" applyNumberFormat="1" applyFont="1" applyFill="1" applyBorder="1" applyAlignment="1">
      <alignment horizontal="center" vertical="center" wrapText="1"/>
    </xf>
    <xf numFmtId="0" fontId="52" fillId="2" borderId="14" xfId="0" applyNumberFormat="1" applyFont="1" applyFill="1" applyBorder="1" applyAlignment="1">
      <alignment horizontal="center" vertical="center" wrapText="1"/>
    </xf>
    <xf numFmtId="165" fontId="52" fillId="2" borderId="14" xfId="0" applyNumberFormat="1" applyFont="1" applyFill="1" applyBorder="1" applyAlignment="1">
      <alignment horizontal="center" vertical="center" wrapText="1"/>
    </xf>
    <xf numFmtId="165" fontId="52" fillId="2" borderId="17" xfId="0" applyNumberFormat="1" applyFont="1" applyFill="1" applyBorder="1" applyAlignment="1">
      <alignment vertical="center" wrapText="1"/>
    </xf>
    <xf numFmtId="4" fontId="52" fillId="2" borderId="17" xfId="0" applyNumberFormat="1" applyFont="1" applyFill="1" applyBorder="1" applyAlignment="1">
      <alignment vertical="center" wrapText="1"/>
    </xf>
    <xf numFmtId="166" fontId="46" fillId="2" borderId="14" xfId="0" applyNumberFormat="1" applyFont="1" applyFill="1" applyBorder="1" applyAlignment="1">
      <alignment horizontal="left" vertical="center" wrapText="1"/>
    </xf>
    <xf numFmtId="165" fontId="54" fillId="2" borderId="14" xfId="0" applyNumberFormat="1" applyFont="1" applyFill="1" applyBorder="1" applyAlignment="1">
      <alignment horizontal="center" vertical="center" wrapText="1"/>
    </xf>
    <xf numFmtId="165" fontId="54" fillId="2" borderId="17" xfId="0" applyNumberFormat="1" applyFont="1" applyFill="1" applyBorder="1" applyAlignment="1">
      <alignment horizontal="center" vertical="center" wrapText="1"/>
    </xf>
    <xf numFmtId="49" fontId="43" fillId="2" borderId="0" xfId="0" applyNumberFormat="1" applyFont="1" applyFill="1" applyBorder="1" applyAlignment="1">
      <alignment horizontal="center" vertical="top" wrapText="1"/>
    </xf>
    <xf numFmtId="49" fontId="43" fillId="2" borderId="0" xfId="0" applyNumberFormat="1" applyFont="1" applyFill="1" applyBorder="1" applyAlignment="1">
      <alignment horizontal="center" vertical="center" wrapText="1"/>
    </xf>
    <xf numFmtId="164" fontId="56" fillId="0" borderId="17" xfId="0" applyFont="1" applyFill="1" applyBorder="1" applyAlignment="1">
      <alignment horizontal="left" vertical="top" wrapText="1"/>
    </xf>
    <xf numFmtId="49" fontId="43" fillId="2" borderId="0" xfId="0" applyNumberFormat="1" applyFont="1" applyFill="1" applyBorder="1" applyAlignment="1">
      <alignment horizontal="center" vertical="top" wrapText="1"/>
    </xf>
    <xf numFmtId="49" fontId="43" fillId="2" borderId="0" xfId="0" applyNumberFormat="1" applyFont="1" applyFill="1" applyBorder="1" applyAlignment="1">
      <alignment horizontal="center" vertical="center" wrapText="1"/>
    </xf>
    <xf numFmtId="49" fontId="44" fillId="2" borderId="14" xfId="0" applyNumberFormat="1" applyFont="1" applyFill="1" applyBorder="1" applyAlignment="1">
      <alignment horizontal="center" vertical="center" wrapText="1"/>
    </xf>
    <xf numFmtId="165" fontId="53" fillId="2" borderId="17" xfId="0" applyNumberFormat="1" applyFont="1" applyFill="1" applyBorder="1" applyAlignment="1">
      <alignment horizontal="right" vertical="center" wrapText="1"/>
    </xf>
    <xf numFmtId="164" fontId="49" fillId="2" borderId="14" xfId="0" applyFont="1" applyFill="1" applyBorder="1" applyAlignment="1">
      <alignment horizontal="left" vertical="center" wrapText="1"/>
    </xf>
    <xf numFmtId="164" fontId="57" fillId="27" borderId="17" xfId="0" applyFont="1" applyFill="1" applyBorder="1" applyAlignment="1">
      <alignment wrapText="1"/>
    </xf>
    <xf numFmtId="164" fontId="52" fillId="2" borderId="17" xfId="0" applyFont="1" applyFill="1" applyBorder="1" applyAlignment="1">
      <alignment horizontal="center" vertical="center" wrapText="1"/>
    </xf>
    <xf numFmtId="164" fontId="52" fillId="2" borderId="17" xfId="0" applyFont="1" applyFill="1" applyBorder="1" applyAlignment="1">
      <alignment horizontal="left" vertical="center" wrapText="1"/>
    </xf>
    <xf numFmtId="164" fontId="53" fillId="27" borderId="17" xfId="0" applyFont="1" applyFill="1" applyBorder="1" applyAlignment="1">
      <alignment wrapText="1"/>
    </xf>
    <xf numFmtId="164" fontId="53" fillId="27" borderId="14" xfId="0" applyFont="1" applyFill="1" applyBorder="1" applyAlignment="1">
      <alignment wrapText="1"/>
    </xf>
    <xf numFmtId="0" fontId="44" fillId="2" borderId="14" xfId="0" applyNumberFormat="1" applyFont="1" applyFill="1" applyBorder="1" applyAlignment="1">
      <alignment horizontal="center" vertical="center" wrapText="1"/>
    </xf>
    <xf numFmtId="49" fontId="43" fillId="2" borderId="0" xfId="0" applyNumberFormat="1" applyFont="1" applyFill="1" applyBorder="1" applyAlignment="1">
      <alignment horizontal="center" vertical="center" wrapText="1"/>
    </xf>
    <xf numFmtId="49" fontId="43" fillId="2" borderId="0" xfId="0" applyNumberFormat="1" applyFont="1" applyFill="1" applyBorder="1" applyAlignment="1">
      <alignment horizontal="center" vertical="top" wrapText="1"/>
    </xf>
    <xf numFmtId="164" fontId="52" fillId="2" borderId="14" xfId="0" applyFont="1" applyFill="1" applyBorder="1" applyAlignment="1">
      <alignment horizontal="center" vertical="center" wrapText="1"/>
    </xf>
    <xf numFmtId="164" fontId="56" fillId="0" borderId="19" xfId="0" applyFont="1" applyFill="1" applyBorder="1" applyAlignment="1">
      <alignment horizontal="left" vertical="center" wrapText="1"/>
    </xf>
    <xf numFmtId="164" fontId="0" fillId="0" borderId="20" xfId="0" applyNumberFormat="1" applyFont="1" applyFill="1" applyBorder="1" applyAlignment="1">
      <alignment horizontal="left" vertical="center" wrapText="1"/>
    </xf>
    <xf numFmtId="49" fontId="43" fillId="2" borderId="0" xfId="0" applyNumberFormat="1" applyFont="1" applyFill="1" applyBorder="1" applyAlignment="1">
      <alignment horizontal="center" vertical="top" wrapText="1"/>
    </xf>
    <xf numFmtId="164" fontId="0" fillId="0" borderId="0" xfId="0" applyNumberFormat="1" applyFont="1" applyFill="1" applyBorder="1" applyAlignment="1">
      <alignment horizontal="center" vertical="top" wrapText="1"/>
    </xf>
    <xf numFmtId="164" fontId="48" fillId="2" borderId="17" xfId="0" applyFont="1" applyFill="1" applyBorder="1" applyAlignment="1">
      <alignment horizontal="center" vertical="center" wrapText="1"/>
    </xf>
    <xf numFmtId="164" fontId="39" fillId="2" borderId="17" xfId="0" applyFont="1" applyFill="1" applyBorder="1" applyAlignment="1">
      <alignment horizontal="center" vertical="center" wrapText="1"/>
    </xf>
    <xf numFmtId="49" fontId="43" fillId="2" borderId="18" xfId="0" applyNumberFormat="1" applyFont="1" applyFill="1" applyBorder="1" applyAlignment="1">
      <alignment horizontal="center" vertical="center" wrapText="1"/>
    </xf>
    <xf numFmtId="49" fontId="43" fillId="2" borderId="0" xfId="0" applyNumberFormat="1" applyFont="1" applyFill="1" applyBorder="1" applyAlignment="1">
      <alignment horizontal="center" vertical="center" wrapText="1"/>
    </xf>
    <xf numFmtId="164" fontId="51" fillId="2" borderId="12" xfId="0" applyFont="1" applyFill="1" applyBorder="1" applyAlignment="1">
      <alignment horizontal="right" vertical="center" wrapText="1"/>
    </xf>
    <xf numFmtId="0" fontId="39" fillId="2" borderId="17" xfId="0" applyNumberFormat="1" applyFont="1" applyFill="1" applyBorder="1" applyAlignment="1">
      <alignment horizontal="center" vertical="center" wrapText="1"/>
    </xf>
    <xf numFmtId="164" fontId="39" fillId="2" borderId="14" xfId="0" applyFont="1" applyFill="1" applyBorder="1" applyAlignment="1">
      <alignment horizontal="center" vertical="center" wrapText="1"/>
    </xf>
    <xf numFmtId="169" fontId="39" fillId="2" borderId="15" xfId="0" applyNumberFormat="1" applyFont="1" applyFill="1" applyBorder="1" applyAlignment="1">
      <alignment horizontal="center" vertical="center" wrapText="1"/>
    </xf>
    <xf numFmtId="169" fontId="39" fillId="2" borderId="16" xfId="0" applyNumberFormat="1" applyFont="1" applyFill="1" applyBorder="1" applyAlignment="1">
      <alignment horizontal="center" vertical="center" wrapText="1"/>
    </xf>
    <xf numFmtId="169" fontId="39" fillId="2" borderId="14" xfId="0" applyNumberFormat="1" applyFont="1" applyFill="1" applyBorder="1" applyAlignment="1">
      <alignment horizontal="center" vertical="center" wrapText="1"/>
    </xf>
    <xf numFmtId="49" fontId="40" fillId="2" borderId="15" xfId="0" applyNumberFormat="1" applyFont="1" applyFill="1" applyBorder="1" applyAlignment="1">
      <alignment horizontal="center" vertical="center" wrapText="1"/>
    </xf>
    <xf numFmtId="49" fontId="40" fillId="2" borderId="16" xfId="0" applyNumberFormat="1" applyFont="1" applyFill="1" applyBorder="1" applyAlignment="1">
      <alignment horizontal="center" vertical="center" wrapText="1"/>
    </xf>
    <xf numFmtId="49" fontId="40" fillId="2" borderId="14" xfId="0" applyNumberFormat="1" applyFont="1" applyFill="1" applyBorder="1" applyAlignment="1">
      <alignment horizontal="center" vertical="center" wrapText="1"/>
    </xf>
    <xf numFmtId="49" fontId="39" fillId="2" borderId="17" xfId="0" applyNumberFormat="1" applyFont="1" applyFill="1" applyBorder="1" applyAlignment="1">
      <alignment horizontal="center" vertical="center" wrapText="1"/>
    </xf>
    <xf numFmtId="49" fontId="39" fillId="2" borderId="17" xfId="0" applyNumberFormat="1" applyFont="1" applyFill="1" applyBorder="1" applyAlignment="1">
      <alignment horizontal="center" vertical="center" textRotation="90" wrapText="1"/>
    </xf>
    <xf numFmtId="164" fontId="0" fillId="0" borderId="0" xfId="0" applyNumberFormat="1" applyFont="1" applyFill="1" applyAlignment="1">
      <alignment horizontal="center" vertical="top" wrapText="1"/>
    </xf>
    <xf numFmtId="168" fontId="39" fillId="2" borderId="17" xfId="0" applyNumberFormat="1" applyFont="1" applyFill="1" applyBorder="1" applyAlignment="1">
      <alignment horizontal="center" vertical="center" wrapText="1"/>
    </xf>
    <xf numFmtId="168" fontId="39" fillId="2" borderId="15" xfId="0" applyNumberFormat="1" applyFont="1" applyFill="1" applyBorder="1" applyAlignment="1">
      <alignment horizontal="center" vertical="center" wrapText="1"/>
    </xf>
    <xf numFmtId="164" fontId="39" fillId="2" borderId="15" xfId="0" applyFont="1" applyFill="1" applyBorder="1" applyAlignment="1">
      <alignment horizontal="center" vertical="center" wrapText="1"/>
    </xf>
    <xf numFmtId="164" fontId="39" fillId="2" borderId="16" xfId="0" applyFont="1" applyFill="1" applyBorder="1" applyAlignment="1">
      <alignment horizontal="center" vertical="center" wrapText="1"/>
    </xf>
    <xf numFmtId="169" fontId="39" fillId="2" borderId="17" xfId="0" applyNumberFormat="1" applyFont="1" applyFill="1" applyBorder="1" applyAlignment="1">
      <alignment horizontal="center" vertical="center" wrapText="1"/>
    </xf>
    <xf numFmtId="164" fontId="55" fillId="2" borderId="0" xfId="0" applyFont="1" applyFill="1" applyBorder="1" applyAlignment="1">
      <alignment horizontal="center" vertical="center" wrapText="1"/>
    </xf>
    <xf numFmtId="165" fontId="39" fillId="2" borderId="17" xfId="0" applyNumberFormat="1" applyFont="1" applyFill="1" applyBorder="1" applyAlignment="1">
      <alignment horizontal="center" vertical="center" wrapText="1"/>
    </xf>
    <xf numFmtId="164" fontId="48" fillId="2" borderId="15" xfId="0" applyFont="1" applyFill="1" applyBorder="1" applyAlignment="1">
      <alignment horizontal="center" vertical="center" wrapText="1"/>
    </xf>
  </cellXfs>
  <cellStyles count="386">
    <cellStyle name="20% - Акцент1 2" xfId="21"/>
    <cellStyle name="20% - Акцент1 3" xfId="25"/>
    <cellStyle name="20% - Акцент1 4" xfId="24"/>
    <cellStyle name="20% - Акцент2 2" xfId="19"/>
    <cellStyle name="20% - Акцент2 3" xfId="23"/>
    <cellStyle name="20% - Акцент2 4" xfId="20"/>
    <cellStyle name="20% - Акцент3 2" xfId="31"/>
    <cellStyle name="20% - Акцент3 3" xfId="32"/>
    <cellStyle name="20% - Акцент3 4" xfId="30"/>
    <cellStyle name="20% - Акцент4 2" xfId="34"/>
    <cellStyle name="20% - Акцент4 3" xfId="35"/>
    <cellStyle name="20% - Акцент4 4" xfId="33"/>
    <cellStyle name="20% - Акцент5 2" xfId="37"/>
    <cellStyle name="20% - Акцент5 3" xfId="38"/>
    <cellStyle name="20% - Акцент5 4" xfId="36"/>
    <cellStyle name="20% - Акцент6 2" xfId="40"/>
    <cellStyle name="20% - Акцент6 3" xfId="41"/>
    <cellStyle name="20% - Акцент6 4" xfId="39"/>
    <cellStyle name="40% - Акцент1 2" xfId="43"/>
    <cellStyle name="40% - Акцент1 3" xfId="44"/>
    <cellStyle name="40% - Акцент1 4" xfId="42"/>
    <cellStyle name="40% - Акцент2 2" xfId="46"/>
    <cellStyle name="40% - Акцент2 3" xfId="47"/>
    <cellStyle name="40% - Акцент2 4" xfId="45"/>
    <cellStyle name="40% - Акцент3 2" xfId="49"/>
    <cellStyle name="40% - Акцент3 3" xfId="50"/>
    <cellStyle name="40% - Акцент3 4" xfId="48"/>
    <cellStyle name="40% - Акцент4 2" xfId="52"/>
    <cellStyle name="40% - Акцент4 3" xfId="53"/>
    <cellStyle name="40% - Акцент4 4" xfId="51"/>
    <cellStyle name="40% - Акцент5 2" xfId="55"/>
    <cellStyle name="40% - Акцент5 3" xfId="56"/>
    <cellStyle name="40% - Акцент5 4" xfId="54"/>
    <cellStyle name="40% - Акцент6 2" xfId="58"/>
    <cellStyle name="40% - Акцент6 3" xfId="59"/>
    <cellStyle name="40% - Акцент6 4" xfId="57"/>
    <cellStyle name="60% - Акцент1 2" xfId="61"/>
    <cellStyle name="60% - Акцент1 3" xfId="62"/>
    <cellStyle name="60% - Акцент1 4" xfId="60"/>
    <cellStyle name="60% - Акцент2 2" xfId="64"/>
    <cellStyle name="60% - Акцент2 3" xfId="65"/>
    <cellStyle name="60% - Акцент2 4" xfId="63"/>
    <cellStyle name="60% - Акцент3 2" xfId="67"/>
    <cellStyle name="60% - Акцент3 3" xfId="68"/>
    <cellStyle name="60% - Акцент3 4" xfId="66"/>
    <cellStyle name="60% - Акцент4 2" xfId="70"/>
    <cellStyle name="60% - Акцент4 3" xfId="71"/>
    <cellStyle name="60% - Акцент4 4" xfId="69"/>
    <cellStyle name="60% - Акцент5 2" xfId="73"/>
    <cellStyle name="60% - Акцент5 3" xfId="74"/>
    <cellStyle name="60% - Акцент5 4" xfId="72"/>
    <cellStyle name="60% - Акцент6 2" xfId="76"/>
    <cellStyle name="60% - Акцент6 3" xfId="77"/>
    <cellStyle name="60% - Акцент6 4" xfId="75"/>
    <cellStyle name="ex58" xfId="203"/>
    <cellStyle name="ex68" xfId="288"/>
    <cellStyle name="Normal" xfId="4"/>
    <cellStyle name="xl37" xfId="29"/>
    <cellStyle name="Акцент1 2" xfId="79"/>
    <cellStyle name="Акцент1 3" xfId="80"/>
    <cellStyle name="Акцент1 4" xfId="78"/>
    <cellStyle name="Акцент2 2" xfId="82"/>
    <cellStyle name="Акцент2 3" xfId="83"/>
    <cellStyle name="Акцент2 4" xfId="81"/>
    <cellStyle name="Акцент3 2" xfId="85"/>
    <cellStyle name="Акцент3 3" xfId="86"/>
    <cellStyle name="Акцент3 4" xfId="84"/>
    <cellStyle name="Акцент4 2" xfId="88"/>
    <cellStyle name="Акцент4 3" xfId="89"/>
    <cellStyle name="Акцент4 4" xfId="87"/>
    <cellStyle name="Акцент5 2" xfId="91"/>
    <cellStyle name="Акцент5 3" xfId="92"/>
    <cellStyle name="Акцент5 4" xfId="90"/>
    <cellStyle name="Акцент6 2" xfId="94"/>
    <cellStyle name="Акцент6 3" xfId="95"/>
    <cellStyle name="Акцент6 4" xfId="93"/>
    <cellStyle name="Ввод  2" xfId="97"/>
    <cellStyle name="Ввод  3" xfId="98"/>
    <cellStyle name="Ввод  4" xfId="96"/>
    <cellStyle name="Вывод 2" xfId="100"/>
    <cellStyle name="Вывод 3" xfId="101"/>
    <cellStyle name="Вывод 4" xfId="99"/>
    <cellStyle name="Вычисление 2" xfId="103"/>
    <cellStyle name="Вычисление 3" xfId="104"/>
    <cellStyle name="Вычисление 4" xfId="102"/>
    <cellStyle name="Денежный 2" xfId="105"/>
    <cellStyle name="Заголовок 1 2" xfId="107"/>
    <cellStyle name="Заголовок 1 3" xfId="108"/>
    <cellStyle name="Заголовок 1 4" xfId="106"/>
    <cellStyle name="Заголовок 2 2" xfId="110"/>
    <cellStyle name="Заголовок 2 3" xfId="111"/>
    <cellStyle name="Заголовок 2 4" xfId="109"/>
    <cellStyle name="Заголовок 3 2" xfId="113"/>
    <cellStyle name="Заголовок 3 3" xfId="114"/>
    <cellStyle name="Заголовок 3 4" xfId="112"/>
    <cellStyle name="Заголовок 4 2" xfId="116"/>
    <cellStyle name="Заголовок 4 3" xfId="117"/>
    <cellStyle name="Заголовок 4 4" xfId="115"/>
    <cellStyle name="Итог 2" xfId="119"/>
    <cellStyle name="Итог 3" xfId="120"/>
    <cellStyle name="Итог 4" xfId="118"/>
    <cellStyle name="Контрольная ячейка 2" xfId="122"/>
    <cellStyle name="Контрольная ячейка 3" xfId="123"/>
    <cellStyle name="Контрольная ячейка 4" xfId="121"/>
    <cellStyle name="Название 2" xfId="125"/>
    <cellStyle name="Название 3" xfId="126"/>
    <cellStyle name="Название 4" xfId="124"/>
    <cellStyle name="Нейтральный 2" xfId="128"/>
    <cellStyle name="Нейтральный 3" xfId="129"/>
    <cellStyle name="Нейтральный 4" xfId="127"/>
    <cellStyle name="Обычный" xfId="0" builtinId="0"/>
    <cellStyle name="Обычный 10" xfId="1"/>
    <cellStyle name="Обычный 10 5" xfId="9"/>
    <cellStyle name="Обычный 11" xfId="385"/>
    <cellStyle name="Обычный 2" xfId="2"/>
    <cellStyle name="Обычный 2 2" xfId="8"/>
    <cellStyle name="Обычный 2 2 2" xfId="132"/>
    <cellStyle name="Обычный 2 2 3" xfId="131"/>
    <cellStyle name="Обычный 2 3" xfId="5"/>
    <cellStyle name="Обычный 2 3 2" xfId="134"/>
    <cellStyle name="Обычный 2 3 3" xfId="133"/>
    <cellStyle name="Обычный 2 4" xfId="10"/>
    <cellStyle name="Обычный 2 4 2" xfId="16"/>
    <cellStyle name="Обычный 2 4 2 2" xfId="136"/>
    <cellStyle name="Обычный 2 4 2 3" xfId="209"/>
    <cellStyle name="Обычный 2 4 2 3 2" xfId="257"/>
    <cellStyle name="Обычный 2 4 2 3 2 2" xfId="354"/>
    <cellStyle name="Обычный 2 4 2 3 3" xfId="281"/>
    <cellStyle name="Обычный 2 4 2 3 3 2" xfId="378"/>
    <cellStyle name="Обычный 2 4 2 3 4" xfId="233"/>
    <cellStyle name="Обычный 2 4 2 3 4 2" xfId="330"/>
    <cellStyle name="Обычный 2 4 2 3 5" xfId="306"/>
    <cellStyle name="Обычный 2 4 2 4" xfId="245"/>
    <cellStyle name="Обычный 2 4 2 4 2" xfId="342"/>
    <cellStyle name="Обычный 2 4 2 5" xfId="269"/>
    <cellStyle name="Обычный 2 4 2 5 2" xfId="366"/>
    <cellStyle name="Обычный 2 4 2 6" xfId="221"/>
    <cellStyle name="Обычный 2 4 2 6 2" xfId="318"/>
    <cellStyle name="Обычный 2 4 2 7" xfId="294"/>
    <cellStyle name="Обычный 2 4 3" xfId="26"/>
    <cellStyle name="Обычный 2 4 3 2" xfId="213"/>
    <cellStyle name="Обычный 2 4 3 2 2" xfId="261"/>
    <cellStyle name="Обычный 2 4 3 2 2 2" xfId="358"/>
    <cellStyle name="Обычный 2 4 3 2 3" xfId="285"/>
    <cellStyle name="Обычный 2 4 3 2 3 2" xfId="382"/>
    <cellStyle name="Обычный 2 4 3 2 4" xfId="237"/>
    <cellStyle name="Обычный 2 4 3 2 4 2" xfId="334"/>
    <cellStyle name="Обычный 2 4 3 2 5" xfId="310"/>
    <cellStyle name="Обычный 2 4 3 3" xfId="249"/>
    <cellStyle name="Обычный 2 4 3 3 2" xfId="346"/>
    <cellStyle name="Обычный 2 4 3 4" xfId="273"/>
    <cellStyle name="Обычный 2 4 3 4 2" xfId="370"/>
    <cellStyle name="Обычный 2 4 3 5" xfId="225"/>
    <cellStyle name="Обычный 2 4 3 5 2" xfId="322"/>
    <cellStyle name="Обычный 2 4 3 6" xfId="298"/>
    <cellStyle name="Обычный 2 4 4" xfId="135"/>
    <cellStyle name="Обычный 2 4 5" xfId="205"/>
    <cellStyle name="Обычный 2 4 5 2" xfId="253"/>
    <cellStyle name="Обычный 2 4 5 2 2" xfId="350"/>
    <cellStyle name="Обычный 2 4 5 3" xfId="277"/>
    <cellStyle name="Обычный 2 4 5 3 2" xfId="374"/>
    <cellStyle name="Обычный 2 4 5 4" xfId="229"/>
    <cellStyle name="Обычный 2 4 5 4 2" xfId="326"/>
    <cellStyle name="Обычный 2 4 5 5" xfId="302"/>
    <cellStyle name="Обычный 2 4 6" xfId="241"/>
    <cellStyle name="Обычный 2 4 6 2" xfId="338"/>
    <cellStyle name="Обычный 2 4 7" xfId="265"/>
    <cellStyle name="Обычный 2 4 7 2" xfId="362"/>
    <cellStyle name="Обычный 2 4 8" xfId="217"/>
    <cellStyle name="Обычный 2 4 8 2" xfId="314"/>
    <cellStyle name="Обычный 2 4 9" xfId="290"/>
    <cellStyle name="Обычный 2 5" xfId="137"/>
    <cellStyle name="Обычный 2 5 2" xfId="138"/>
    <cellStyle name="Обычный 2 6" xfId="130"/>
    <cellStyle name="Обычный 3" xfId="7"/>
    <cellStyle name="Обычный 3 2" xfId="139"/>
    <cellStyle name="Обычный 4" xfId="3"/>
    <cellStyle name="Обычный 4 10" xfId="289"/>
    <cellStyle name="Обычный 4 2" xfId="11"/>
    <cellStyle name="Обычный 4 2 2" xfId="17"/>
    <cellStyle name="Обычный 4 2 2 2" xfId="210"/>
    <cellStyle name="Обычный 4 2 2 2 2" xfId="258"/>
    <cellStyle name="Обычный 4 2 2 2 2 2" xfId="355"/>
    <cellStyle name="Обычный 4 2 2 2 3" xfId="282"/>
    <cellStyle name="Обычный 4 2 2 2 3 2" xfId="379"/>
    <cellStyle name="Обычный 4 2 2 2 4" xfId="234"/>
    <cellStyle name="Обычный 4 2 2 2 4 2" xfId="331"/>
    <cellStyle name="Обычный 4 2 2 2 5" xfId="307"/>
    <cellStyle name="Обычный 4 2 2 3" xfId="246"/>
    <cellStyle name="Обычный 4 2 2 3 2" xfId="343"/>
    <cellStyle name="Обычный 4 2 2 4" xfId="270"/>
    <cellStyle name="Обычный 4 2 2 4 2" xfId="367"/>
    <cellStyle name="Обычный 4 2 2 5" xfId="222"/>
    <cellStyle name="Обычный 4 2 2 5 2" xfId="319"/>
    <cellStyle name="Обычный 4 2 2 6" xfId="295"/>
    <cellStyle name="Обычный 4 2 3" xfId="27"/>
    <cellStyle name="Обычный 4 2 3 2" xfId="214"/>
    <cellStyle name="Обычный 4 2 3 2 2" xfId="262"/>
    <cellStyle name="Обычный 4 2 3 2 2 2" xfId="359"/>
    <cellStyle name="Обычный 4 2 3 2 3" xfId="286"/>
    <cellStyle name="Обычный 4 2 3 2 3 2" xfId="383"/>
    <cellStyle name="Обычный 4 2 3 2 4" xfId="238"/>
    <cellStyle name="Обычный 4 2 3 2 4 2" xfId="335"/>
    <cellStyle name="Обычный 4 2 3 2 5" xfId="311"/>
    <cellStyle name="Обычный 4 2 3 3" xfId="250"/>
    <cellStyle name="Обычный 4 2 3 3 2" xfId="347"/>
    <cellStyle name="Обычный 4 2 3 4" xfId="274"/>
    <cellStyle name="Обычный 4 2 3 4 2" xfId="371"/>
    <cellStyle name="Обычный 4 2 3 5" xfId="226"/>
    <cellStyle name="Обычный 4 2 3 5 2" xfId="323"/>
    <cellStyle name="Обычный 4 2 3 6" xfId="299"/>
    <cellStyle name="Обычный 4 2 4" xfId="206"/>
    <cellStyle name="Обычный 4 2 4 2" xfId="254"/>
    <cellStyle name="Обычный 4 2 4 2 2" xfId="351"/>
    <cellStyle name="Обычный 4 2 4 3" xfId="278"/>
    <cellStyle name="Обычный 4 2 4 3 2" xfId="375"/>
    <cellStyle name="Обычный 4 2 4 4" xfId="230"/>
    <cellStyle name="Обычный 4 2 4 4 2" xfId="327"/>
    <cellStyle name="Обычный 4 2 4 5" xfId="303"/>
    <cellStyle name="Обычный 4 2 5" xfId="242"/>
    <cellStyle name="Обычный 4 2 5 2" xfId="339"/>
    <cellStyle name="Обычный 4 2 6" xfId="266"/>
    <cellStyle name="Обычный 4 2 6 2" xfId="363"/>
    <cellStyle name="Обычный 4 2 7" xfId="218"/>
    <cellStyle name="Обычный 4 2 7 2" xfId="315"/>
    <cellStyle name="Обычный 4 2 8" xfId="291"/>
    <cellStyle name="Обычный 4 3" xfId="15"/>
    <cellStyle name="Обычный 4 3 2" xfId="208"/>
    <cellStyle name="Обычный 4 3 2 2" xfId="256"/>
    <cellStyle name="Обычный 4 3 2 2 2" xfId="353"/>
    <cellStyle name="Обычный 4 3 2 3" xfId="280"/>
    <cellStyle name="Обычный 4 3 2 3 2" xfId="377"/>
    <cellStyle name="Обычный 4 3 2 4" xfId="232"/>
    <cellStyle name="Обычный 4 3 2 4 2" xfId="329"/>
    <cellStyle name="Обычный 4 3 2 5" xfId="305"/>
    <cellStyle name="Обычный 4 3 3" xfId="244"/>
    <cellStyle name="Обычный 4 3 3 2" xfId="341"/>
    <cellStyle name="Обычный 4 3 4" xfId="268"/>
    <cellStyle name="Обычный 4 3 4 2" xfId="365"/>
    <cellStyle name="Обычный 4 3 5" xfId="220"/>
    <cellStyle name="Обычный 4 3 5 2" xfId="317"/>
    <cellStyle name="Обычный 4 3 6" xfId="293"/>
    <cellStyle name="Обычный 4 4" xfId="22"/>
    <cellStyle name="Обычный 4 4 2" xfId="212"/>
    <cellStyle name="Обычный 4 4 2 2" xfId="260"/>
    <cellStyle name="Обычный 4 4 2 2 2" xfId="357"/>
    <cellStyle name="Обычный 4 4 2 3" xfId="284"/>
    <cellStyle name="Обычный 4 4 2 3 2" xfId="381"/>
    <cellStyle name="Обычный 4 4 2 4" xfId="236"/>
    <cellStyle name="Обычный 4 4 2 4 2" xfId="333"/>
    <cellStyle name="Обычный 4 4 2 5" xfId="309"/>
    <cellStyle name="Обычный 4 4 3" xfId="248"/>
    <cellStyle name="Обычный 4 4 3 2" xfId="345"/>
    <cellStyle name="Обычный 4 4 4" xfId="272"/>
    <cellStyle name="Обычный 4 4 4 2" xfId="369"/>
    <cellStyle name="Обычный 4 4 5" xfId="224"/>
    <cellStyle name="Обычный 4 4 5 2" xfId="321"/>
    <cellStyle name="Обычный 4 4 6" xfId="297"/>
    <cellStyle name="Обычный 4 5" xfId="140"/>
    <cellStyle name="Обычный 4 6" xfId="204"/>
    <cellStyle name="Обычный 4 6 2" xfId="252"/>
    <cellStyle name="Обычный 4 6 2 2" xfId="349"/>
    <cellStyle name="Обычный 4 6 3" xfId="276"/>
    <cellStyle name="Обычный 4 6 3 2" xfId="373"/>
    <cellStyle name="Обычный 4 6 4" xfId="228"/>
    <cellStyle name="Обычный 4 6 4 2" xfId="325"/>
    <cellStyle name="Обычный 4 6 5" xfId="301"/>
    <cellStyle name="Обычный 4 7" xfId="240"/>
    <cellStyle name="Обычный 4 7 2" xfId="337"/>
    <cellStyle name="Обычный 4 8" xfId="264"/>
    <cellStyle name="Обычный 4 8 2" xfId="361"/>
    <cellStyle name="Обычный 4 9" xfId="216"/>
    <cellStyle name="Обычный 4 9 2" xfId="313"/>
    <cellStyle name="Обычный 5" xfId="14"/>
    <cellStyle name="Обычный 5 2" xfId="141"/>
    <cellStyle name="Обычный 6" xfId="142"/>
    <cellStyle name="Обычный 7" xfId="6"/>
    <cellStyle name="Обычный 8" xfId="12"/>
    <cellStyle name="Обычный 8 2" xfId="18"/>
    <cellStyle name="Обычный 8 2 2" xfId="211"/>
    <cellStyle name="Обычный 8 2 2 2" xfId="259"/>
    <cellStyle name="Обычный 8 2 2 2 2" xfId="356"/>
    <cellStyle name="Обычный 8 2 2 3" xfId="283"/>
    <cellStyle name="Обычный 8 2 2 3 2" xfId="380"/>
    <cellStyle name="Обычный 8 2 2 4" xfId="235"/>
    <cellStyle name="Обычный 8 2 2 4 2" xfId="332"/>
    <cellStyle name="Обычный 8 2 2 5" xfId="308"/>
    <cellStyle name="Обычный 8 2 3" xfId="247"/>
    <cellStyle name="Обычный 8 2 3 2" xfId="344"/>
    <cellStyle name="Обычный 8 2 4" xfId="271"/>
    <cellStyle name="Обычный 8 2 4 2" xfId="368"/>
    <cellStyle name="Обычный 8 2 5" xfId="223"/>
    <cellStyle name="Обычный 8 2 5 2" xfId="320"/>
    <cellStyle name="Обычный 8 2 6" xfId="296"/>
    <cellStyle name="Обычный 8 3" xfId="28"/>
    <cellStyle name="Обычный 8 3 2" xfId="215"/>
    <cellStyle name="Обычный 8 3 2 2" xfId="263"/>
    <cellStyle name="Обычный 8 3 2 2 2" xfId="360"/>
    <cellStyle name="Обычный 8 3 2 3" xfId="287"/>
    <cellStyle name="Обычный 8 3 2 3 2" xfId="384"/>
    <cellStyle name="Обычный 8 3 2 4" xfId="239"/>
    <cellStyle name="Обычный 8 3 2 4 2" xfId="336"/>
    <cellStyle name="Обычный 8 3 2 5" xfId="312"/>
    <cellStyle name="Обычный 8 3 3" xfId="251"/>
    <cellStyle name="Обычный 8 3 3 2" xfId="348"/>
    <cellStyle name="Обычный 8 3 4" xfId="275"/>
    <cellStyle name="Обычный 8 3 4 2" xfId="372"/>
    <cellStyle name="Обычный 8 3 5" xfId="227"/>
    <cellStyle name="Обычный 8 3 5 2" xfId="324"/>
    <cellStyle name="Обычный 8 3 6" xfId="300"/>
    <cellStyle name="Обычный 8 4" xfId="207"/>
    <cellStyle name="Обычный 8 4 2" xfId="255"/>
    <cellStyle name="Обычный 8 4 2 2" xfId="352"/>
    <cellStyle name="Обычный 8 4 3" xfId="279"/>
    <cellStyle name="Обычный 8 4 3 2" xfId="376"/>
    <cellStyle name="Обычный 8 4 4" xfId="231"/>
    <cellStyle name="Обычный 8 4 4 2" xfId="328"/>
    <cellStyle name="Обычный 8 4 5" xfId="304"/>
    <cellStyle name="Обычный 8 5" xfId="243"/>
    <cellStyle name="Обычный 8 5 2" xfId="340"/>
    <cellStyle name="Обычный 8 6" xfId="267"/>
    <cellStyle name="Обычный 8 6 2" xfId="364"/>
    <cellStyle name="Обычный 8 7" xfId="219"/>
    <cellStyle name="Обычный 8 7 2" xfId="316"/>
    <cellStyle name="Обычный 8 8" xfId="292"/>
    <cellStyle name="Обычный 9" xfId="143"/>
    <cellStyle name="Плохой 2" xfId="145"/>
    <cellStyle name="Плохой 3" xfId="146"/>
    <cellStyle name="Плохой 4" xfId="144"/>
    <cellStyle name="Пояснение 2" xfId="148"/>
    <cellStyle name="Пояснение 3" xfId="149"/>
    <cellStyle name="Пояснение 4" xfId="147"/>
    <cellStyle name="Примечание 2" xfId="151"/>
    <cellStyle name="Примечание 3" xfId="152"/>
    <cellStyle name="Примечание 4" xfId="150"/>
    <cellStyle name="Процентный 2" xfId="153"/>
    <cellStyle name="Процентный 2 2" xfId="154"/>
    <cellStyle name="Процентный 2 2 2" xfId="155"/>
    <cellStyle name="Процентный 2 2 2 2" xfId="156"/>
    <cellStyle name="Процентный 2 2 3" xfId="157"/>
    <cellStyle name="Процентный 2 2 3 2" xfId="158"/>
    <cellStyle name="Процентный 2 2 4" xfId="159"/>
    <cellStyle name="Процентный 2 2 4 2" xfId="160"/>
    <cellStyle name="Процентный 2 2 5" xfId="161"/>
    <cellStyle name="Процентный 2 2 5 2" xfId="162"/>
    <cellStyle name="Процентный 2 3" xfId="163"/>
    <cellStyle name="Процентный 2 3 2" xfId="164"/>
    <cellStyle name="Процентный 2 4" xfId="165"/>
    <cellStyle name="Процентный 2 4 2" xfId="166"/>
    <cellStyle name="Процентный 2 5" xfId="167"/>
    <cellStyle name="Процентный 2 5 2" xfId="168"/>
    <cellStyle name="Процентный 2 6" xfId="169"/>
    <cellStyle name="Процентный 2 6 2" xfId="170"/>
    <cellStyle name="Связанная ячейка 2" xfId="172"/>
    <cellStyle name="Связанная ячейка 3" xfId="173"/>
    <cellStyle name="Связанная ячейка 4" xfId="171"/>
    <cellStyle name="Стиль 1" xfId="174"/>
    <cellStyle name="Текст предупреждения 2" xfId="176"/>
    <cellStyle name="Текст предупреждения 3" xfId="177"/>
    <cellStyle name="Текст предупреждения 4" xfId="175"/>
    <cellStyle name="Финансовый 2" xfId="13"/>
    <cellStyle name="Финансовый 2 2" xfId="180"/>
    <cellStyle name="Финансовый 2 2 2" xfId="181"/>
    <cellStyle name="Финансовый 2 2 2 2" xfId="182"/>
    <cellStyle name="Финансовый 2 2 3" xfId="183"/>
    <cellStyle name="Финансовый 2 2 3 2" xfId="184"/>
    <cellStyle name="Финансовый 2 2 4" xfId="185"/>
    <cellStyle name="Финансовый 2 2 4 2" xfId="186"/>
    <cellStyle name="Финансовый 2 2 5" xfId="187"/>
    <cellStyle name="Финансовый 2 2 5 2" xfId="188"/>
    <cellStyle name="Финансовый 2 3" xfId="189"/>
    <cellStyle name="Финансовый 2 3 2" xfId="190"/>
    <cellStyle name="Финансовый 2 4" xfId="191"/>
    <cellStyle name="Финансовый 2 4 2" xfId="192"/>
    <cellStyle name="Финансовый 2 5" xfId="193"/>
    <cellStyle name="Финансовый 2 5 2" xfId="194"/>
    <cellStyle name="Финансовый 2 6" xfId="195"/>
    <cellStyle name="Финансовый 2 6 2" xfId="196"/>
    <cellStyle name="Финансовый 2 7" xfId="179"/>
    <cellStyle name="Финансовый 3" xfId="197"/>
    <cellStyle name="Финансовый 4" xfId="198"/>
    <cellStyle name="Финансовый 5" xfId="199"/>
    <cellStyle name="Финансовый 6" xfId="178"/>
    <cellStyle name="Хороший 2" xfId="201"/>
    <cellStyle name="Хороший 3" xfId="202"/>
    <cellStyle name="Хороший 4" xfId="20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7"/>
  <sheetViews>
    <sheetView tabSelected="1" view="pageBreakPreview" topLeftCell="A2" zoomScale="80" zoomScaleNormal="100" zoomScaleSheetLayoutView="80" workbookViewId="0">
      <selection activeCell="Z3" sqref="Z3:AE3"/>
    </sheetView>
  </sheetViews>
  <sheetFormatPr defaultColWidth="9.33203125" defaultRowHeight="27.75"/>
  <cols>
    <col min="1" max="1" width="5.6640625" style="30" customWidth="1"/>
    <col min="2" max="2" width="57.5" style="31" customWidth="1"/>
    <col min="3" max="3" width="13.6640625" style="31" customWidth="1"/>
    <col min="4" max="4" width="6.5" style="32" bestFit="1" customWidth="1"/>
    <col min="5" max="5" width="4.6640625" style="32" bestFit="1" customWidth="1"/>
    <col min="6" max="6" width="5.1640625" style="32" bestFit="1" customWidth="1"/>
    <col min="7" max="7" width="18.33203125" style="32" customWidth="1"/>
    <col min="8" max="8" width="7" style="32" customWidth="1"/>
    <col min="9" max="9" width="12.83203125" style="15" customWidth="1"/>
    <col min="10" max="10" width="15.33203125" style="33" hidden="1" customWidth="1"/>
    <col min="11" max="13" width="18" style="31" hidden="1" customWidth="1"/>
    <col min="14" max="14" width="15.5" style="31" hidden="1" customWidth="1"/>
    <col min="15" max="15" width="14.5" style="31" hidden="1" customWidth="1"/>
    <col min="16" max="16" width="15.5" style="31" hidden="1" customWidth="1"/>
    <col min="17" max="17" width="22" style="5" customWidth="1"/>
    <col min="18" max="18" width="21.83203125" style="1" customWidth="1"/>
    <col min="19" max="19" width="17.83203125" style="1" customWidth="1"/>
    <col min="20" max="25" width="18" style="1" hidden="1" customWidth="1"/>
    <col min="26" max="26" width="20.1640625" style="5" customWidth="1"/>
    <col min="27" max="27" width="20.83203125" style="1" customWidth="1"/>
    <col min="28" max="28" width="20.1640625" style="1" customWidth="1"/>
    <col min="29" max="29" width="19.5" style="5" customWidth="1"/>
    <col min="30" max="30" width="21" style="1" customWidth="1"/>
    <col min="31" max="31" width="18" style="1" customWidth="1"/>
    <col min="32" max="32" width="25.6640625" style="1" customWidth="1"/>
    <col min="33" max="33" width="27.5" style="1" customWidth="1"/>
    <col min="34" max="34" width="16.6640625" style="1" customWidth="1"/>
    <col min="35" max="16384" width="9.33203125" style="1"/>
  </cols>
  <sheetData>
    <row r="1" spans="1:31" ht="10.5" hidden="1" customHeight="1">
      <c r="A1" s="57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75"/>
      <c r="AA1" s="75"/>
      <c r="AB1" s="76"/>
      <c r="AC1" s="76"/>
      <c r="AD1" s="76"/>
      <c r="AE1" s="76"/>
    </row>
    <row r="2" spans="1:31" ht="71.25" customHeight="1">
      <c r="A2" s="70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5" t="s">
        <v>74</v>
      </c>
      <c r="AA2" s="75"/>
      <c r="AB2" s="76"/>
      <c r="AC2" s="76"/>
      <c r="AD2" s="76"/>
      <c r="AE2" s="76"/>
    </row>
    <row r="3" spans="1:31" ht="84.75" customHeight="1">
      <c r="A3" s="60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75" t="s">
        <v>62</v>
      </c>
      <c r="AA3" s="92"/>
      <c r="AB3" s="92"/>
      <c r="AC3" s="92"/>
      <c r="AD3" s="92"/>
      <c r="AE3" s="92"/>
    </row>
    <row r="4" spans="1:31" s="3" customFormat="1" ht="73.5" customHeight="1">
      <c r="A4" s="98" t="s">
        <v>53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</row>
    <row r="5" spans="1:31" s="3" customFormat="1" ht="15" customHeight="1">
      <c r="A5" s="23"/>
      <c r="B5" s="81" t="s">
        <v>22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</row>
    <row r="6" spans="1:31" ht="24.75" customHeight="1">
      <c r="A6" s="83" t="s">
        <v>19</v>
      </c>
      <c r="B6" s="78" t="s">
        <v>0</v>
      </c>
      <c r="C6" s="78" t="s">
        <v>21</v>
      </c>
      <c r="D6" s="90" t="s">
        <v>11</v>
      </c>
      <c r="E6" s="90"/>
      <c r="F6" s="90"/>
      <c r="G6" s="90"/>
      <c r="H6" s="90"/>
      <c r="I6" s="82" t="s">
        <v>33</v>
      </c>
      <c r="J6" s="99" t="s">
        <v>7</v>
      </c>
      <c r="K6" s="84" t="s">
        <v>25</v>
      </c>
      <c r="L6" s="85"/>
      <c r="M6" s="85"/>
      <c r="N6" s="85"/>
      <c r="O6" s="85"/>
      <c r="P6" s="85"/>
      <c r="Q6" s="85"/>
      <c r="R6" s="85"/>
      <c r="S6" s="86"/>
      <c r="T6" s="97" t="s">
        <v>26</v>
      </c>
      <c r="U6" s="97"/>
      <c r="V6" s="97"/>
      <c r="W6" s="97"/>
      <c r="X6" s="97"/>
      <c r="Y6" s="97"/>
      <c r="Z6" s="97"/>
      <c r="AA6" s="97"/>
      <c r="AB6" s="97"/>
      <c r="AC6" s="93" t="s">
        <v>54</v>
      </c>
      <c r="AD6" s="93"/>
      <c r="AE6" s="94"/>
    </row>
    <row r="7" spans="1:31" ht="20.25">
      <c r="A7" s="83"/>
      <c r="B7" s="78"/>
      <c r="C7" s="78"/>
      <c r="D7" s="90"/>
      <c r="E7" s="90"/>
      <c r="F7" s="90"/>
      <c r="G7" s="90"/>
      <c r="H7" s="90"/>
      <c r="I7" s="82"/>
      <c r="J7" s="99"/>
      <c r="K7" s="78" t="s">
        <v>8</v>
      </c>
      <c r="L7" s="78"/>
      <c r="M7" s="78"/>
      <c r="N7" s="95" t="s">
        <v>6</v>
      </c>
      <c r="O7" s="96"/>
      <c r="P7" s="83"/>
      <c r="Q7" s="95" t="s">
        <v>20</v>
      </c>
      <c r="R7" s="96"/>
      <c r="S7" s="83"/>
      <c r="T7" s="78" t="s">
        <v>8</v>
      </c>
      <c r="U7" s="78"/>
      <c r="V7" s="78"/>
      <c r="W7" s="95" t="s">
        <v>6</v>
      </c>
      <c r="X7" s="96"/>
      <c r="Y7" s="83"/>
      <c r="Z7" s="95" t="s">
        <v>20</v>
      </c>
      <c r="AA7" s="96"/>
      <c r="AB7" s="83"/>
      <c r="AC7" s="95" t="s">
        <v>20</v>
      </c>
      <c r="AD7" s="96"/>
      <c r="AE7" s="96"/>
    </row>
    <row r="8" spans="1:31" ht="16.5" customHeight="1">
      <c r="A8" s="83"/>
      <c r="B8" s="78"/>
      <c r="C8" s="78"/>
      <c r="D8" s="91" t="s">
        <v>13</v>
      </c>
      <c r="E8" s="91" t="s">
        <v>14</v>
      </c>
      <c r="F8" s="91" t="s">
        <v>15</v>
      </c>
      <c r="G8" s="90" t="s">
        <v>17</v>
      </c>
      <c r="H8" s="91" t="s">
        <v>16</v>
      </c>
      <c r="I8" s="82"/>
      <c r="J8" s="99"/>
      <c r="K8" s="77" t="s">
        <v>4</v>
      </c>
      <c r="L8" s="77" t="s">
        <v>5</v>
      </c>
      <c r="M8" s="77"/>
      <c r="N8" s="77" t="s">
        <v>4</v>
      </c>
      <c r="O8" s="77" t="s">
        <v>5</v>
      </c>
      <c r="P8" s="77"/>
      <c r="Q8" s="77" t="s">
        <v>18</v>
      </c>
      <c r="R8" s="77" t="s">
        <v>5</v>
      </c>
      <c r="S8" s="77"/>
      <c r="T8" s="77" t="s">
        <v>4</v>
      </c>
      <c r="U8" s="77" t="s">
        <v>5</v>
      </c>
      <c r="V8" s="77"/>
      <c r="W8" s="77" t="s">
        <v>4</v>
      </c>
      <c r="X8" s="77" t="s">
        <v>5</v>
      </c>
      <c r="Y8" s="77"/>
      <c r="Z8" s="77" t="s">
        <v>18</v>
      </c>
      <c r="AA8" s="77" t="s">
        <v>5</v>
      </c>
      <c r="AB8" s="77"/>
      <c r="AC8" s="77" t="s">
        <v>18</v>
      </c>
      <c r="AD8" s="77" t="s">
        <v>5</v>
      </c>
      <c r="AE8" s="100"/>
    </row>
    <row r="9" spans="1:31" ht="180.75" customHeight="1">
      <c r="A9" s="83"/>
      <c r="B9" s="78"/>
      <c r="C9" s="78"/>
      <c r="D9" s="91"/>
      <c r="E9" s="91"/>
      <c r="F9" s="91"/>
      <c r="G9" s="90"/>
      <c r="H9" s="91"/>
      <c r="I9" s="82"/>
      <c r="J9" s="99"/>
      <c r="K9" s="77"/>
      <c r="L9" s="34" t="s">
        <v>2</v>
      </c>
      <c r="M9" s="34" t="s">
        <v>3</v>
      </c>
      <c r="N9" s="77"/>
      <c r="O9" s="34" t="s">
        <v>2</v>
      </c>
      <c r="P9" s="34" t="s">
        <v>3</v>
      </c>
      <c r="Q9" s="77"/>
      <c r="R9" s="35" t="s">
        <v>12</v>
      </c>
      <c r="S9" s="35" t="s">
        <v>34</v>
      </c>
      <c r="T9" s="77"/>
      <c r="U9" s="34" t="s">
        <v>2</v>
      </c>
      <c r="V9" s="34" t="s">
        <v>3</v>
      </c>
      <c r="W9" s="77"/>
      <c r="X9" s="34" t="s">
        <v>2</v>
      </c>
      <c r="Y9" s="34" t="s">
        <v>3</v>
      </c>
      <c r="Z9" s="77"/>
      <c r="AA9" s="35" t="s">
        <v>12</v>
      </c>
      <c r="AB9" s="35" t="s">
        <v>34</v>
      </c>
      <c r="AC9" s="77"/>
      <c r="AD9" s="35" t="s">
        <v>12</v>
      </c>
      <c r="AE9" s="35" t="s">
        <v>34</v>
      </c>
    </row>
    <row r="10" spans="1:31" s="2" customFormat="1" ht="12.75" customHeight="1">
      <c r="A10" s="8">
        <v>1</v>
      </c>
      <c r="B10" s="8">
        <v>2</v>
      </c>
      <c r="C10" s="37">
        <v>3</v>
      </c>
      <c r="D10" s="87" t="s">
        <v>10</v>
      </c>
      <c r="E10" s="88"/>
      <c r="F10" s="88"/>
      <c r="G10" s="88"/>
      <c r="H10" s="89"/>
      <c r="I10" s="8">
        <v>5</v>
      </c>
      <c r="J10" s="8">
        <v>6</v>
      </c>
      <c r="K10" s="8">
        <v>7</v>
      </c>
      <c r="L10" s="8">
        <v>8</v>
      </c>
      <c r="M10" s="8">
        <v>9</v>
      </c>
      <c r="N10" s="8">
        <v>10</v>
      </c>
      <c r="O10" s="8">
        <v>11</v>
      </c>
      <c r="P10" s="8">
        <v>12</v>
      </c>
      <c r="Q10" s="8">
        <v>6</v>
      </c>
      <c r="R10" s="8">
        <v>7</v>
      </c>
      <c r="S10" s="8">
        <v>8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8">
        <v>9</v>
      </c>
      <c r="AA10" s="8">
        <v>10</v>
      </c>
      <c r="AB10" s="8">
        <v>11</v>
      </c>
      <c r="AC10" s="8">
        <v>12</v>
      </c>
      <c r="AD10" s="8">
        <v>13</v>
      </c>
      <c r="AE10" s="37">
        <v>14</v>
      </c>
    </row>
    <row r="11" spans="1:31" s="25" customFormat="1" ht="20.25">
      <c r="A11" s="20"/>
      <c r="B11" s="65" t="s">
        <v>4</v>
      </c>
      <c r="C11" s="65"/>
      <c r="D11" s="48"/>
      <c r="E11" s="48"/>
      <c r="F11" s="48"/>
      <c r="G11" s="48"/>
      <c r="H11" s="48"/>
      <c r="I11" s="49"/>
      <c r="J11" s="50"/>
      <c r="K11" s="51" t="e">
        <f>L11+M11</f>
        <v>#REF!</v>
      </c>
      <c r="L11" s="51" t="e">
        <f>#REF!+#REF!+#REF!+#REF!+L23+#REF!+#REF!+#REF!+#REF!+#REF!+#REF!</f>
        <v>#REF!</v>
      </c>
      <c r="M11" s="51" t="e">
        <f>#REF!+#REF!+#REF!+#REF!+M23+#REF!+#REF!+#REF!+#REF!+#REF!+#REF!</f>
        <v>#REF!</v>
      </c>
      <c r="N11" s="51" t="e">
        <f>#REF!+#REF!+#REF!+#REF!+N23+#REF!+#REF!+#REF!+#REF!+#REF!+#REF!</f>
        <v>#REF!</v>
      </c>
      <c r="O11" s="51" t="e">
        <f>#REF!+#REF!+#REF!+#REF!+O23+#REF!+#REF!+#REF!+#REF!+#REF!+#REF!</f>
        <v>#REF!</v>
      </c>
      <c r="P11" s="51" t="e">
        <f>#REF!+#REF!+#REF!+#REF!+P23+#REF!+#REF!+#REF!+#REF!+#REF!+#REF!</f>
        <v>#REF!</v>
      </c>
      <c r="Q11" s="52">
        <f>Q13+Q14+Q15+Q16</f>
        <v>206448038.78</v>
      </c>
      <c r="R11" s="52">
        <f t="shared" ref="R11:S11" si="0">R13+R14+R15+R16</f>
        <v>185931864.62</v>
      </c>
      <c r="S11" s="52">
        <f t="shared" si="0"/>
        <v>20516174.16</v>
      </c>
      <c r="T11" s="52">
        <f t="shared" ref="T11:AE11" si="1">T13+T14+T15</f>
        <v>89392</v>
      </c>
      <c r="U11" s="52">
        <f t="shared" si="1"/>
        <v>88498.1</v>
      </c>
      <c r="V11" s="52">
        <f t="shared" si="1"/>
        <v>893.9</v>
      </c>
      <c r="W11" s="52">
        <f t="shared" si="1"/>
        <v>-893.9</v>
      </c>
      <c r="X11" s="52">
        <f t="shared" si="1"/>
        <v>0</v>
      </c>
      <c r="Y11" s="52">
        <f t="shared" si="1"/>
        <v>-893.9</v>
      </c>
      <c r="Z11" s="52">
        <f t="shared" si="1"/>
        <v>137416189</v>
      </c>
      <c r="AA11" s="52">
        <f t="shared" si="1"/>
        <v>129553029</v>
      </c>
      <c r="AB11" s="52">
        <f t="shared" si="1"/>
        <v>7863160</v>
      </c>
      <c r="AC11" s="52">
        <f t="shared" si="1"/>
        <v>30153098.16</v>
      </c>
      <c r="AD11" s="52">
        <f t="shared" si="1"/>
        <v>29553098.16</v>
      </c>
      <c r="AE11" s="52">
        <f t="shared" si="1"/>
        <v>600000</v>
      </c>
    </row>
    <row r="12" spans="1:31" s="25" customFormat="1" ht="20.25">
      <c r="A12" s="20"/>
      <c r="B12" s="66" t="s">
        <v>1</v>
      </c>
      <c r="C12" s="66"/>
      <c r="D12" s="48"/>
      <c r="E12" s="48"/>
      <c r="F12" s="48"/>
      <c r="G12" s="48"/>
      <c r="H12" s="48"/>
      <c r="I12" s="49"/>
      <c r="J12" s="50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31" s="25" customFormat="1" ht="20.25">
      <c r="A13" s="20"/>
      <c r="B13" s="66" t="s">
        <v>45</v>
      </c>
      <c r="C13" s="66"/>
      <c r="D13" s="48"/>
      <c r="E13" s="48"/>
      <c r="F13" s="48"/>
      <c r="G13" s="48"/>
      <c r="H13" s="48"/>
      <c r="I13" s="49"/>
      <c r="J13" s="50"/>
      <c r="K13" s="51"/>
      <c r="L13" s="51"/>
      <c r="M13" s="51"/>
      <c r="N13" s="51"/>
      <c r="O13" s="51"/>
      <c r="P13" s="51"/>
      <c r="Q13" s="51">
        <f>Q18</f>
        <v>600000</v>
      </c>
      <c r="R13" s="51"/>
      <c r="S13" s="51">
        <f t="shared" ref="S13:AE13" si="2">S18</f>
        <v>600000</v>
      </c>
      <c r="T13" s="51">
        <f t="shared" si="2"/>
        <v>0</v>
      </c>
      <c r="U13" s="51">
        <f t="shared" si="2"/>
        <v>0</v>
      </c>
      <c r="V13" s="51">
        <f t="shared" si="2"/>
        <v>0</v>
      </c>
      <c r="W13" s="51">
        <f t="shared" si="2"/>
        <v>0</v>
      </c>
      <c r="X13" s="51">
        <f t="shared" si="2"/>
        <v>0</v>
      </c>
      <c r="Y13" s="51">
        <f t="shared" si="2"/>
        <v>0</v>
      </c>
      <c r="Z13" s="51">
        <f t="shared" si="2"/>
        <v>600000</v>
      </c>
      <c r="AA13" s="51"/>
      <c r="AB13" s="51">
        <f t="shared" si="2"/>
        <v>600000</v>
      </c>
      <c r="AC13" s="51">
        <f t="shared" si="2"/>
        <v>600000</v>
      </c>
      <c r="AD13" s="51"/>
      <c r="AE13" s="51">
        <f t="shared" si="2"/>
        <v>600000</v>
      </c>
    </row>
    <row r="14" spans="1:31" s="25" customFormat="1" ht="18.75" customHeight="1">
      <c r="A14" s="20"/>
      <c r="B14" s="67" t="s">
        <v>27</v>
      </c>
      <c r="C14" s="66"/>
      <c r="D14" s="48"/>
      <c r="E14" s="48"/>
      <c r="F14" s="48"/>
      <c r="G14" s="48"/>
      <c r="H14" s="48"/>
      <c r="I14" s="49"/>
      <c r="J14" s="50"/>
      <c r="K14" s="51"/>
      <c r="L14" s="51"/>
      <c r="M14" s="51"/>
      <c r="N14" s="51"/>
      <c r="O14" s="51"/>
      <c r="P14" s="51"/>
      <c r="Q14" s="52">
        <f>Q22</f>
        <v>194462283.16</v>
      </c>
      <c r="R14" s="52">
        <f>R22</f>
        <v>175983251</v>
      </c>
      <c r="S14" s="52">
        <f t="shared" ref="S14:AB14" si="3">S22</f>
        <v>18479032.16</v>
      </c>
      <c r="T14" s="52">
        <f t="shared" si="3"/>
        <v>89392</v>
      </c>
      <c r="U14" s="52">
        <f t="shared" si="3"/>
        <v>88498.1</v>
      </c>
      <c r="V14" s="52">
        <f t="shared" si="3"/>
        <v>893.9</v>
      </c>
      <c r="W14" s="52">
        <f t="shared" si="3"/>
        <v>-893.9</v>
      </c>
      <c r="X14" s="52">
        <f t="shared" si="3"/>
        <v>0</v>
      </c>
      <c r="Y14" s="52">
        <f t="shared" si="3"/>
        <v>-893.9</v>
      </c>
      <c r="Z14" s="52">
        <f t="shared" si="3"/>
        <v>107263160</v>
      </c>
      <c r="AA14" s="52">
        <f t="shared" si="3"/>
        <v>100000000</v>
      </c>
      <c r="AB14" s="52">
        <f t="shared" si="3"/>
        <v>7263160</v>
      </c>
      <c r="AC14" s="52"/>
      <c r="AD14" s="52"/>
      <c r="AE14" s="52"/>
    </row>
    <row r="15" spans="1:31" s="25" customFormat="1" ht="20.25">
      <c r="A15" s="20"/>
      <c r="B15" s="67" t="s">
        <v>49</v>
      </c>
      <c r="C15" s="66"/>
      <c r="D15" s="48"/>
      <c r="E15" s="48"/>
      <c r="F15" s="48"/>
      <c r="G15" s="48"/>
      <c r="H15" s="48"/>
      <c r="I15" s="49"/>
      <c r="J15" s="50"/>
      <c r="K15" s="51"/>
      <c r="L15" s="51"/>
      <c r="M15" s="51"/>
      <c r="N15" s="51"/>
      <c r="O15" s="51"/>
      <c r="P15" s="51"/>
      <c r="Q15" s="52">
        <f>Q31</f>
        <v>5338641</v>
      </c>
      <c r="R15" s="52">
        <f t="shared" ref="R15:AD15" si="4">R31</f>
        <v>5338641</v>
      </c>
      <c r="S15" s="52"/>
      <c r="T15" s="52">
        <f t="shared" si="4"/>
        <v>0</v>
      </c>
      <c r="U15" s="52">
        <f t="shared" si="4"/>
        <v>0</v>
      </c>
      <c r="V15" s="52">
        <f t="shared" si="4"/>
        <v>0</v>
      </c>
      <c r="W15" s="52">
        <f t="shared" si="4"/>
        <v>0</v>
      </c>
      <c r="X15" s="52">
        <f t="shared" si="4"/>
        <v>0</v>
      </c>
      <c r="Y15" s="52">
        <f t="shared" si="4"/>
        <v>0</v>
      </c>
      <c r="Z15" s="52">
        <f t="shared" si="4"/>
        <v>29553029</v>
      </c>
      <c r="AA15" s="52">
        <f t="shared" si="4"/>
        <v>29553029</v>
      </c>
      <c r="AB15" s="52"/>
      <c r="AC15" s="52">
        <f t="shared" si="4"/>
        <v>29553098.16</v>
      </c>
      <c r="AD15" s="52">
        <f t="shared" si="4"/>
        <v>29553098.16</v>
      </c>
      <c r="AE15" s="52"/>
    </row>
    <row r="16" spans="1:31" s="25" customFormat="1" ht="20.25">
      <c r="A16" s="20"/>
      <c r="B16" s="68" t="s">
        <v>65</v>
      </c>
      <c r="C16" s="66"/>
      <c r="D16" s="48"/>
      <c r="E16" s="48"/>
      <c r="F16" s="48"/>
      <c r="G16" s="48"/>
      <c r="H16" s="48"/>
      <c r="I16" s="49"/>
      <c r="J16" s="50"/>
      <c r="K16" s="51"/>
      <c r="L16" s="51"/>
      <c r="M16" s="51"/>
      <c r="N16" s="51"/>
      <c r="O16" s="51"/>
      <c r="P16" s="51"/>
      <c r="Q16" s="52">
        <f>Q36</f>
        <v>6047114.6200000001</v>
      </c>
      <c r="R16" s="52">
        <f>R36</f>
        <v>4609972.62</v>
      </c>
      <c r="S16" s="52">
        <f>S36</f>
        <v>1437142</v>
      </c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</row>
    <row r="17" spans="1:31" s="25" customFormat="1" ht="20.25">
      <c r="A17" s="20"/>
      <c r="B17" s="68"/>
      <c r="C17" s="66"/>
      <c r="D17" s="48"/>
      <c r="E17" s="48"/>
      <c r="F17" s="48"/>
      <c r="G17" s="48"/>
      <c r="H17" s="48"/>
      <c r="I17" s="49"/>
      <c r="J17" s="50"/>
      <c r="K17" s="51"/>
      <c r="L17" s="51"/>
      <c r="M17" s="51"/>
      <c r="N17" s="51"/>
      <c r="O17" s="51"/>
      <c r="P17" s="51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</row>
    <row r="18" spans="1:31" s="25" customFormat="1" ht="20.25">
      <c r="A18" s="20"/>
      <c r="B18" s="63" t="s">
        <v>50</v>
      </c>
      <c r="C18" s="47"/>
      <c r="D18" s="18"/>
      <c r="E18" s="18"/>
      <c r="F18" s="18"/>
      <c r="G18" s="18"/>
      <c r="H18" s="18"/>
      <c r="I18" s="49"/>
      <c r="J18" s="50"/>
      <c r="K18" s="51"/>
      <c r="L18" s="51"/>
      <c r="M18" s="51"/>
      <c r="N18" s="51"/>
      <c r="O18" s="51"/>
      <c r="P18" s="51"/>
      <c r="Q18" s="41">
        <f>R18+S18</f>
        <v>600000</v>
      </c>
      <c r="R18" s="41"/>
      <c r="S18" s="62">
        <f>S19</f>
        <v>600000</v>
      </c>
      <c r="T18" s="52"/>
      <c r="U18" s="52"/>
      <c r="V18" s="52"/>
      <c r="W18" s="52"/>
      <c r="X18" s="52"/>
      <c r="Y18" s="52"/>
      <c r="Z18" s="41">
        <f>AA18+AB18</f>
        <v>600000</v>
      </c>
      <c r="AA18" s="41"/>
      <c r="AB18" s="62">
        <f>AB19</f>
        <v>600000</v>
      </c>
      <c r="AC18" s="41">
        <f>AD18+AE18</f>
        <v>600000</v>
      </c>
      <c r="AD18" s="41"/>
      <c r="AE18" s="62">
        <f>AE19</f>
        <v>600000</v>
      </c>
    </row>
    <row r="19" spans="1:31" s="25" customFormat="1" ht="31.5">
      <c r="A19" s="20"/>
      <c r="B19" s="27" t="s">
        <v>51</v>
      </c>
      <c r="C19" s="9"/>
      <c r="D19" s="18"/>
      <c r="E19" s="18"/>
      <c r="F19" s="18"/>
      <c r="G19" s="18"/>
      <c r="H19" s="18"/>
      <c r="I19" s="49"/>
      <c r="J19" s="29"/>
      <c r="K19" s="42"/>
      <c r="L19" s="42"/>
      <c r="M19" s="42"/>
      <c r="N19" s="42"/>
      <c r="O19" s="42"/>
      <c r="P19" s="42"/>
      <c r="Q19" s="41">
        <f>Q20</f>
        <v>600000</v>
      </c>
      <c r="R19" s="41"/>
      <c r="S19" s="62">
        <f>S20</f>
        <v>600000</v>
      </c>
      <c r="T19" s="52"/>
      <c r="U19" s="52"/>
      <c r="V19" s="52"/>
      <c r="W19" s="52"/>
      <c r="X19" s="52"/>
      <c r="Y19" s="52"/>
      <c r="Z19" s="41">
        <f>Z20</f>
        <v>600000</v>
      </c>
      <c r="AA19" s="41"/>
      <c r="AB19" s="62">
        <f>AB20</f>
        <v>600000</v>
      </c>
      <c r="AC19" s="41">
        <f>AC20</f>
        <v>600000</v>
      </c>
      <c r="AD19" s="41"/>
      <c r="AE19" s="62">
        <f>AE20</f>
        <v>600000</v>
      </c>
    </row>
    <row r="20" spans="1:31" s="25" customFormat="1" ht="47.25">
      <c r="A20" s="20"/>
      <c r="B20" s="9" t="s">
        <v>23</v>
      </c>
      <c r="C20" s="9"/>
      <c r="D20" s="18"/>
      <c r="E20" s="18"/>
      <c r="F20" s="18"/>
      <c r="G20" s="18"/>
      <c r="H20" s="18"/>
      <c r="I20" s="49"/>
      <c r="J20" s="29"/>
      <c r="K20" s="42"/>
      <c r="L20" s="42"/>
      <c r="M20" s="42"/>
      <c r="N20" s="42"/>
      <c r="O20" s="42"/>
      <c r="P20" s="42"/>
      <c r="Q20" s="41">
        <f>Q21</f>
        <v>600000</v>
      </c>
      <c r="R20" s="41"/>
      <c r="S20" s="62">
        <f>S21</f>
        <v>600000</v>
      </c>
      <c r="T20" s="52"/>
      <c r="U20" s="52"/>
      <c r="V20" s="52"/>
      <c r="W20" s="52"/>
      <c r="X20" s="52"/>
      <c r="Y20" s="52"/>
      <c r="Z20" s="41">
        <f>Z21</f>
        <v>600000</v>
      </c>
      <c r="AA20" s="41"/>
      <c r="AB20" s="62">
        <f>AB21</f>
        <v>600000</v>
      </c>
      <c r="AC20" s="41">
        <f>AC21</f>
        <v>600000</v>
      </c>
      <c r="AD20" s="41"/>
      <c r="AE20" s="62">
        <f>AE21</f>
        <v>600000</v>
      </c>
    </row>
    <row r="21" spans="1:31" s="25" customFormat="1" ht="75">
      <c r="A21" s="20"/>
      <c r="B21" s="58" t="s">
        <v>46</v>
      </c>
      <c r="C21" s="9"/>
      <c r="D21" s="61" t="s">
        <v>24</v>
      </c>
      <c r="E21" s="61" t="s">
        <v>41</v>
      </c>
      <c r="F21" s="61" t="s">
        <v>47</v>
      </c>
      <c r="G21" s="61" t="s">
        <v>48</v>
      </c>
      <c r="H21" s="61" t="s">
        <v>42</v>
      </c>
      <c r="I21" s="14">
        <v>2026</v>
      </c>
      <c r="J21" s="29"/>
      <c r="K21" s="42"/>
      <c r="L21" s="42"/>
      <c r="M21" s="42"/>
      <c r="N21" s="42"/>
      <c r="O21" s="42"/>
      <c r="P21" s="42"/>
      <c r="Q21" s="38">
        <f>R21+S21</f>
        <v>600000</v>
      </c>
      <c r="R21" s="38"/>
      <c r="S21" s="43">
        <v>600000</v>
      </c>
      <c r="T21" s="52"/>
      <c r="U21" s="52"/>
      <c r="V21" s="52"/>
      <c r="W21" s="52"/>
      <c r="X21" s="52"/>
      <c r="Y21" s="52"/>
      <c r="Z21" s="38">
        <f>AA21+AB21</f>
        <v>600000</v>
      </c>
      <c r="AA21" s="38"/>
      <c r="AB21" s="43">
        <v>600000</v>
      </c>
      <c r="AC21" s="38">
        <f>AD21+AE21</f>
        <v>600000</v>
      </c>
      <c r="AD21" s="38"/>
      <c r="AE21" s="43">
        <v>600000</v>
      </c>
    </row>
    <row r="22" spans="1:31" s="25" customFormat="1" ht="37.5">
      <c r="A22" s="20"/>
      <c r="B22" s="64" t="s">
        <v>28</v>
      </c>
      <c r="C22" s="9"/>
      <c r="D22" s="16"/>
      <c r="E22" s="16"/>
      <c r="F22" s="16"/>
      <c r="G22" s="16"/>
      <c r="H22" s="16"/>
      <c r="I22" s="13"/>
      <c r="J22" s="29"/>
      <c r="K22" s="42"/>
      <c r="L22" s="42"/>
      <c r="M22" s="42"/>
      <c r="N22" s="42"/>
      <c r="O22" s="42"/>
      <c r="P22" s="42"/>
      <c r="Q22" s="45">
        <f>Q23</f>
        <v>194462283.16</v>
      </c>
      <c r="R22" s="45">
        <f t="shared" ref="R22:AB23" si="5">R23</f>
        <v>175983251</v>
      </c>
      <c r="S22" s="45">
        <f t="shared" si="5"/>
        <v>18479032.16</v>
      </c>
      <c r="T22" s="45">
        <f t="shared" si="5"/>
        <v>89392</v>
      </c>
      <c r="U22" s="45">
        <f t="shared" si="5"/>
        <v>88498.1</v>
      </c>
      <c r="V22" s="45">
        <f t="shared" si="5"/>
        <v>893.9</v>
      </c>
      <c r="W22" s="45">
        <f t="shared" si="5"/>
        <v>-893.9</v>
      </c>
      <c r="X22" s="45">
        <f t="shared" si="5"/>
        <v>0</v>
      </c>
      <c r="Y22" s="45">
        <f t="shared" si="5"/>
        <v>-893.9</v>
      </c>
      <c r="Z22" s="45">
        <f t="shared" si="5"/>
        <v>107263160</v>
      </c>
      <c r="AA22" s="45">
        <f t="shared" si="5"/>
        <v>100000000</v>
      </c>
      <c r="AB22" s="45">
        <f t="shared" si="5"/>
        <v>7263160</v>
      </c>
      <c r="AC22" s="45"/>
      <c r="AD22" s="45"/>
      <c r="AE22" s="45"/>
    </row>
    <row r="23" spans="1:31" ht="47.25">
      <c r="A23" s="21"/>
      <c r="B23" s="27" t="s">
        <v>29</v>
      </c>
      <c r="C23" s="26"/>
      <c r="D23" s="17"/>
      <c r="E23" s="17"/>
      <c r="F23" s="17"/>
      <c r="G23" s="17"/>
      <c r="H23" s="17"/>
      <c r="I23" s="13"/>
      <c r="J23" s="10"/>
      <c r="K23" s="40" t="e">
        <f>#REF!+#REF!</f>
        <v>#REF!</v>
      </c>
      <c r="L23" s="40" t="e">
        <f>#REF!+#REF!</f>
        <v>#REF!</v>
      </c>
      <c r="M23" s="40" t="e">
        <f>#REF!+#REF!</f>
        <v>#REF!</v>
      </c>
      <c r="N23" s="40" t="e">
        <f>#REF!+#REF!</f>
        <v>#REF!</v>
      </c>
      <c r="O23" s="40" t="e">
        <f>#REF!+#REF!</f>
        <v>#REF!</v>
      </c>
      <c r="P23" s="40" t="e">
        <f>#REF!+#REF!</f>
        <v>#REF!</v>
      </c>
      <c r="Q23" s="45">
        <f>Q24</f>
        <v>194462283.16</v>
      </c>
      <c r="R23" s="45">
        <f t="shared" si="5"/>
        <v>175983251</v>
      </c>
      <c r="S23" s="45">
        <f t="shared" si="5"/>
        <v>18479032.16</v>
      </c>
      <c r="T23" s="45">
        <f t="shared" si="5"/>
        <v>89392</v>
      </c>
      <c r="U23" s="45">
        <f t="shared" si="5"/>
        <v>88498.1</v>
      </c>
      <c r="V23" s="45">
        <f t="shared" si="5"/>
        <v>893.9</v>
      </c>
      <c r="W23" s="45">
        <f t="shared" si="5"/>
        <v>-893.9</v>
      </c>
      <c r="X23" s="45">
        <f t="shared" si="5"/>
        <v>0</v>
      </c>
      <c r="Y23" s="45">
        <f t="shared" si="5"/>
        <v>-893.9</v>
      </c>
      <c r="Z23" s="45">
        <f t="shared" si="5"/>
        <v>107263160</v>
      </c>
      <c r="AA23" s="45">
        <f t="shared" si="5"/>
        <v>100000000</v>
      </c>
      <c r="AB23" s="45">
        <f t="shared" si="5"/>
        <v>7263160</v>
      </c>
      <c r="AC23" s="41"/>
      <c r="AD23" s="41"/>
      <c r="AE23" s="41"/>
    </row>
    <row r="24" spans="1:31" ht="47.25">
      <c r="A24" s="21"/>
      <c r="B24" s="9" t="s">
        <v>23</v>
      </c>
      <c r="C24" s="27"/>
      <c r="D24" s="18"/>
      <c r="E24" s="18"/>
      <c r="F24" s="18"/>
      <c r="G24" s="18"/>
      <c r="H24" s="18"/>
      <c r="I24" s="28"/>
      <c r="J24" s="10"/>
      <c r="K24" s="40"/>
      <c r="L24" s="40"/>
      <c r="M24" s="40"/>
      <c r="N24" s="40"/>
      <c r="O24" s="40"/>
      <c r="P24" s="40"/>
      <c r="Q24" s="45">
        <f>R24+S24</f>
        <v>194462283.16</v>
      </c>
      <c r="R24" s="45">
        <f>R25+R27</f>
        <v>175983251</v>
      </c>
      <c r="S24" s="45">
        <f>S25+S27</f>
        <v>18479032.16</v>
      </c>
      <c r="T24" s="45">
        <f t="shared" ref="T24:Z24" si="6">T25+T27</f>
        <v>89392</v>
      </c>
      <c r="U24" s="45">
        <f t="shared" si="6"/>
        <v>88498.1</v>
      </c>
      <c r="V24" s="45">
        <f t="shared" si="6"/>
        <v>893.9</v>
      </c>
      <c r="W24" s="45">
        <f t="shared" si="6"/>
        <v>-893.9</v>
      </c>
      <c r="X24" s="45">
        <f t="shared" si="6"/>
        <v>0</v>
      </c>
      <c r="Y24" s="45">
        <f t="shared" si="6"/>
        <v>-893.9</v>
      </c>
      <c r="Z24" s="45">
        <f t="shared" si="6"/>
        <v>107263160</v>
      </c>
      <c r="AA24" s="45">
        <f>AA25+AA27</f>
        <v>100000000</v>
      </c>
      <c r="AB24" s="45">
        <f t="shared" ref="AB24" si="7">AB25+AB27</f>
        <v>7263160</v>
      </c>
      <c r="AC24" s="45"/>
      <c r="AD24" s="45"/>
      <c r="AE24" s="45"/>
    </row>
    <row r="25" spans="1:31" ht="20.25">
      <c r="A25" s="21"/>
      <c r="B25" s="47" t="s">
        <v>57</v>
      </c>
      <c r="C25" s="9"/>
      <c r="D25" s="18"/>
      <c r="E25" s="18"/>
      <c r="F25" s="18"/>
      <c r="G25" s="18"/>
      <c r="H25" s="18"/>
      <c r="I25" s="28"/>
      <c r="J25" s="10"/>
      <c r="K25" s="40"/>
      <c r="L25" s="40"/>
      <c r="M25" s="40"/>
      <c r="N25" s="40"/>
      <c r="O25" s="40"/>
      <c r="P25" s="40"/>
      <c r="Q25" s="45">
        <f>Q26</f>
        <v>4000000</v>
      </c>
      <c r="R25" s="45">
        <f t="shared" ref="R25:AB25" si="8">R26</f>
        <v>2000000</v>
      </c>
      <c r="S25" s="45">
        <f t="shared" si="8"/>
        <v>2000000</v>
      </c>
      <c r="T25" s="45">
        <f t="shared" si="8"/>
        <v>0</v>
      </c>
      <c r="U25" s="45">
        <f t="shared" si="8"/>
        <v>0</v>
      </c>
      <c r="V25" s="45">
        <f t="shared" si="8"/>
        <v>0</v>
      </c>
      <c r="W25" s="45">
        <f t="shared" si="8"/>
        <v>0</v>
      </c>
      <c r="X25" s="45">
        <f t="shared" si="8"/>
        <v>0</v>
      </c>
      <c r="Y25" s="45">
        <f t="shared" si="8"/>
        <v>0</v>
      </c>
      <c r="Z25" s="45">
        <f t="shared" si="8"/>
        <v>2000000</v>
      </c>
      <c r="AA25" s="45">
        <f t="shared" si="8"/>
        <v>0</v>
      </c>
      <c r="AB25" s="45">
        <f t="shared" si="8"/>
        <v>2000000</v>
      </c>
      <c r="AC25" s="45"/>
      <c r="AD25" s="45"/>
      <c r="AE25" s="45"/>
    </row>
    <row r="26" spans="1:31" ht="45">
      <c r="A26" s="21"/>
      <c r="B26" s="58" t="s">
        <v>58</v>
      </c>
      <c r="C26" s="9"/>
      <c r="D26" s="61" t="s">
        <v>24</v>
      </c>
      <c r="E26" s="61" t="s">
        <v>30</v>
      </c>
      <c r="F26" s="61" t="s">
        <v>59</v>
      </c>
      <c r="G26" s="61" t="s">
        <v>60</v>
      </c>
      <c r="H26" s="61" t="s">
        <v>42</v>
      </c>
      <c r="I26" s="69" t="s">
        <v>63</v>
      </c>
      <c r="J26" s="10"/>
      <c r="K26" s="40"/>
      <c r="L26" s="40"/>
      <c r="M26" s="40"/>
      <c r="N26" s="40"/>
      <c r="O26" s="40"/>
      <c r="P26" s="40"/>
      <c r="Q26" s="39">
        <f>R26+S26</f>
        <v>4000000</v>
      </c>
      <c r="R26" s="39">
        <v>2000000</v>
      </c>
      <c r="S26" s="39">
        <v>2000000</v>
      </c>
      <c r="T26" s="39"/>
      <c r="U26" s="39"/>
      <c r="V26" s="39"/>
      <c r="W26" s="39"/>
      <c r="X26" s="39"/>
      <c r="Y26" s="39"/>
      <c r="Z26" s="39">
        <f>AA26+AB26</f>
        <v>2000000</v>
      </c>
      <c r="AA26" s="39"/>
      <c r="AB26" s="39">
        <v>2000000</v>
      </c>
      <c r="AC26" s="38"/>
      <c r="AD26" s="43"/>
      <c r="AE26" s="43"/>
    </row>
    <row r="27" spans="1:31" ht="28.5" customHeight="1">
      <c r="A27" s="21"/>
      <c r="B27" s="47" t="s">
        <v>61</v>
      </c>
      <c r="C27" s="9"/>
      <c r="D27" s="61"/>
      <c r="E27" s="61"/>
      <c r="F27" s="61"/>
      <c r="G27" s="61"/>
      <c r="H27" s="61"/>
      <c r="I27" s="69"/>
      <c r="J27" s="10"/>
      <c r="K27" s="40"/>
      <c r="L27" s="40"/>
      <c r="M27" s="40"/>
      <c r="N27" s="40"/>
      <c r="O27" s="40"/>
      <c r="P27" s="40"/>
      <c r="Q27" s="45">
        <f>Q28+Q30+Q29</f>
        <v>190462283.16</v>
      </c>
      <c r="R27" s="45">
        <f>R28+R30+R29</f>
        <v>173983251</v>
      </c>
      <c r="S27" s="45">
        <f>S28+S30+S29</f>
        <v>16479032.16</v>
      </c>
      <c r="T27" s="45">
        <f t="shared" ref="T27:AB27" si="9">T28+T30+T29</f>
        <v>89392</v>
      </c>
      <c r="U27" s="45">
        <f t="shared" si="9"/>
        <v>88498.1</v>
      </c>
      <c r="V27" s="45">
        <f t="shared" si="9"/>
        <v>893.9</v>
      </c>
      <c r="W27" s="45">
        <f t="shared" si="9"/>
        <v>-893.9</v>
      </c>
      <c r="X27" s="45">
        <f t="shared" si="9"/>
        <v>0</v>
      </c>
      <c r="Y27" s="45">
        <f t="shared" si="9"/>
        <v>-893.9</v>
      </c>
      <c r="Z27" s="45">
        <f t="shared" si="9"/>
        <v>105263160</v>
      </c>
      <c r="AA27" s="45">
        <f t="shared" si="9"/>
        <v>100000000</v>
      </c>
      <c r="AB27" s="45">
        <f t="shared" si="9"/>
        <v>5263160</v>
      </c>
      <c r="AC27" s="45"/>
      <c r="AD27" s="45"/>
      <c r="AE27" s="45"/>
    </row>
    <row r="28" spans="1:31" ht="47.25">
      <c r="A28" s="21"/>
      <c r="B28" s="53" t="s">
        <v>35</v>
      </c>
      <c r="C28" s="9"/>
      <c r="D28" s="19" t="s">
        <v>24</v>
      </c>
      <c r="E28" s="19" t="s">
        <v>30</v>
      </c>
      <c r="F28" s="19" t="s">
        <v>31</v>
      </c>
      <c r="G28" s="19" t="s">
        <v>37</v>
      </c>
      <c r="H28" s="19" t="s">
        <v>32</v>
      </c>
      <c r="I28" s="14" t="s">
        <v>36</v>
      </c>
      <c r="J28" s="29"/>
      <c r="K28" s="42"/>
      <c r="L28" s="42"/>
      <c r="M28" s="42"/>
      <c r="N28" s="42"/>
      <c r="O28" s="42"/>
      <c r="P28" s="42"/>
      <c r="Q28" s="39">
        <f>R28+S28</f>
        <v>133647351</v>
      </c>
      <c r="R28" s="39">
        <v>126964951</v>
      </c>
      <c r="S28" s="39">
        <v>6682400</v>
      </c>
      <c r="T28" s="39">
        <f>U28+V28</f>
        <v>89392</v>
      </c>
      <c r="U28" s="39">
        <v>88498.1</v>
      </c>
      <c r="V28" s="39">
        <v>893.9</v>
      </c>
      <c r="W28" s="39">
        <f>X28+Y28</f>
        <v>-893.9</v>
      </c>
      <c r="X28" s="46">
        <v>0</v>
      </c>
      <c r="Y28" s="46">
        <f>AB28-V28</f>
        <v>-893.9</v>
      </c>
      <c r="Z28" s="39"/>
      <c r="AA28" s="39"/>
      <c r="AB28" s="39"/>
      <c r="AC28" s="39"/>
      <c r="AD28" s="39"/>
      <c r="AE28" s="39"/>
    </row>
    <row r="29" spans="1:31" ht="47.25">
      <c r="A29" s="21"/>
      <c r="B29" s="53" t="s">
        <v>64</v>
      </c>
      <c r="C29" s="9"/>
      <c r="D29" s="19" t="s">
        <v>24</v>
      </c>
      <c r="E29" s="19" t="s">
        <v>30</v>
      </c>
      <c r="F29" s="19" t="s">
        <v>31</v>
      </c>
      <c r="G29" s="19" t="s">
        <v>37</v>
      </c>
      <c r="H29" s="19" t="s">
        <v>32</v>
      </c>
      <c r="I29" s="14" t="s">
        <v>63</v>
      </c>
      <c r="J29" s="29"/>
      <c r="K29" s="42"/>
      <c r="L29" s="42"/>
      <c r="M29" s="42"/>
      <c r="N29" s="42"/>
      <c r="O29" s="42"/>
      <c r="P29" s="42"/>
      <c r="Q29" s="39">
        <f>R29+S29</f>
        <v>49492950</v>
      </c>
      <c r="R29" s="39">
        <v>47018300</v>
      </c>
      <c r="S29" s="39">
        <v>2474650</v>
      </c>
      <c r="T29" s="39"/>
      <c r="U29" s="39"/>
      <c r="V29" s="39"/>
      <c r="W29" s="39"/>
      <c r="X29" s="46"/>
      <c r="Y29" s="46"/>
      <c r="Z29" s="39">
        <f>AA29+AB29</f>
        <v>105263160</v>
      </c>
      <c r="AA29" s="39">
        <v>100000000</v>
      </c>
      <c r="AB29" s="39">
        <v>5263160</v>
      </c>
      <c r="AC29" s="39"/>
      <c r="AD29" s="39"/>
      <c r="AE29" s="39"/>
    </row>
    <row r="30" spans="1:31" ht="47.25">
      <c r="A30" s="21"/>
      <c r="B30" s="53" t="s">
        <v>55</v>
      </c>
      <c r="C30" s="9"/>
      <c r="D30" s="19" t="s">
        <v>24</v>
      </c>
      <c r="E30" s="19" t="s">
        <v>30</v>
      </c>
      <c r="F30" s="19" t="s">
        <v>31</v>
      </c>
      <c r="G30" s="19" t="s">
        <v>52</v>
      </c>
      <c r="H30" s="19" t="s">
        <v>32</v>
      </c>
      <c r="I30" s="14" t="s">
        <v>36</v>
      </c>
      <c r="J30" s="29"/>
      <c r="K30" s="42"/>
      <c r="L30" s="42"/>
      <c r="M30" s="42"/>
      <c r="N30" s="42"/>
      <c r="O30" s="42"/>
      <c r="P30" s="42"/>
      <c r="Q30" s="39">
        <f>R30+S30</f>
        <v>7321982.1600000001</v>
      </c>
      <c r="R30" s="39"/>
      <c r="S30" s="39">
        <v>7321982.1600000001</v>
      </c>
      <c r="T30" s="39"/>
      <c r="U30" s="39"/>
      <c r="V30" s="39"/>
      <c r="W30" s="39"/>
      <c r="X30" s="46"/>
      <c r="Y30" s="46"/>
      <c r="Z30" s="39"/>
      <c r="AA30" s="39"/>
      <c r="AB30" s="39"/>
      <c r="AC30" s="39"/>
      <c r="AD30" s="39"/>
      <c r="AE30" s="39"/>
    </row>
    <row r="31" spans="1:31" ht="27" customHeight="1">
      <c r="A31" s="21"/>
      <c r="B31" s="63" t="s">
        <v>49</v>
      </c>
      <c r="C31" s="9"/>
      <c r="D31" s="48"/>
      <c r="E31" s="48"/>
      <c r="F31" s="48"/>
      <c r="G31" s="48"/>
      <c r="H31" s="48"/>
      <c r="I31" s="49"/>
      <c r="J31" s="29"/>
      <c r="K31" s="42"/>
      <c r="L31" s="42"/>
      <c r="M31" s="42"/>
      <c r="N31" s="42"/>
      <c r="O31" s="42"/>
      <c r="P31" s="42"/>
      <c r="Q31" s="52">
        <f>Q32</f>
        <v>5338641</v>
      </c>
      <c r="R31" s="52">
        <f>R32</f>
        <v>5338641</v>
      </c>
      <c r="S31" s="52"/>
      <c r="T31" s="52">
        <f t="shared" ref="T31:Y31" si="10">T37</f>
        <v>0</v>
      </c>
      <c r="U31" s="52">
        <f t="shared" si="10"/>
        <v>0</v>
      </c>
      <c r="V31" s="52">
        <f t="shared" si="10"/>
        <v>0</v>
      </c>
      <c r="W31" s="52">
        <f t="shared" si="10"/>
        <v>0</v>
      </c>
      <c r="X31" s="52">
        <f t="shared" si="10"/>
        <v>0</v>
      </c>
      <c r="Y31" s="52">
        <f t="shared" si="10"/>
        <v>0</v>
      </c>
      <c r="Z31" s="52">
        <f>Z32</f>
        <v>29553029</v>
      </c>
      <c r="AA31" s="52">
        <f t="shared" ref="AA31:AD31" si="11">AA32</f>
        <v>29553029</v>
      </c>
      <c r="AB31" s="52"/>
      <c r="AC31" s="52">
        <f t="shared" si="11"/>
        <v>29553098.16</v>
      </c>
      <c r="AD31" s="52">
        <f t="shared" si="11"/>
        <v>29553098.16</v>
      </c>
      <c r="AE31" s="52"/>
    </row>
    <row r="32" spans="1:31" ht="49.5" customHeight="1">
      <c r="A32" s="21"/>
      <c r="B32" s="27" t="s">
        <v>39</v>
      </c>
      <c r="C32" s="9"/>
      <c r="D32" s="17"/>
      <c r="E32" s="17"/>
      <c r="F32" s="17"/>
      <c r="G32" s="17"/>
      <c r="H32" s="17"/>
      <c r="I32" s="13"/>
      <c r="J32" s="54"/>
      <c r="K32" s="55"/>
      <c r="L32" s="55"/>
      <c r="M32" s="55"/>
      <c r="N32" s="55"/>
      <c r="O32" s="55"/>
      <c r="P32" s="55"/>
      <c r="Q32" s="45">
        <f>Q33</f>
        <v>5338641</v>
      </c>
      <c r="R32" s="45">
        <f>R33</f>
        <v>5338641</v>
      </c>
      <c r="S32" s="45"/>
      <c r="T32" s="45">
        <f t="shared" ref="T32:AD32" si="12">T33</f>
        <v>0</v>
      </c>
      <c r="U32" s="45">
        <f t="shared" si="12"/>
        <v>0</v>
      </c>
      <c r="V32" s="45">
        <f t="shared" si="12"/>
        <v>0</v>
      </c>
      <c r="W32" s="45">
        <f t="shared" si="12"/>
        <v>0</v>
      </c>
      <c r="X32" s="45">
        <f t="shared" si="12"/>
        <v>0</v>
      </c>
      <c r="Y32" s="45">
        <f t="shared" si="12"/>
        <v>0</v>
      </c>
      <c r="Z32" s="45">
        <f t="shared" si="12"/>
        <v>29553029</v>
      </c>
      <c r="AA32" s="45">
        <f t="shared" si="12"/>
        <v>29553029</v>
      </c>
      <c r="AB32" s="45"/>
      <c r="AC32" s="45">
        <f t="shared" si="12"/>
        <v>29553098.16</v>
      </c>
      <c r="AD32" s="45">
        <f t="shared" si="12"/>
        <v>29553098.16</v>
      </c>
      <c r="AE32" s="45"/>
    </row>
    <row r="33" spans="1:31" ht="49.5" customHeight="1">
      <c r="A33" s="21"/>
      <c r="B33" s="9" t="s">
        <v>23</v>
      </c>
      <c r="C33" s="22"/>
      <c r="D33" s="18"/>
      <c r="E33" s="18"/>
      <c r="F33" s="18"/>
      <c r="G33" s="18"/>
      <c r="H33" s="18"/>
      <c r="I33" s="28"/>
      <c r="J33" s="11" t="s">
        <v>9</v>
      </c>
      <c r="K33" s="44"/>
      <c r="L33" s="44"/>
      <c r="M33" s="44"/>
      <c r="N33" s="44"/>
      <c r="O33" s="44"/>
      <c r="P33" s="44"/>
      <c r="Q33" s="45">
        <f>Q35</f>
        <v>5338641</v>
      </c>
      <c r="R33" s="45">
        <f>R35</f>
        <v>5338641</v>
      </c>
      <c r="S33" s="45"/>
      <c r="T33" s="45">
        <f t="shared" ref="T33:AA33" si="13">T35</f>
        <v>0</v>
      </c>
      <c r="U33" s="45">
        <f t="shared" si="13"/>
        <v>0</v>
      </c>
      <c r="V33" s="45">
        <f t="shared" si="13"/>
        <v>0</v>
      </c>
      <c r="W33" s="45">
        <f t="shared" si="13"/>
        <v>0</v>
      </c>
      <c r="X33" s="45">
        <f t="shared" si="13"/>
        <v>0</v>
      </c>
      <c r="Y33" s="45">
        <f t="shared" si="13"/>
        <v>0</v>
      </c>
      <c r="Z33" s="45">
        <f t="shared" si="13"/>
        <v>29553029</v>
      </c>
      <c r="AA33" s="45">
        <f t="shared" si="13"/>
        <v>29553029</v>
      </c>
      <c r="AB33" s="45"/>
      <c r="AC33" s="45">
        <f t="shared" ref="AC33:AD33" si="14">AC35</f>
        <v>29553098.16</v>
      </c>
      <c r="AD33" s="45">
        <f t="shared" si="14"/>
        <v>29553098.16</v>
      </c>
      <c r="AE33" s="45"/>
    </row>
    <row r="34" spans="1:31" ht="24.75" customHeight="1">
      <c r="A34" s="21"/>
      <c r="B34" s="47" t="s">
        <v>38</v>
      </c>
      <c r="C34" s="22"/>
      <c r="D34" s="18"/>
      <c r="E34" s="18"/>
      <c r="F34" s="18"/>
      <c r="G34" s="18"/>
      <c r="H34" s="18"/>
      <c r="I34" s="28"/>
      <c r="J34" s="11"/>
      <c r="K34" s="44"/>
      <c r="L34" s="44"/>
      <c r="M34" s="44"/>
      <c r="N34" s="44"/>
      <c r="O34" s="44"/>
      <c r="P34" s="44"/>
      <c r="Q34" s="45">
        <f>Q35</f>
        <v>5338641</v>
      </c>
      <c r="R34" s="45">
        <f>R35</f>
        <v>5338641</v>
      </c>
      <c r="S34" s="45"/>
      <c r="T34" s="45">
        <f t="shared" ref="T34:AD34" si="15">T35</f>
        <v>0</v>
      </c>
      <c r="U34" s="45">
        <f t="shared" si="15"/>
        <v>0</v>
      </c>
      <c r="V34" s="45">
        <f t="shared" si="15"/>
        <v>0</v>
      </c>
      <c r="W34" s="45">
        <f t="shared" si="15"/>
        <v>0</v>
      </c>
      <c r="X34" s="45">
        <f t="shared" si="15"/>
        <v>0</v>
      </c>
      <c r="Y34" s="45">
        <f t="shared" si="15"/>
        <v>0</v>
      </c>
      <c r="Z34" s="45">
        <f t="shared" si="15"/>
        <v>29553029</v>
      </c>
      <c r="AA34" s="45">
        <f t="shared" si="15"/>
        <v>29553029</v>
      </c>
      <c r="AB34" s="45"/>
      <c r="AC34" s="45">
        <f t="shared" si="15"/>
        <v>29553098.16</v>
      </c>
      <c r="AD34" s="45">
        <f t="shared" si="15"/>
        <v>29553098.16</v>
      </c>
      <c r="AE34" s="45"/>
    </row>
    <row r="35" spans="1:31" ht="66.75" customHeight="1">
      <c r="A35" s="21"/>
      <c r="B35" s="58" t="s">
        <v>43</v>
      </c>
      <c r="C35" s="47"/>
      <c r="D35" s="19" t="s">
        <v>24</v>
      </c>
      <c r="E35" s="19" t="s">
        <v>40</v>
      </c>
      <c r="F35" s="19" t="s">
        <v>41</v>
      </c>
      <c r="G35" s="19" t="s">
        <v>44</v>
      </c>
      <c r="H35" s="19" t="s">
        <v>42</v>
      </c>
      <c r="I35" s="14" t="s">
        <v>56</v>
      </c>
      <c r="J35" s="50"/>
      <c r="K35" s="51"/>
      <c r="L35" s="51"/>
      <c r="M35" s="51"/>
      <c r="N35" s="51"/>
      <c r="O35" s="51"/>
      <c r="P35" s="51"/>
      <c r="Q35" s="39">
        <f>R35+S35</f>
        <v>5338641</v>
      </c>
      <c r="R35" s="39">
        <v>5338641</v>
      </c>
      <c r="S35" s="39"/>
      <c r="T35" s="39"/>
      <c r="U35" s="39"/>
      <c r="V35" s="39"/>
      <c r="W35" s="39"/>
      <c r="X35" s="46"/>
      <c r="Y35" s="46"/>
      <c r="Z35" s="39">
        <f>AA35</f>
        <v>29553029</v>
      </c>
      <c r="AA35" s="39">
        <v>29553029</v>
      </c>
      <c r="AB35" s="39"/>
      <c r="AC35" s="39">
        <f>AD35</f>
        <v>29553098.16</v>
      </c>
      <c r="AD35" s="39">
        <v>29553098.16</v>
      </c>
      <c r="AE35" s="39"/>
    </row>
    <row r="36" spans="1:31" ht="24.75" customHeight="1">
      <c r="A36" s="21"/>
      <c r="B36" s="20" t="s">
        <v>65</v>
      </c>
      <c r="C36" s="9"/>
      <c r="D36" s="24"/>
      <c r="E36" s="24"/>
      <c r="F36" s="24"/>
      <c r="G36" s="24"/>
      <c r="H36" s="24"/>
      <c r="I36" s="12"/>
      <c r="J36" s="29"/>
      <c r="K36" s="42"/>
      <c r="L36" s="42"/>
      <c r="M36" s="42"/>
      <c r="N36" s="42"/>
      <c r="O36" s="42"/>
      <c r="P36" s="42"/>
      <c r="Q36" s="36">
        <f>Q37</f>
        <v>6047114.6200000001</v>
      </c>
      <c r="R36" s="36">
        <f t="shared" ref="R36:Y36" si="16">R37</f>
        <v>4609972.62</v>
      </c>
      <c r="S36" s="36">
        <f t="shared" si="16"/>
        <v>1437142</v>
      </c>
      <c r="T36" s="36">
        <f t="shared" si="16"/>
        <v>0</v>
      </c>
      <c r="U36" s="36">
        <f t="shared" si="16"/>
        <v>0</v>
      </c>
      <c r="V36" s="36">
        <f t="shared" si="16"/>
        <v>0</v>
      </c>
      <c r="W36" s="36">
        <f t="shared" si="16"/>
        <v>0</v>
      </c>
      <c r="X36" s="36">
        <f t="shared" si="16"/>
        <v>0</v>
      </c>
      <c r="Y36" s="36">
        <f t="shared" si="16"/>
        <v>0</v>
      </c>
      <c r="Z36" s="36"/>
      <c r="AA36" s="36"/>
      <c r="AB36" s="36"/>
      <c r="AC36" s="36"/>
      <c r="AD36" s="36"/>
      <c r="AE36" s="36"/>
    </row>
    <row r="37" spans="1:31" ht="36.75" customHeight="1">
      <c r="A37" s="21"/>
      <c r="B37" s="27" t="s">
        <v>66</v>
      </c>
      <c r="C37" s="9"/>
      <c r="D37" s="17"/>
      <c r="E37" s="17"/>
      <c r="F37" s="17"/>
      <c r="G37" s="17"/>
      <c r="H37" s="17"/>
      <c r="I37" s="13"/>
      <c r="J37" s="54"/>
      <c r="K37" s="55"/>
      <c r="L37" s="55"/>
      <c r="M37" s="55"/>
      <c r="N37" s="55"/>
      <c r="O37" s="55"/>
      <c r="P37" s="55"/>
      <c r="Q37" s="45">
        <f>Q38</f>
        <v>6047114.6200000001</v>
      </c>
      <c r="R37" s="45">
        <f>R38</f>
        <v>4609972.62</v>
      </c>
      <c r="S37" s="45">
        <f>S38</f>
        <v>1437142</v>
      </c>
      <c r="T37" s="45">
        <f t="shared" ref="T37:Y37" si="17">T38</f>
        <v>0</v>
      </c>
      <c r="U37" s="45">
        <f t="shared" si="17"/>
        <v>0</v>
      </c>
      <c r="V37" s="45">
        <f t="shared" si="17"/>
        <v>0</v>
      </c>
      <c r="W37" s="45">
        <f t="shared" si="17"/>
        <v>0</v>
      </c>
      <c r="X37" s="45">
        <f t="shared" si="17"/>
        <v>0</v>
      </c>
      <c r="Y37" s="45">
        <f t="shared" si="17"/>
        <v>0</v>
      </c>
      <c r="Z37" s="45"/>
      <c r="AA37" s="45"/>
      <c r="AB37" s="45"/>
      <c r="AC37" s="45"/>
      <c r="AD37" s="45"/>
      <c r="AE37" s="45"/>
    </row>
    <row r="38" spans="1:31" ht="56.25" customHeight="1">
      <c r="A38" s="21"/>
      <c r="B38" s="9" t="s">
        <v>23</v>
      </c>
      <c r="C38" s="22"/>
      <c r="D38" s="18"/>
      <c r="E38" s="18"/>
      <c r="F38" s="18"/>
      <c r="G38" s="18"/>
      <c r="H38" s="18"/>
      <c r="I38" s="28"/>
      <c r="J38" s="11" t="s">
        <v>9</v>
      </c>
      <c r="K38" s="44"/>
      <c r="L38" s="44"/>
      <c r="M38" s="44"/>
      <c r="N38" s="44"/>
      <c r="O38" s="44"/>
      <c r="P38" s="44"/>
      <c r="Q38" s="45">
        <f>Q39</f>
        <v>6047114.6200000001</v>
      </c>
      <c r="R38" s="45">
        <f t="shared" ref="R38:S38" si="18">R39</f>
        <v>4609972.62</v>
      </c>
      <c r="S38" s="45">
        <f t="shared" si="18"/>
        <v>1437142</v>
      </c>
      <c r="T38" s="45">
        <f t="shared" ref="T38:Y38" si="19">T42</f>
        <v>0</v>
      </c>
      <c r="U38" s="45">
        <f t="shared" si="19"/>
        <v>0</v>
      </c>
      <c r="V38" s="45">
        <f t="shared" si="19"/>
        <v>0</v>
      </c>
      <c r="W38" s="45">
        <f t="shared" si="19"/>
        <v>0</v>
      </c>
      <c r="X38" s="45">
        <f t="shared" si="19"/>
        <v>0</v>
      </c>
      <c r="Y38" s="45">
        <f t="shared" si="19"/>
        <v>0</v>
      </c>
      <c r="Z38" s="45"/>
      <c r="AA38" s="45"/>
      <c r="AB38" s="45"/>
      <c r="AC38" s="45"/>
      <c r="AD38" s="45"/>
      <c r="AE38" s="45"/>
    </row>
    <row r="39" spans="1:31" ht="33.75" customHeight="1">
      <c r="A39" s="21"/>
      <c r="B39" s="72" t="s">
        <v>67</v>
      </c>
      <c r="C39" s="22"/>
      <c r="D39" s="18"/>
      <c r="E39" s="18"/>
      <c r="F39" s="18"/>
      <c r="G39" s="18"/>
      <c r="H39" s="18"/>
      <c r="I39" s="28"/>
      <c r="J39" s="11"/>
      <c r="K39" s="44"/>
      <c r="L39" s="44"/>
      <c r="M39" s="44"/>
      <c r="N39" s="44"/>
      <c r="O39" s="44"/>
      <c r="P39" s="44"/>
      <c r="Q39" s="45">
        <f>Q42+Q41+Q40</f>
        <v>6047114.6200000001</v>
      </c>
      <c r="R39" s="45">
        <f t="shared" ref="R39:S39" si="20">R42+R41+R40</f>
        <v>4609972.62</v>
      </c>
      <c r="S39" s="45">
        <f t="shared" si="20"/>
        <v>1437142</v>
      </c>
      <c r="T39" s="45">
        <f t="shared" ref="T39:Y39" si="21">T42</f>
        <v>0</v>
      </c>
      <c r="U39" s="45">
        <f t="shared" si="21"/>
        <v>0</v>
      </c>
      <c r="V39" s="45">
        <f t="shared" si="21"/>
        <v>0</v>
      </c>
      <c r="W39" s="45">
        <f t="shared" si="21"/>
        <v>0</v>
      </c>
      <c r="X39" s="45">
        <f t="shared" si="21"/>
        <v>0</v>
      </c>
      <c r="Y39" s="45">
        <f t="shared" si="21"/>
        <v>0</v>
      </c>
      <c r="Z39" s="45"/>
      <c r="AA39" s="45"/>
      <c r="AB39" s="45"/>
      <c r="AC39" s="45"/>
      <c r="AD39" s="45"/>
      <c r="AE39" s="45"/>
    </row>
    <row r="40" spans="1:31" ht="21.75" customHeight="1">
      <c r="A40" s="21"/>
      <c r="B40" s="73" t="s">
        <v>68</v>
      </c>
      <c r="C40" s="22"/>
      <c r="D40" s="19" t="s">
        <v>24</v>
      </c>
      <c r="E40" s="19" t="s">
        <v>69</v>
      </c>
      <c r="F40" s="19" t="s">
        <v>31</v>
      </c>
      <c r="G40" s="19" t="s">
        <v>70</v>
      </c>
      <c r="H40" s="19" t="s">
        <v>32</v>
      </c>
      <c r="I40" s="14">
        <v>2026</v>
      </c>
      <c r="J40" s="11"/>
      <c r="K40" s="44"/>
      <c r="L40" s="44"/>
      <c r="M40" s="44"/>
      <c r="N40" s="44"/>
      <c r="O40" s="44"/>
      <c r="P40" s="44"/>
      <c r="Q40" s="39">
        <f>R40+S40</f>
        <v>1338709.3799999999</v>
      </c>
      <c r="R40" s="39"/>
      <c r="S40" s="39">
        <v>1338709.3799999999</v>
      </c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</row>
    <row r="41" spans="1:31" ht="21.75" customHeight="1">
      <c r="A41" s="21"/>
      <c r="B41" s="74"/>
      <c r="C41" s="22"/>
      <c r="D41" s="19" t="s">
        <v>24</v>
      </c>
      <c r="E41" s="19" t="s">
        <v>69</v>
      </c>
      <c r="F41" s="19" t="s">
        <v>31</v>
      </c>
      <c r="G41" s="19" t="s">
        <v>71</v>
      </c>
      <c r="H41" s="19" t="s">
        <v>32</v>
      </c>
      <c r="I41" s="14">
        <v>2026</v>
      </c>
      <c r="J41" s="11"/>
      <c r="K41" s="44"/>
      <c r="L41" s="44"/>
      <c r="M41" s="44"/>
      <c r="N41" s="44"/>
      <c r="O41" s="44"/>
      <c r="P41" s="44"/>
      <c r="Q41" s="39">
        <f>R41+S41</f>
        <v>1664235.05</v>
      </c>
      <c r="R41" s="39">
        <v>1581023.3</v>
      </c>
      <c r="S41" s="39">
        <v>83211.75</v>
      </c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</row>
    <row r="42" spans="1:31" ht="36" customHeight="1">
      <c r="A42" s="20"/>
      <c r="B42" s="58" t="s">
        <v>72</v>
      </c>
      <c r="C42" s="47"/>
      <c r="D42" s="19" t="s">
        <v>24</v>
      </c>
      <c r="E42" s="19" t="s">
        <v>69</v>
      </c>
      <c r="F42" s="19" t="s">
        <v>31</v>
      </c>
      <c r="G42" s="19" t="s">
        <v>73</v>
      </c>
      <c r="H42" s="19" t="s">
        <v>32</v>
      </c>
      <c r="I42" s="14">
        <v>2026</v>
      </c>
      <c r="J42" s="50"/>
      <c r="K42" s="51"/>
      <c r="L42" s="51"/>
      <c r="M42" s="51"/>
      <c r="N42" s="51"/>
      <c r="O42" s="51"/>
      <c r="P42" s="51"/>
      <c r="Q42" s="39">
        <f>R42+S42</f>
        <v>3044170.19</v>
      </c>
      <c r="R42" s="39">
        <v>3028949.32</v>
      </c>
      <c r="S42" s="39">
        <v>15220.87</v>
      </c>
      <c r="T42" s="39"/>
      <c r="U42" s="39"/>
      <c r="V42" s="39"/>
      <c r="W42" s="39"/>
      <c r="X42" s="46"/>
      <c r="Y42" s="46"/>
      <c r="Z42" s="39"/>
      <c r="AA42" s="39"/>
      <c r="AB42" s="39"/>
      <c r="AC42" s="39"/>
      <c r="AD42" s="39"/>
      <c r="AE42" s="39"/>
    </row>
    <row r="43" spans="1:31" ht="122.25" customHeight="1">
      <c r="A43" s="79"/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</row>
    <row r="44" spans="1:31" s="4" customFormat="1" ht="87.75" customHeight="1">
      <c r="A44" s="80"/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</row>
    <row r="45" spans="1:31">
      <c r="Q45" s="6"/>
      <c r="R45" s="7"/>
      <c r="S45" s="7"/>
      <c r="T45" s="7"/>
      <c r="U45" s="7"/>
      <c r="V45" s="7"/>
      <c r="W45" s="7"/>
      <c r="X45" s="7"/>
      <c r="Y45" s="7"/>
      <c r="Z45" s="6"/>
      <c r="AA45" s="7"/>
      <c r="AB45" s="7"/>
      <c r="AC45" s="6"/>
      <c r="AD45" s="7"/>
      <c r="AE45" s="7"/>
    </row>
    <row r="46" spans="1:31">
      <c r="Q46" s="6"/>
      <c r="R46" s="7"/>
      <c r="S46" s="7"/>
      <c r="T46" s="7"/>
      <c r="U46" s="7"/>
      <c r="V46" s="7"/>
      <c r="W46" s="7"/>
      <c r="X46" s="7"/>
      <c r="Y46" s="7"/>
      <c r="Z46" s="6"/>
      <c r="AA46" s="7"/>
      <c r="AB46" s="7"/>
      <c r="AC46" s="6"/>
      <c r="AD46" s="7"/>
      <c r="AE46" s="7"/>
    </row>
    <row r="47" spans="1:31">
      <c r="AC47" s="1"/>
    </row>
  </sheetData>
  <autoFilter ref="A10:AF44"/>
  <customSheetViews>
    <customSheetView guid="{6F6482B9-5158-4DED-8366-F1DE0C7A9116}" scale="55" showPageBreaks="1" printArea="1" showAutoFilter="1" view="pageBreakPreview" topLeftCell="X364">
      <selection activeCell="AX378" sqref="AX378"/>
      <pageMargins left="0.35433070866141736" right="0.15748031496062992" top="0.31496062992125984" bottom="0.74803149606299213" header="0.31496062992125984" footer="0.31496062992125984"/>
      <pageSetup paperSize="8" scale="42" fitToHeight="0" orientation="landscape" horizontalDpi="4294967294" verticalDpi="4294967294" r:id="rId1"/>
      <headerFooter scaleWithDoc="0">
        <oddFooter>&amp;C&amp;P из &amp;N</oddFooter>
      </headerFooter>
      <autoFilter ref="A7:AZ394"/>
    </customSheetView>
    <customSheetView guid="{B7878A10-52CF-4DBD-A353-79634A8314CE}" scale="60" showPageBreaks="1" printArea="1" showAutoFilter="1" view="pageBreakPreview">
      <pane ySplit="7" topLeftCell="A68" activePane="bottomLeft" state="frozen"/>
      <selection pane="bottomLeft" activeCell="F163" sqref="F163"/>
      <pageMargins left="0.35433070866141736" right="0.15748031496062992" top="0.31496062992125984" bottom="0.62992125984251968" header="0.31496062992125984" footer="0.31496062992125984"/>
      <pageSetup paperSize="8" scale="32" fitToHeight="0" orientation="landscape" horizontalDpi="4294967294" verticalDpi="4294967294" r:id="rId2"/>
      <headerFooter scaleWithDoc="0">
        <oddFooter>&amp;C&amp;P из &amp;N</oddFooter>
      </headerFooter>
      <autoFilter ref="A7:AT395"/>
    </customSheetView>
    <customSheetView guid="{C81D99DF-0832-43B6-AA94-692CD5B05152}" scale="70" showPageBreaks="1" printArea="1" showAutoFilter="1" view="pageBreakPreview">
      <pane ySplit="7" topLeftCell="A41" activePane="bottomLeft" state="frozen"/>
      <selection pane="bottomLeft" activeCell="F44" sqref="F44"/>
      <pageMargins left="0.35433070866141736" right="0.15748031496062992" top="0.31496062992125984" bottom="0.74803149606299213" header="0.31496062992125984" footer="0.31496062992125984"/>
      <pageSetup paperSize="8" scale="42" fitToHeight="0" orientation="landscape" horizontalDpi="4294967294" verticalDpi="4294967294" r:id="rId3"/>
      <headerFooter scaleWithDoc="0">
        <oddFooter>&amp;C&amp;P из &amp;N</oddFooter>
      </headerFooter>
      <autoFilter ref="A7:AH341"/>
    </customSheetView>
  </customSheetViews>
  <mergeCells count="43">
    <mergeCell ref="Z3:AE3"/>
    <mergeCell ref="Z1:AE1"/>
    <mergeCell ref="AC6:AE6"/>
    <mergeCell ref="AA8:AB8"/>
    <mergeCell ref="AC7:AE7"/>
    <mergeCell ref="T6:AB6"/>
    <mergeCell ref="A4:AE4"/>
    <mergeCell ref="W7:Y7"/>
    <mergeCell ref="Z7:AB7"/>
    <mergeCell ref="J6:J9"/>
    <mergeCell ref="K8:K9"/>
    <mergeCell ref="AD8:AE8"/>
    <mergeCell ref="R8:S8"/>
    <mergeCell ref="K7:M7"/>
    <mergeCell ref="N7:P7"/>
    <mergeCell ref="Q7:S7"/>
    <mergeCell ref="A6:A9"/>
    <mergeCell ref="Z8:Z9"/>
    <mergeCell ref="K6:S6"/>
    <mergeCell ref="X8:Y8"/>
    <mergeCell ref="D10:H10"/>
    <mergeCell ref="D6:H7"/>
    <mergeCell ref="D8:D9"/>
    <mergeCell ref="E8:E9"/>
    <mergeCell ref="F8:F9"/>
    <mergeCell ref="G8:G9"/>
    <mergeCell ref="H8:H9"/>
    <mergeCell ref="B40:B41"/>
    <mergeCell ref="Z2:AE2"/>
    <mergeCell ref="AC8:AC9"/>
    <mergeCell ref="T7:V7"/>
    <mergeCell ref="A43:AE44"/>
    <mergeCell ref="B5:AE5"/>
    <mergeCell ref="L8:M8"/>
    <mergeCell ref="N8:N9"/>
    <mergeCell ref="O8:P8"/>
    <mergeCell ref="Q8:Q9"/>
    <mergeCell ref="B6:B9"/>
    <mergeCell ref="I6:I9"/>
    <mergeCell ref="T8:T9"/>
    <mergeCell ref="U8:V8"/>
    <mergeCell ref="W8:W9"/>
    <mergeCell ref="C6:C9"/>
  </mergeCells>
  <pageMargins left="0.35433070866141736" right="0" top="0.59055118110236227" bottom="0.35433070866141736" header="0.11811023622047245" footer="0.31496062992125984"/>
  <pageSetup paperSize="9" scale="50" fitToHeight="0" orientation="landscape" r:id="rId4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РАИП предл ГРБС</vt:lpstr>
      <vt:lpstr>'РАИП предл ГРБС'!Заголовки_для_печати</vt:lpstr>
      <vt:lpstr>'РАИП предл ГРБС'!Область_печати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Кузьмина Екатерина Геннадьевна</dc:creator>
  <cp:lastModifiedBy>Адм. Красночетайского района Лидия Индрякова</cp:lastModifiedBy>
  <cp:lastPrinted>2026-05-14T06:43:34Z</cp:lastPrinted>
  <dcterms:created xsi:type="dcterms:W3CDTF">2006-09-16T00:00:00Z</dcterms:created>
  <dcterms:modified xsi:type="dcterms:W3CDTF">2026-05-15T08:42:56Z</dcterms:modified>
</cp:coreProperties>
</file>