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95" yWindow="1110" windowWidth="14805" windowHeight="7950"/>
  </bookViews>
  <sheets>
    <sheet name="Дорожный фонд" sheetId="2" r:id="rId1"/>
  </sheets>
  <calcPr calcId="145621"/>
</workbook>
</file>

<file path=xl/calcChain.xml><?xml version="1.0" encoding="utf-8"?>
<calcChain xmlns="http://schemas.openxmlformats.org/spreadsheetml/2006/main">
  <c r="D11" i="2" l="1"/>
  <c r="C33" i="2" l="1"/>
  <c r="B33" i="2"/>
  <c r="B25" i="2"/>
  <c r="C25" i="2"/>
  <c r="D39" i="2" l="1"/>
  <c r="D38" i="2"/>
  <c r="C37" i="2"/>
  <c r="B37" i="2"/>
  <c r="D36" i="2"/>
  <c r="D35" i="2"/>
  <c r="C34" i="2"/>
  <c r="B34" i="2"/>
  <c r="D33" i="2"/>
  <c r="D32" i="2"/>
  <c r="C31" i="2"/>
  <c r="B31" i="2"/>
  <c r="D30" i="2"/>
  <c r="D29" i="2"/>
  <c r="C28" i="2"/>
  <c r="B28" i="2"/>
  <c r="D27" i="2"/>
  <c r="D26" i="2"/>
  <c r="D25" i="2"/>
  <c r="D24" i="2"/>
  <c r="D23" i="2"/>
  <c r="C22" i="2"/>
  <c r="B22" i="2"/>
  <c r="D19" i="2"/>
  <c r="D18" i="2"/>
  <c r="C17" i="2"/>
  <c r="B17" i="2"/>
  <c r="D16" i="2"/>
  <c r="D15" i="2"/>
  <c r="D14" i="2"/>
  <c r="D13" i="2"/>
  <c r="D12" i="2"/>
  <c r="D10" i="2"/>
  <c r="D9" i="2"/>
  <c r="D8" i="2"/>
  <c r="C7" i="2"/>
  <c r="B7" i="2"/>
  <c r="D28" i="2" l="1"/>
  <c r="D37" i="2"/>
  <c r="B20" i="2"/>
  <c r="D31" i="2"/>
  <c r="B40" i="2"/>
  <c r="D34" i="2"/>
  <c r="C40" i="2"/>
  <c r="D17" i="2"/>
  <c r="C20" i="2"/>
  <c r="D22" i="2"/>
  <c r="D40" i="2" l="1"/>
</calcChain>
</file>

<file path=xl/sharedStrings.xml><?xml version="1.0" encoding="utf-8"?>
<sst xmlns="http://schemas.openxmlformats.org/spreadsheetml/2006/main" count="40" uniqueCount="30">
  <si>
    <t>Наименование показателя</t>
  </si>
  <si>
    <t>Доходы</t>
  </si>
  <si>
    <t>Итого доходов</t>
  </si>
  <si>
    <t>Расходы</t>
  </si>
  <si>
    <t>Итого расходов</t>
  </si>
  <si>
    <t>Исполнено, %</t>
  </si>
  <si>
    <t>в т. ч. Республиканский бюджет Чувашской Республики</t>
  </si>
  <si>
    <t>в т. ч. местный бюджет</t>
  </si>
  <si>
    <t>2. За счет безвозмездных поступлений</t>
  </si>
  <si>
    <t>1. За счет собственных доходов</t>
  </si>
  <si>
    <t>План на 2024 год, тыс. рублей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</si>
  <si>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</si>
  <si>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Транспортный налог</t>
  </si>
  <si>
    <t>Доходы от использования имущества, входящего в состав автомобильных дорог общего пользования местного значения города Алатыря</t>
  </si>
  <si>
    <t>Передачи в аренду земельных участков, расположенных в полосе отвода автомобильных дорог общего пользования местного значения города Алатыря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</si>
  <si>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</si>
  <si>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Налог на доходы физических лиц</t>
  </si>
  <si>
    <t xml:space="preserve">Инициативные платежи, зачисляемые в бюджеты городских округов </t>
  </si>
  <si>
    <t>Денежные средства, поступающие в бюджет от уплаты неустоек (штрафов, пеней), а также от возмещения убытков гос заказчика, в связи с нарушением подрядчиком уловий гос контракта</t>
  </si>
  <si>
    <t>Прочие денежные взыскания (штрафы) за правонарушения в области дорожного движения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</si>
  <si>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иные субсидии на финансовое обеспечение дорожной деятельности в отношении автомобильных дорог общего поль-зования местного значения города Алатыря</t>
  </si>
  <si>
    <t>Иные субсидии (в отношении автомобильных дорог общего пользования местного значения города Алатыря)</t>
  </si>
  <si>
    <t>1. Реализация проектов развития общественной инфраструктуры, основанных на местных инициативах</t>
  </si>
  <si>
    <t>2. Капитальный ремонт и ремонт автомобильных дорог общего пользования местного значения в границах городского округа</t>
  </si>
  <si>
    <t>3. Капитальный ремонт и ремонт автомобильных дорог общего пользования местного значения в границах городского округа</t>
  </si>
  <si>
    <t>4.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</si>
  <si>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5. Содержание автомобильных дорог общего пользования местного значения в границах городского округа</t>
  </si>
  <si>
    <t>6. Строительство, содержание, модернизация и ремонт технических средств организации дорожного движения</t>
  </si>
  <si>
    <t>Дорожный фонд за 2024 год</t>
  </si>
  <si>
    <t>Фактическое исполнение за 2024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</si>
</sst>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2">
      <alignment horizontal="left" wrapText="1" indent="2"/>
    </xf>
    <xf numFmtId="49" fontId="5" fillId="0" borderId="3">
      <alignment horizontal="center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40"/>
  <sheetViews>
    <sheetView tabSelected="1" workbookViewId="0">
      <selection activeCell="D4" sqref="D4"/>
    </sheetView>
  </sheetViews>
  <sheetFormatPr defaultRowHeight="15" x14ac:dyDescent="0.25"/>
  <cols>
    <col min="1" max="1" width="57.140625" customWidth="1"/>
    <col min="2" max="3" width="18.7109375" customWidth="1"/>
    <col min="4" max="4" width="12.28515625" customWidth="1"/>
  </cols>
  <sheetData>
    <row r="2" spans="1:4" ht="18.75" x14ac:dyDescent="0.25">
      <c r="A2" s="11" t="s">
        <v>28</v>
      </c>
      <c r="B2" s="11"/>
      <c r="C2" s="11"/>
      <c r="D2" s="11"/>
    </row>
    <row r="4" spans="1:4" x14ac:dyDescent="0.25">
      <c r="D4" s="2"/>
    </row>
    <row r="5" spans="1:4" ht="63" x14ac:dyDescent="0.25">
      <c r="A5" s="3" t="s">
        <v>0</v>
      </c>
      <c r="B5" s="1" t="s">
        <v>10</v>
      </c>
      <c r="C5" s="1" t="s">
        <v>29</v>
      </c>
      <c r="D5" s="1" t="s">
        <v>5</v>
      </c>
    </row>
    <row r="6" spans="1:4" ht="15.75" x14ac:dyDescent="0.25">
      <c r="A6" s="3" t="s">
        <v>1</v>
      </c>
      <c r="B6" s="3"/>
      <c r="C6" s="3"/>
      <c r="D6" s="3"/>
    </row>
    <row r="7" spans="1:4" ht="15.75" x14ac:dyDescent="0.25">
      <c r="A7" s="5" t="s">
        <v>9</v>
      </c>
      <c r="B7" s="6">
        <f>SUM(B8:B16)</f>
        <v>40203.200000000004</v>
      </c>
      <c r="C7" s="6">
        <f>SUM(C8:C16)</f>
        <v>40092</v>
      </c>
      <c r="D7" s="3"/>
    </row>
    <row r="8" spans="1:4" ht="94.5" x14ac:dyDescent="0.25">
      <c r="A8" s="5" t="s">
        <v>11</v>
      </c>
      <c r="B8" s="6">
        <v>6583</v>
      </c>
      <c r="C8" s="6">
        <v>6525.2</v>
      </c>
      <c r="D8" s="7">
        <f>C8/B8*100</f>
        <v>99.121980859790369</v>
      </c>
    </row>
    <row r="9" spans="1:4" ht="15.75" x14ac:dyDescent="0.25">
      <c r="A9" s="5" t="s">
        <v>12</v>
      </c>
      <c r="B9" s="6">
        <v>3084</v>
      </c>
      <c r="C9" s="6">
        <v>3076.4</v>
      </c>
      <c r="D9" s="7">
        <f t="shared" ref="D9:D19" si="0">C9/B9*100</f>
        <v>99.753566796368347</v>
      </c>
    </row>
    <row r="10" spans="1:4" ht="47.25" x14ac:dyDescent="0.25">
      <c r="A10" s="5" t="s">
        <v>13</v>
      </c>
      <c r="B10" s="6">
        <v>196.3</v>
      </c>
      <c r="C10" s="6">
        <v>196.3</v>
      </c>
      <c r="D10" s="7">
        <f t="shared" si="0"/>
        <v>100</v>
      </c>
    </row>
    <row r="11" spans="1:4" ht="47.25" x14ac:dyDescent="0.25">
      <c r="A11" s="5" t="s">
        <v>14</v>
      </c>
      <c r="B11" s="6">
        <v>855</v>
      </c>
      <c r="C11" s="6">
        <v>877.7</v>
      </c>
      <c r="D11" s="7">
        <f t="shared" si="0"/>
        <v>102.65497076023394</v>
      </c>
    </row>
    <row r="12" spans="1:4" ht="78.75" x14ac:dyDescent="0.25">
      <c r="A12" s="5" t="s">
        <v>15</v>
      </c>
      <c r="B12" s="6">
        <v>0</v>
      </c>
      <c r="C12" s="6">
        <v>0</v>
      </c>
      <c r="D12" s="7" t="e">
        <f t="shared" si="0"/>
        <v>#DIV/0!</v>
      </c>
    </row>
    <row r="13" spans="1:4" ht="15.75" x14ac:dyDescent="0.25">
      <c r="A13" s="5" t="s">
        <v>16</v>
      </c>
      <c r="B13" s="6">
        <v>27855.5</v>
      </c>
      <c r="C13" s="6">
        <v>27787</v>
      </c>
      <c r="D13" s="7">
        <f t="shared" si="0"/>
        <v>99.754088061603625</v>
      </c>
    </row>
    <row r="14" spans="1:4" ht="31.5" x14ac:dyDescent="0.25">
      <c r="A14" s="5" t="s">
        <v>17</v>
      </c>
      <c r="B14" s="6">
        <v>1577.8</v>
      </c>
      <c r="C14" s="6">
        <v>1577.8</v>
      </c>
      <c r="D14" s="7">
        <f t="shared" si="0"/>
        <v>100</v>
      </c>
    </row>
    <row r="15" spans="1:4" ht="63" x14ac:dyDescent="0.25">
      <c r="A15" s="5" t="s">
        <v>18</v>
      </c>
      <c r="B15" s="6">
        <v>49.1</v>
      </c>
      <c r="C15" s="6">
        <v>49.1</v>
      </c>
      <c r="D15" s="7">
        <f t="shared" si="0"/>
        <v>100</v>
      </c>
    </row>
    <row r="16" spans="1:4" ht="31.5" x14ac:dyDescent="0.25">
      <c r="A16" s="5" t="s">
        <v>19</v>
      </c>
      <c r="B16" s="6">
        <v>2.5</v>
      </c>
      <c r="C16" s="6">
        <v>2.5</v>
      </c>
      <c r="D16" s="7">
        <f t="shared" si="0"/>
        <v>100</v>
      </c>
    </row>
    <row r="17" spans="1:4" ht="15.75" x14ac:dyDescent="0.25">
      <c r="A17" s="5" t="s">
        <v>8</v>
      </c>
      <c r="B17" s="6">
        <f>SUM(B18:B19)</f>
        <v>125692.8</v>
      </c>
      <c r="C17" s="6">
        <f>SUM(C18:C19)</f>
        <v>124230.90000000001</v>
      </c>
      <c r="D17" s="7">
        <f t="shared" si="0"/>
        <v>98.836926220117633</v>
      </c>
    </row>
    <row r="18" spans="1:4" ht="157.5" x14ac:dyDescent="0.25">
      <c r="A18" s="5" t="s">
        <v>20</v>
      </c>
      <c r="B18" s="6">
        <v>122537.2</v>
      </c>
      <c r="C18" s="6">
        <v>121075.3</v>
      </c>
      <c r="D18" s="7">
        <f t="shared" si="0"/>
        <v>98.806974535079959</v>
      </c>
    </row>
    <row r="19" spans="1:4" ht="47.25" x14ac:dyDescent="0.25">
      <c r="A19" s="5" t="s">
        <v>21</v>
      </c>
      <c r="B19" s="6">
        <v>3155.6</v>
      </c>
      <c r="C19" s="6">
        <v>3155.6</v>
      </c>
      <c r="D19" s="7">
        <f t="shared" si="0"/>
        <v>100</v>
      </c>
    </row>
    <row r="20" spans="1:4" ht="15.75" x14ac:dyDescent="0.25">
      <c r="A20" s="8" t="s">
        <v>2</v>
      </c>
      <c r="B20" s="9">
        <f>B7+B17</f>
        <v>165896</v>
      </c>
      <c r="C20" s="9">
        <f>C7+C17</f>
        <v>164322.90000000002</v>
      </c>
      <c r="D20" s="3"/>
    </row>
    <row r="21" spans="1:4" ht="15.75" x14ac:dyDescent="0.25">
      <c r="A21" s="5" t="s">
        <v>3</v>
      </c>
      <c r="B21" s="6"/>
      <c r="C21" s="6"/>
      <c r="D21" s="3"/>
    </row>
    <row r="22" spans="1:4" ht="31.5" x14ac:dyDescent="0.25">
      <c r="A22" s="5" t="s">
        <v>22</v>
      </c>
      <c r="B22" s="6">
        <f>B23+B24</f>
        <v>6454.1</v>
      </c>
      <c r="C22" s="6">
        <f>C23+C24</f>
        <v>6445.6</v>
      </c>
      <c r="D22" s="7">
        <f>C22/B22*100</f>
        <v>99.868300770053139</v>
      </c>
    </row>
    <row r="23" spans="1:4" ht="31.5" x14ac:dyDescent="0.25">
      <c r="A23" s="10" t="s">
        <v>6</v>
      </c>
      <c r="B23" s="6">
        <v>3155.6</v>
      </c>
      <c r="C23" s="6">
        <v>3155.6</v>
      </c>
      <c r="D23" s="7">
        <f>C23/B23*100</f>
        <v>100</v>
      </c>
    </row>
    <row r="24" spans="1:4" ht="15.75" x14ac:dyDescent="0.25">
      <c r="A24" s="10" t="s">
        <v>7</v>
      </c>
      <c r="B24" s="6">
        <v>3298.5</v>
      </c>
      <c r="C24" s="6">
        <v>3290</v>
      </c>
      <c r="D24" s="7">
        <f t="shared" ref="D24:D40" si="1">C24/B24*100</f>
        <v>99.742307109292099</v>
      </c>
    </row>
    <row r="25" spans="1:4" ht="47.25" x14ac:dyDescent="0.25">
      <c r="A25" s="5" t="s">
        <v>23</v>
      </c>
      <c r="B25" s="6">
        <f>SUM(B26:B27)</f>
        <v>4100.8</v>
      </c>
      <c r="C25" s="6">
        <f>SUM(C26:C27)</f>
        <v>4100.8</v>
      </c>
      <c r="D25" s="7">
        <f t="shared" si="1"/>
        <v>100</v>
      </c>
    </row>
    <row r="26" spans="1:4" ht="31.5" x14ac:dyDescent="0.25">
      <c r="A26" s="10" t="s">
        <v>6</v>
      </c>
      <c r="B26" s="6">
        <v>0</v>
      </c>
      <c r="C26" s="6">
        <v>0</v>
      </c>
      <c r="D26" s="7" t="e">
        <f t="shared" si="1"/>
        <v>#DIV/0!</v>
      </c>
    </row>
    <row r="27" spans="1:4" ht="15.75" x14ac:dyDescent="0.25">
      <c r="A27" s="10" t="s">
        <v>7</v>
      </c>
      <c r="B27" s="6">
        <v>4100.8</v>
      </c>
      <c r="C27" s="6">
        <v>4100.8</v>
      </c>
      <c r="D27" s="7">
        <f t="shared" si="1"/>
        <v>100</v>
      </c>
    </row>
    <row r="28" spans="1:4" ht="47.25" x14ac:dyDescent="0.25">
      <c r="A28" s="5" t="s">
        <v>24</v>
      </c>
      <c r="B28" s="6">
        <f>B29+B30</f>
        <v>128454.1</v>
      </c>
      <c r="C28" s="6">
        <f>C29+C30</f>
        <v>126992.2</v>
      </c>
      <c r="D28" s="7">
        <f t="shared" si="1"/>
        <v>98.861928112843415</v>
      </c>
    </row>
    <row r="29" spans="1:4" ht="31.5" x14ac:dyDescent="0.25">
      <c r="A29" s="10" t="s">
        <v>6</v>
      </c>
      <c r="B29" s="6">
        <v>117024.8</v>
      </c>
      <c r="C29" s="6">
        <v>115562.9</v>
      </c>
      <c r="D29" s="7">
        <f t="shared" si="1"/>
        <v>98.750777612950415</v>
      </c>
    </row>
    <row r="30" spans="1:4" ht="15.75" x14ac:dyDescent="0.25">
      <c r="A30" s="10" t="s">
        <v>7</v>
      </c>
      <c r="B30" s="6">
        <v>11429.3</v>
      </c>
      <c r="C30" s="6">
        <v>11429.3</v>
      </c>
      <c r="D30" s="7">
        <f t="shared" si="1"/>
        <v>100</v>
      </c>
    </row>
    <row r="31" spans="1:4" ht="63" x14ac:dyDescent="0.25">
      <c r="A31" s="5" t="s">
        <v>25</v>
      </c>
      <c r="B31" s="6">
        <f>B32+B33</f>
        <v>6208.4</v>
      </c>
      <c r="C31" s="6">
        <f>C32+C33</f>
        <v>6207.5999999999995</v>
      </c>
      <c r="D31" s="7">
        <f t="shared" si="1"/>
        <v>99.987114232330384</v>
      </c>
    </row>
    <row r="32" spans="1:4" ht="31.5" x14ac:dyDescent="0.25">
      <c r="A32" s="10" t="s">
        <v>6</v>
      </c>
      <c r="B32" s="6">
        <v>5512.4</v>
      </c>
      <c r="C32" s="6">
        <v>5512.4</v>
      </c>
      <c r="D32" s="7">
        <f t="shared" si="1"/>
        <v>100</v>
      </c>
    </row>
    <row r="33" spans="1:4" ht="15.75" x14ac:dyDescent="0.25">
      <c r="A33" s="10" t="s">
        <v>7</v>
      </c>
      <c r="B33" s="6">
        <f>546+150</f>
        <v>696</v>
      </c>
      <c r="C33" s="6">
        <f>545.2+150</f>
        <v>695.2</v>
      </c>
      <c r="D33" s="7">
        <f t="shared" si="1"/>
        <v>99.885057471264375</v>
      </c>
    </row>
    <row r="34" spans="1:4" ht="47.25" x14ac:dyDescent="0.25">
      <c r="A34" s="5" t="s">
        <v>26</v>
      </c>
      <c r="B34" s="6">
        <f>B35+B36</f>
        <v>19709.3</v>
      </c>
      <c r="C34" s="6">
        <f>C35+C36</f>
        <v>19639.099999999999</v>
      </c>
      <c r="D34" s="7">
        <f t="shared" si="1"/>
        <v>99.643822966822768</v>
      </c>
    </row>
    <row r="35" spans="1:4" ht="31.5" x14ac:dyDescent="0.25">
      <c r="A35" s="10" t="s">
        <v>6</v>
      </c>
      <c r="B35" s="6">
        <v>0</v>
      </c>
      <c r="C35" s="6">
        <v>0</v>
      </c>
      <c r="D35" s="7" t="e">
        <f t="shared" si="1"/>
        <v>#DIV/0!</v>
      </c>
    </row>
    <row r="36" spans="1:4" ht="15.75" x14ac:dyDescent="0.25">
      <c r="A36" s="10" t="s">
        <v>7</v>
      </c>
      <c r="B36" s="6">
        <v>19709.3</v>
      </c>
      <c r="C36" s="6">
        <v>19639.099999999999</v>
      </c>
      <c r="D36" s="7">
        <f t="shared" si="1"/>
        <v>99.643822966822768</v>
      </c>
    </row>
    <row r="37" spans="1:4" ht="31.5" x14ac:dyDescent="0.25">
      <c r="A37" s="5" t="s">
        <v>27</v>
      </c>
      <c r="B37" s="6">
        <f>B38+B39</f>
        <v>969.3</v>
      </c>
      <c r="C37" s="6">
        <f>C38+C39</f>
        <v>937.6</v>
      </c>
      <c r="D37" s="7">
        <f t="shared" si="1"/>
        <v>96.7295986794594</v>
      </c>
    </row>
    <row r="38" spans="1:4" ht="31.5" x14ac:dyDescent="0.25">
      <c r="A38" s="10" t="s">
        <v>6</v>
      </c>
      <c r="B38" s="6">
        <v>0</v>
      </c>
      <c r="C38" s="6">
        <v>0</v>
      </c>
      <c r="D38" s="7" t="e">
        <f t="shared" si="1"/>
        <v>#DIV/0!</v>
      </c>
    </row>
    <row r="39" spans="1:4" ht="15.75" x14ac:dyDescent="0.25">
      <c r="A39" s="10" t="s">
        <v>7</v>
      </c>
      <c r="B39" s="6">
        <v>969.3</v>
      </c>
      <c r="C39" s="6">
        <v>937.6</v>
      </c>
      <c r="D39" s="7">
        <f t="shared" si="1"/>
        <v>96.7295986794594</v>
      </c>
    </row>
    <row r="40" spans="1:4" ht="15.75" x14ac:dyDescent="0.25">
      <c r="A40" s="4" t="s">
        <v>4</v>
      </c>
      <c r="B40" s="9">
        <f>B22+B25+B28+B31+B34+B37</f>
        <v>165895.99999999997</v>
      </c>
      <c r="C40" s="9">
        <f>C22+C25+C28+C31+C34+C37</f>
        <v>164322.90000000002</v>
      </c>
      <c r="D40" s="7">
        <f t="shared" si="1"/>
        <v>99.051755316583908</v>
      </c>
    </row>
  </sheetData>
  <mergeCells count="1">
    <mergeCell ref="A2:D2"/>
  </mergeCells>
  <pageMargins left="0.31496062992125984" right="0.31496062992125984" top="0.35433070866141736" bottom="0.35433070866141736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2025-03-28T09:55:57Z</dcterms:modified>
</cp:coreProperties>
</file>