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<sst xmlns="http://schemas.openxmlformats.org/spreadsheetml/2006/main" count="269" uniqueCount="109">
  <si>
    <t xml:space="preserve">ПОКАЗАТЕЛИ ОЦЕНКИ КАЧЕСТВА ФИНАНСОВОГО МЕНЕДЖМЕНТА </t>
  </si>
  <si>
    <t>за 2023 год</t>
  </si>
  <si>
    <t>Наименование показателя</t>
  </si>
  <si>
    <t>Расчет показателя</t>
  </si>
  <si>
    <t xml:space="preserve">Единица измерения </t>
  </si>
  <si>
    <t xml:space="preserve">АДМИНИСТРАЦИЯ ЯЛЬЧИКСКОГО МУНИЦИПАЛЬНОГО ОКРУГА </t>
  </si>
  <si>
    <t xml:space="preserve">УПРАВЛЕНИЕ ПО БЛАГОУСТРОЙСТВУ АДМИНИСТРАЦИИ ЯЛЬЧИКСКОГО МУНИЦИПАЛЬНОГО ОКРУГА </t>
  </si>
  <si>
    <t xml:space="preserve">ЯЛЬЧИКСКИЙ ФИНОТДЕЛ </t>
  </si>
  <si>
    <t xml:space="preserve">ЯРОО И МП </t>
  </si>
  <si>
    <t>1. Показатели качества управления расходами бюджета</t>
  </si>
  <si>
    <t>Полнота и своевременность представления главными администраторами документов и материалов к формированию проекта  бюджета Яльчикского муниципального округа Чувашской Республики на очередной финансовый год и плановый период</t>
  </si>
  <si>
    <t>K - количество документов и материалов, которые необходимо представить в рамках бюджетного процесса в установленные сроки</t>
  </si>
  <si>
    <t xml:space="preserve">Единица </t>
  </si>
  <si>
    <t>Kn - количество документов и материалов, представленных с нарушением сроков и (или) не в полном объеме</t>
  </si>
  <si>
    <t>P1 = (K - Kn) / K x 100</t>
  </si>
  <si>
    <t>Процент</t>
  </si>
  <si>
    <t>ОЦЕНКА</t>
  </si>
  <si>
    <t>Балл</t>
  </si>
  <si>
    <t>Качество предоставления главными администраторами документов и материалов для формирования проекта бюджета Яльчикского муниципального округа Чувашской Республики на очередной финансовый год и плановый период</t>
  </si>
  <si>
    <t xml:space="preserve">K - количество документов и материалов, которые необходимо представить в рамках бюджетного процесса в установленные сроки </t>
  </si>
  <si>
    <r>
      <rPr>
        <sz val="8"/>
        <rFont val="Times New Roman"/>
        <family val="1"/>
      </rPr>
      <t>K</t>
    </r>
    <r>
      <rPr>
        <vertAlign val="subscript"/>
        <sz val="8"/>
        <rFont val="Times New Roman"/>
        <family val="1"/>
      </rPr>
      <t>k</t>
    </r>
    <r>
      <rPr>
        <sz val="8"/>
        <rFont val="Times New Roman"/>
        <family val="1"/>
      </rPr>
      <t xml:space="preserve"> - количество документов и материалов, представленных с ошибками в расчетах, неправильными кодами функциональной и экономической классификации расходов бюджета, и др.</t>
    </r>
  </si>
  <si>
    <r>
      <rPr>
        <sz val="8"/>
        <rFont val="Times New Roman"/>
        <family val="1"/>
      </rPr>
      <t>P2 = (K - K</t>
    </r>
    <r>
      <rPr>
        <vertAlign val="subscript"/>
        <sz val="8"/>
        <rFont val="Times New Roman"/>
        <family val="1"/>
      </rPr>
      <t>k</t>
    </r>
    <r>
      <rPr>
        <sz val="8"/>
        <rFont val="Times New Roman"/>
        <family val="1"/>
      </rPr>
      <t>) / K x 100</t>
    </r>
  </si>
  <si>
    <t>Нарушения требований Бюджетного кодекса Российской Федерации и нормативных правовых актов, регулирующих бюджетные правоотношения (далее - требования), к формированию, ведению и представлению документов, необходимых для планирования и исполнения бюджета</t>
  </si>
  <si>
    <r>
      <rPr>
        <sz val="8"/>
        <rFont val="Times New Roman"/>
        <family val="1"/>
      </rPr>
      <t>P3 =  Q</t>
    </r>
    <r>
      <rPr>
        <vertAlign val="subscript"/>
        <sz val="8"/>
        <rFont val="Times New Roman"/>
        <family val="1"/>
      </rPr>
      <t>nt</t>
    </r>
    <r>
      <rPr>
        <sz val="8"/>
        <rFont val="Times New Roman"/>
        <family val="1"/>
      </rPr>
      <t xml:space="preserve"> ,
где:
Q</t>
    </r>
    <r>
      <rPr>
        <vertAlign val="subscript"/>
        <sz val="8"/>
        <rFont val="Times New Roman"/>
        <family val="1"/>
      </rPr>
      <t>nt</t>
    </r>
    <r>
      <rPr>
        <sz val="8"/>
        <rFont val="Times New Roman"/>
        <family val="1"/>
      </rPr>
      <t xml:space="preserve"> - количество фактов нарушений требований к формированию, ведению и представлению документов, в том числе требований к срокам их представления, необходимых для планирования и исполнения бюджета по расходам на финансовое обеспечение деятельности главного администратора, включая нарушения требований к порядку составления, утверждения и ведения бюджетных смет, а также принятию бюджетных обязательств</t>
    </r>
  </si>
  <si>
    <t>Нарушение сроков доведения бюджетных ассигнований и (или) лимитов бюджетных обязательств бюджета</t>
  </si>
  <si>
    <r>
      <rPr>
        <sz val="8"/>
        <rFont val="Times New Roman"/>
        <family val="1"/>
      </rPr>
      <t>P4 =  Q</t>
    </r>
    <r>
      <rPr>
        <vertAlign val="subscript"/>
        <sz val="8"/>
        <rFont val="Times New Roman"/>
        <family val="1"/>
      </rPr>
      <t>ns</t>
    </r>
    <r>
      <rPr>
        <sz val="8"/>
        <rFont val="Times New Roman"/>
        <family val="1"/>
      </rPr>
      <t xml:space="preserve"> ,
где:
Q</t>
    </r>
    <r>
      <rPr>
        <vertAlign val="subscript"/>
        <sz val="8"/>
        <rFont val="Times New Roman"/>
        <family val="1"/>
      </rPr>
      <t>ns</t>
    </r>
    <r>
      <rPr>
        <sz val="8"/>
        <rFont val="Times New Roman"/>
        <family val="1"/>
      </rPr>
      <t xml:space="preserve"> - количество фактов нарушений сроков доведения бюджетных ассигнований и (или) лимитов бюджетных обязательств бюджета главным администратором (в единицах)</t>
    </r>
  </si>
  <si>
    <t>Внесение изменений в сводную бюджетную роспись бюджета Яльчикского муниципального округа Чувашской Республики на очередной финансовый год и плановый период (далее - сводная бюджетная роспись), связанных с перемещением бюджетных ассигнований в ходе исполнения бюджета Яльчикского муниципального округа Чувашской Республики</t>
  </si>
  <si>
    <r>
      <rPr>
        <sz val="8"/>
        <rFont val="Times New Roman"/>
        <family val="1"/>
      </rPr>
      <t>P5 =  K</t>
    </r>
    <r>
      <rPr>
        <vertAlign val="subscript"/>
        <sz val="8"/>
        <rFont val="Times New Roman"/>
        <family val="1"/>
      </rPr>
      <t>sv</t>
    </r>
    <r>
      <rPr>
        <sz val="8"/>
        <rFont val="Times New Roman"/>
        <family val="1"/>
      </rPr>
      <t xml:space="preserve"> ,
где:
K</t>
    </r>
    <r>
      <rPr>
        <vertAlign val="subscript"/>
        <sz val="8"/>
        <rFont val="Times New Roman"/>
        <family val="1"/>
      </rPr>
      <t>sv</t>
    </r>
    <r>
      <rPr>
        <sz val="8"/>
        <rFont val="Times New Roman"/>
        <family val="1"/>
      </rPr>
      <t xml:space="preserve"> - количество случаев внесения изменений в сводную бюджетную роспись в ходе исполнения бюджета Яльчикского муниципального округа Чувашской Республики</t>
    </r>
  </si>
  <si>
    <t>Доля исполнения сводной бюджетной росписи</t>
  </si>
  <si>
    <r>
      <rPr>
        <sz val="8"/>
        <rFont val="Times New Roman"/>
        <family val="1"/>
      </rPr>
      <t>B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объем открытого финансирования по главному администратору</t>
    </r>
  </si>
  <si>
    <t>тыс. рублей</t>
  </si>
  <si>
    <t>Ei - кассовое исполнение по главному администратору</t>
  </si>
  <si>
    <t>P7 = Ei / Bi x 100</t>
  </si>
  <si>
    <t>Неправомерное использование бюджетных средств, в том числе нецелевое использование бюджетных средств</t>
  </si>
  <si>
    <r>
      <rPr>
        <sz val="8"/>
        <rFont val="Times New Roman"/>
        <family val="1"/>
      </rPr>
      <t>P9 =  Q</t>
    </r>
    <r>
      <rPr>
        <vertAlign val="subscript"/>
        <sz val="8"/>
        <rFont val="Times New Roman"/>
        <family val="1"/>
      </rPr>
      <t>nc</t>
    </r>
    <r>
      <rPr>
        <sz val="8"/>
        <rFont val="Times New Roman"/>
        <family val="1"/>
      </rPr>
      <t xml:space="preserve"> ,
где:
Q</t>
    </r>
    <r>
      <rPr>
        <vertAlign val="subscript"/>
        <sz val="8"/>
        <rFont val="Times New Roman"/>
        <family val="1"/>
      </rPr>
      <t>nc</t>
    </r>
    <r>
      <rPr>
        <sz val="8"/>
        <rFont val="Times New Roman"/>
        <family val="1"/>
      </rPr>
      <t xml:space="preserve"> - количество фактов неправомерного использования бюджетных средств, в том числе нецелевого использование бюджетных средств  (в единицах)</t>
    </r>
  </si>
  <si>
    <t>Нарушение правил, условий предоставления субсидий, порядка формирования и (или) финансового обеспечения муниципального задания</t>
  </si>
  <si>
    <r>
      <rPr>
        <sz val="8"/>
        <rFont val="Times New Roman"/>
        <family val="1"/>
      </rPr>
      <t>P10 =  Q</t>
    </r>
    <r>
      <rPr>
        <vertAlign val="subscript"/>
        <sz val="8"/>
        <rFont val="Times New Roman"/>
        <family val="1"/>
      </rPr>
      <t>np</t>
    </r>
    <r>
      <rPr>
        <sz val="8"/>
        <rFont val="Times New Roman"/>
        <family val="1"/>
      </rPr>
      <t xml:space="preserve"> ,
где:
Q</t>
    </r>
    <r>
      <rPr>
        <vertAlign val="subscript"/>
        <sz val="8"/>
        <rFont val="Times New Roman"/>
        <family val="1"/>
      </rPr>
      <t>np</t>
    </r>
    <r>
      <rPr>
        <sz val="8"/>
        <rFont val="Times New Roman"/>
        <family val="1"/>
      </rPr>
      <t xml:space="preserve"> - количество фактов нарушений правил, условий предоставления субсидий юридическим лицам, порядка формирования и (или) финансового обеспечения муниципального задания, допущенных главным администратором (в единицах)</t>
    </r>
  </si>
  <si>
    <t>Невыполнение муниципального задания учреждениями, подведомственными главному администратору</t>
  </si>
  <si>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mzv</t>
    </r>
    <r>
      <rPr>
        <sz val="8"/>
        <rFont val="Times New Roman"/>
        <family val="1"/>
      </rPr>
      <t xml:space="preserve"> - количество муниципальных учреждений, подведомственных главному администратору, выполнивших муниципальное задание по итогам отчетного года</t>
    </r>
  </si>
  <si>
    <t>-</t>
  </si>
  <si>
    <t>Omz - количество муниципальных учреждений, подведомственных главному администратору, которым установлены муниципальные задания</t>
  </si>
  <si>
    <r>
      <rPr>
        <sz val="8"/>
        <rFont val="Times New Roman"/>
        <family val="1"/>
      </rPr>
      <t>P11 = O</t>
    </r>
    <r>
      <rPr>
        <vertAlign val="subscript"/>
        <sz val="8"/>
        <rFont val="Times New Roman"/>
        <family val="1"/>
      </rPr>
      <t>mzv</t>
    </r>
    <r>
      <rPr>
        <sz val="8"/>
        <rFont val="Times New Roman"/>
        <family val="1"/>
      </rPr>
      <t>/ O</t>
    </r>
    <r>
      <rPr>
        <vertAlign val="subscript"/>
        <sz val="8"/>
        <rFont val="Times New Roman"/>
        <family val="1"/>
      </rPr>
      <t>mz</t>
    </r>
    <r>
      <rPr>
        <sz val="8"/>
        <rFont val="Times New Roman"/>
        <family val="1"/>
      </rPr>
      <t xml:space="preserve"> x 100</t>
    </r>
  </si>
  <si>
    <t xml:space="preserve">Размещение в отчетном периоде в полном объеме информации о деятельности муниципальных учреждений, подведомственных главному администратору, на официальном сайте в информационно-телекоммуникационной сети "Интернет" по размещению информации о государственных и муниципальных учреждениях (www.bus.gov.ru) </t>
  </si>
  <si>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ri</t>
    </r>
    <r>
      <rPr>
        <sz val="8"/>
        <rFont val="Times New Roman"/>
        <family val="1"/>
      </rPr>
      <t xml:space="preserve"> - количество муниципальных учреждений, подведомственных главному администратору, разместивших информацию на официальном сайте в информационно-телекоммуникационной сети "Интернет" по размещению информации о государственных и муниципальных учреждениях (www.bus.gov.ru) своевременно и в полном объеме в порядке, установленном Министерством финансов Российской Федерации, к 1 марта - в части плановых показателей деятельности за отчетный год (информация о муниципальном задании, о плане финансово-хозяйственной деятельности, о показателях бюджетной сметы, об операциях с целевыми средствами из бюджета), к 1 мая - в части фактических показателях деятельности за год, предшествующий отчетному году (информация о годовой бухгалтерской отчетности, о результатах деятельности и об использовании имущества, сведения о контрольных мероприятиях и их результатах)</t>
    </r>
  </si>
  <si>
    <t>O - количество муниципальных учреждений, подведомственных главному администратору</t>
  </si>
  <si>
    <t>P12 = Ori/ O x 100</t>
  </si>
  <si>
    <t>Эффективность управления кредиторской задолженностью главного администратора и подведомственных главному администратору казенных учреждений</t>
  </si>
  <si>
    <r>
      <rPr>
        <sz val="8"/>
        <rFont val="Times New Roman"/>
        <family val="1"/>
      </rPr>
      <t>K</t>
    </r>
    <r>
      <rPr>
        <vertAlign val="subscript"/>
        <sz val="8"/>
        <rFont val="Times New Roman"/>
        <family val="1"/>
      </rPr>
      <t>k</t>
    </r>
    <r>
      <rPr>
        <sz val="8"/>
        <rFont val="Times New Roman"/>
        <family val="1"/>
      </rPr>
      <t xml:space="preserve"> - объем кредиторской задолженности главного администратора и подведомственных главному администратору казенных учреждений в отчетном финансовом году по состоянию на 1 января текущего финансового года</t>
    </r>
  </si>
  <si>
    <t>Ek - кассовое исполнение расходов главного администратора и подведомственных главному администратору казенных учреждений за отчетный финансовый год</t>
  </si>
  <si>
    <t>P13 = Kk / Ek x 100</t>
  </si>
  <si>
    <t>Эффективность управления кредиторской задолженностью бюджетных и автономных учреждений, в отношении которых главный администратор осуществляет функции и полномочия учредителя</t>
  </si>
  <si>
    <r>
      <rPr>
        <sz val="8"/>
        <rFont val="Times New Roman"/>
        <family val="1"/>
      </rPr>
      <t>K</t>
    </r>
    <r>
      <rPr>
        <vertAlign val="subscript"/>
        <sz val="8"/>
        <rFont val="Times New Roman"/>
        <family val="1"/>
      </rPr>
      <t>ab</t>
    </r>
    <r>
      <rPr>
        <sz val="8"/>
        <rFont val="Times New Roman"/>
        <family val="1"/>
      </rPr>
      <t xml:space="preserve"> - объем кредиторской задолженности бюджетных и автономных учреждений, в отношении которых главный администратор осуществляет функции и полномочия учредителя, в отчетном финансовом году по состоянию на 1 января текущего финансового года</t>
    </r>
  </si>
  <si>
    <r>
      <rPr>
        <sz val="8"/>
        <rFont val="Times New Roman"/>
        <family val="1"/>
      </rPr>
      <t>E</t>
    </r>
    <r>
      <rPr>
        <vertAlign val="subscript"/>
        <sz val="8"/>
        <rFont val="Times New Roman"/>
        <family val="1"/>
      </rPr>
      <t>ab</t>
    </r>
    <r>
      <rPr>
        <sz val="8"/>
        <rFont val="Times New Roman"/>
        <family val="1"/>
      </rPr>
      <t xml:space="preserve"> - кассовое исполнение расходов по бюджетным и автономным учреждениям, в отношении которых главный администратор осуществляет функции и полномочия учредителя,  за отчетный финансовый год </t>
    </r>
  </si>
  <si>
    <r>
      <rPr>
        <sz val="8"/>
        <rFont val="Times New Roman"/>
        <family val="1"/>
      </rPr>
      <t>P14 = K</t>
    </r>
    <r>
      <rPr>
        <vertAlign val="subscript"/>
        <sz val="8"/>
        <rFont val="Times New Roman"/>
        <family val="1"/>
      </rPr>
      <t>ab</t>
    </r>
    <r>
      <rPr>
        <sz val="8"/>
        <rFont val="Times New Roman"/>
        <family val="1"/>
      </rPr>
      <t xml:space="preserve"> / E</t>
    </r>
    <r>
      <rPr>
        <vertAlign val="subscript"/>
        <sz val="8"/>
        <rFont val="Times New Roman"/>
        <family val="1"/>
      </rPr>
      <t>ab</t>
    </r>
    <r>
      <rPr>
        <sz val="8"/>
        <rFont val="Times New Roman"/>
        <family val="1"/>
      </rPr>
      <t xml:space="preserve"> x 100</t>
    </r>
  </si>
  <si>
    <t>Объем выставленных исковых требований по решениям суда (исполнительным документам) в денежном выражении</t>
  </si>
  <si>
    <r>
      <rPr>
        <sz val="8"/>
        <rFont val="Times New Roman"/>
        <family val="1"/>
      </rPr>
      <t>V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- общая сумма исковых требований, определенная судом к взысканию по судебным актам, вступившим в законную силу, в отчетном периоде по главному администратору &lt;*&gt;, а также к казне Яльчикского муниципального округа Чувашской Республики, предъявленным по вине главного администратора, в денежном выражении</t>
    </r>
  </si>
  <si>
    <t>V - кассовое исполнение расходов главного администратора в отчетном периоде</t>
  </si>
  <si>
    <r>
      <rPr>
        <sz val="8"/>
        <rFont val="Times New Roman"/>
        <family val="1"/>
      </rPr>
      <t>P15 = V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 xml:space="preserve"> / V x 100</t>
    </r>
  </si>
  <si>
    <t>2. Показатели качества управления доходами бюджета</t>
  </si>
  <si>
    <t>Наличие согласованной финансовым отделом методики прогнозирования поступлений доходов в бюджет</t>
  </si>
  <si>
    <r>
      <rPr>
        <sz val="8"/>
        <rFont val="Times New Roman"/>
        <family val="1"/>
      </rPr>
      <t>P16 = N</t>
    </r>
    <r>
      <rPr>
        <vertAlign val="subscript"/>
        <sz val="8"/>
        <rFont val="Times New Roman"/>
        <family val="1"/>
      </rPr>
      <t>mp</t>
    </r>
    <r>
      <rPr>
        <sz val="8"/>
        <rFont val="Times New Roman"/>
        <family val="1"/>
      </rPr>
      <t>,
где
N</t>
    </r>
    <r>
      <rPr>
        <vertAlign val="subscript"/>
        <sz val="8"/>
        <rFont val="Times New Roman"/>
        <family val="1"/>
      </rPr>
      <t>mp</t>
    </r>
    <r>
      <rPr>
        <sz val="8"/>
        <rFont val="Times New Roman"/>
        <family val="1"/>
      </rPr>
      <t xml:space="preserve"> - наличие согласованной и соответствующей требованиям постановления Правительства Российской Федерации от 23.06.2016 №574 "Об общих требованиях к методике прогнозирования поступлений доходов в бюджеты бюджетной системы Российской Федерации" (далее - постановление N 574) методики прогнозирования поступлений доходов в бюджет</t>
    </r>
  </si>
  <si>
    <t>Показатели качества ведения учета и составления бюджетной отчетности</t>
  </si>
  <si>
    <t>Нарушение порядка формирования и представления сводной, консолидированной бюджетной отчетности</t>
  </si>
  <si>
    <r>
      <rPr>
        <sz val="8"/>
        <rFont val="Times New Roman"/>
        <family val="1"/>
      </rPr>
      <t>P21 = Q</t>
    </r>
    <r>
      <rPr>
        <vertAlign val="subscript"/>
        <sz val="8"/>
        <rFont val="Times New Roman"/>
        <family val="1"/>
      </rPr>
      <t>ot</t>
    </r>
    <r>
      <rPr>
        <sz val="8"/>
        <rFont val="Times New Roman"/>
        <family val="1"/>
      </rPr>
      <t>,
где:
Q</t>
    </r>
    <r>
      <rPr>
        <vertAlign val="subscript"/>
        <sz val="8"/>
        <rFont val="Times New Roman"/>
        <family val="1"/>
      </rPr>
      <t>ot</t>
    </r>
    <r>
      <rPr>
        <sz val="8"/>
        <rFont val="Times New Roman"/>
        <family val="1"/>
      </rPr>
      <t xml:space="preserve"> - количество фактов нарушений порядка формирования и представления сводной, консолидированной бюджетной отчетности, включая своевременность представления главным администратором сводной годовой бюджетной отчетности и сводной годовой бухгалтерской отчетности в финансовый отдел</t>
    </r>
  </si>
  <si>
    <t>Нарушение порядка проведения инвентаризации активов и обязательств</t>
  </si>
  <si>
    <r>
      <rPr>
        <sz val="8"/>
        <rFont val="Times New Roman"/>
        <family val="1"/>
      </rPr>
      <t>P23 = Q</t>
    </r>
    <r>
      <rPr>
        <vertAlign val="subscript"/>
        <sz val="8"/>
        <rFont val="Times New Roman"/>
        <family val="1"/>
      </rPr>
      <t>in</t>
    </r>
    <r>
      <rPr>
        <sz val="8"/>
        <rFont val="Times New Roman"/>
        <family val="1"/>
      </rPr>
      <t>,
где:
Q</t>
    </r>
    <r>
      <rPr>
        <vertAlign val="subscript"/>
        <sz val="8"/>
        <rFont val="Times New Roman"/>
        <family val="1"/>
      </rPr>
      <t>in</t>
    </r>
    <r>
      <rPr>
        <sz val="8"/>
        <rFont val="Times New Roman"/>
        <family val="1"/>
      </rPr>
      <t xml:space="preserve"> - количество фактов нарушений порядка проведения инвентаризации активов и обязательств, допущенных главным администратором</t>
    </r>
  </si>
  <si>
    <t>Показатели оценки качества организации и осуществления внутреннего финансового аудита</t>
  </si>
  <si>
    <t>Качество организации внутреннего финансового аудита</t>
  </si>
  <si>
    <r>
      <rPr>
        <sz val="8"/>
        <rFont val="Times New Roman"/>
        <family val="1"/>
      </rPr>
      <t>P24 = N</t>
    </r>
    <r>
      <rPr>
        <vertAlign val="subscript"/>
        <sz val="8"/>
        <rFont val="Times New Roman"/>
        <family val="1"/>
      </rPr>
      <t>pa</t>
    </r>
    <r>
      <rPr>
        <sz val="8"/>
        <rFont val="Times New Roman"/>
        <family val="1"/>
      </rPr>
      <t>,
где
N</t>
    </r>
    <r>
      <rPr>
        <vertAlign val="subscript"/>
        <sz val="8"/>
        <rFont val="Times New Roman"/>
        <family val="1"/>
      </rPr>
      <t>pa</t>
    </r>
    <r>
      <rPr>
        <sz val="8"/>
        <rFont val="Times New Roman"/>
        <family val="1"/>
      </rPr>
      <t xml:space="preserve"> - наличие правовых актов главного администратора по внутреннему финансовому аудиту, соответствующих требованиям к организации внутреннего финансового аудита, установленным нормативными правовыми актами Правительства Российской Федерации и Минфина России</t>
    </r>
  </si>
  <si>
    <t>Качество планирования, проведения внутреннего финансового аудита и составления отчетности о результатах внутреннего финансового аудита</t>
  </si>
  <si>
    <r>
      <rPr>
        <sz val="8"/>
        <rFont val="Times New Roman"/>
        <family val="1"/>
      </rPr>
      <t>P25 = N</t>
    </r>
    <r>
      <rPr>
        <vertAlign val="subscript"/>
        <sz val="8"/>
        <rFont val="Times New Roman"/>
        <family val="1"/>
      </rPr>
      <t>fa</t>
    </r>
    <r>
      <rPr>
        <sz val="8"/>
        <rFont val="Times New Roman"/>
        <family val="1"/>
      </rPr>
      <t>,
где
N</t>
    </r>
    <r>
      <rPr>
        <vertAlign val="subscript"/>
        <sz val="8"/>
        <rFont val="Times New Roman"/>
        <family val="1"/>
      </rPr>
      <t>fa</t>
    </r>
    <r>
      <rPr>
        <sz val="8"/>
        <rFont val="Times New Roman"/>
        <family val="1"/>
      </rPr>
      <t xml:space="preserve"> - соответствие процедур планирования, проведения внутреннего финансового аудита и составления отчетности о результатах внутреннего финансового аудита требованиям к указанным процедурам, установленным нормативными правовыми актами Правительства Российской Федерации и Минфина России</t>
    </r>
  </si>
  <si>
    <t>Качество исполнения предписаний и (или) представлений, выданных главному администратору контрольными органами</t>
  </si>
  <si>
    <r>
      <rPr>
        <sz val="8"/>
        <rFont val="Times New Roman"/>
        <family val="1"/>
      </rPr>
      <t>R</t>
    </r>
    <r>
      <rPr>
        <vertAlign val="subscript"/>
        <sz val="8"/>
        <rFont val="Times New Roman"/>
        <family val="1"/>
      </rPr>
      <t>ip</t>
    </r>
    <r>
      <rPr>
        <sz val="8"/>
        <rFont val="Times New Roman"/>
        <family val="1"/>
      </rPr>
      <t xml:space="preserve"> - количество исполненных предписаний и (или) представлений контрольных органов,  выданных главному администратору</t>
    </r>
  </si>
  <si>
    <r>
      <rPr>
        <sz val="8"/>
        <rFont val="Times New Roman"/>
        <family val="1"/>
      </rPr>
      <t>R</t>
    </r>
    <r>
      <rPr>
        <vertAlign val="subscript"/>
        <sz val="8"/>
        <rFont val="Times New Roman"/>
        <family val="1"/>
      </rPr>
      <t>np</t>
    </r>
    <r>
      <rPr>
        <sz val="8"/>
        <rFont val="Times New Roman"/>
        <family val="1"/>
      </rPr>
      <t xml:space="preserve"> - количество направленных контрольными органами главному администратору предписаний и (или) представлений</t>
    </r>
  </si>
  <si>
    <r>
      <rPr>
        <sz val="8"/>
        <rFont val="Times New Roman"/>
        <family val="1"/>
      </rPr>
      <t>P27 = R</t>
    </r>
    <r>
      <rPr>
        <vertAlign val="subscript"/>
        <sz val="8"/>
        <rFont val="Times New Roman"/>
        <family val="1"/>
      </rPr>
      <t>ip</t>
    </r>
    <r>
      <rPr>
        <sz val="8"/>
        <rFont val="Times New Roman"/>
        <family val="1"/>
      </rPr>
      <t xml:space="preserve"> / R</t>
    </r>
    <r>
      <rPr>
        <vertAlign val="subscript"/>
        <sz val="8"/>
        <rFont val="Times New Roman"/>
        <family val="1"/>
      </rPr>
      <t>np</t>
    </r>
    <r>
      <rPr>
        <sz val="8"/>
        <rFont val="Times New Roman"/>
        <family val="1"/>
      </rPr>
      <t xml:space="preserve"> x 100</t>
    </r>
  </si>
  <si>
    <t>Показатели качества управления активами</t>
  </si>
  <si>
    <t>Недостачи  муниципальной собственности</t>
  </si>
  <si>
    <r>
      <rPr>
        <sz val="8"/>
        <rFont val="Times New Roman"/>
        <family val="1"/>
      </rPr>
      <t>P31 = S</t>
    </r>
    <r>
      <rPr>
        <vertAlign val="subscript"/>
        <sz val="8"/>
        <rFont val="Times New Roman"/>
        <family val="1"/>
      </rPr>
      <t>x</t>
    </r>
    <r>
      <rPr>
        <sz val="8"/>
        <rFont val="Times New Roman"/>
        <family val="1"/>
      </rPr>
      <t>,
где:
S</t>
    </r>
    <r>
      <rPr>
        <vertAlign val="subscript"/>
        <sz val="8"/>
        <rFont val="Times New Roman"/>
        <family val="1"/>
      </rPr>
      <t xml:space="preserve">x </t>
    </r>
    <r>
      <rPr>
        <sz val="8"/>
        <rFont val="Times New Roman"/>
        <family val="1"/>
      </rPr>
      <t>- сумма выявленных контрольными органами недостач, хищений, допущенных главным администратором в отчетном финансовом году</t>
    </r>
  </si>
  <si>
    <t>Нарушения при управлении и распоряжении муниципальной собственностью</t>
  </si>
  <si>
    <r>
      <rPr>
        <sz val="8"/>
        <rFont val="Times New Roman"/>
        <family val="1"/>
      </rPr>
      <t>P32 = Q</t>
    </r>
    <r>
      <rPr>
        <vertAlign val="subscript"/>
        <sz val="8"/>
        <rFont val="Times New Roman"/>
        <family val="1"/>
      </rPr>
      <t>s</t>
    </r>
    <r>
      <rPr>
        <sz val="8"/>
        <rFont val="Times New Roman"/>
        <family val="1"/>
      </rPr>
      <t>,
где:
Q</t>
    </r>
    <r>
      <rPr>
        <vertAlign val="subscript"/>
        <sz val="8"/>
        <rFont val="Times New Roman"/>
        <family val="1"/>
      </rPr>
      <t>s</t>
    </r>
    <r>
      <rPr>
        <sz val="8"/>
        <rFont val="Times New Roman"/>
        <family val="1"/>
      </rPr>
      <t xml:space="preserve"> - количество фактов выявленных нарушений при управлении и распоряжении муниципальной собственностью, допущенных главным администратором (в единицах)</t>
    </r>
  </si>
  <si>
    <t>Показатели качества осуществления закупок товаров, работ и услуг для обеспечения муниципальных нужд</t>
  </si>
  <si>
    <t>Несоблюдение правил планирования закупок</t>
  </si>
  <si>
    <r>
      <rPr>
        <sz val="8"/>
        <rFont val="Times New Roman"/>
        <family val="1"/>
      </rPr>
      <t>P33 = Q</t>
    </r>
    <r>
      <rPr>
        <vertAlign val="subscript"/>
        <sz val="8"/>
        <rFont val="Times New Roman"/>
        <family val="1"/>
      </rPr>
      <t>nz1</t>
    </r>
    <r>
      <rPr>
        <sz val="8"/>
        <rFont val="Times New Roman"/>
        <family val="1"/>
      </rPr>
      <t>,
где:
Q</t>
    </r>
    <r>
      <rPr>
        <vertAlign val="subscript"/>
        <sz val="8"/>
        <rFont val="Times New Roman"/>
        <family val="1"/>
      </rPr>
      <t>nz1</t>
    </r>
    <r>
      <rPr>
        <sz val="8"/>
        <rFont val="Times New Roman"/>
        <family val="1"/>
      </rPr>
      <t xml:space="preserve"> - количество фактов несоблюдения главным администратором правил планирования закупок (в единицах)</t>
    </r>
  </si>
  <si>
    <t>Нарушения требований Федерального закона от 05.04.2013 №44-ФЗ "О контрактной системе в сфере закупок товаров, работ, услуг для обеспечения государственных и муниципальных нужд"
и нормативных правовых актов о контрактной системе в сфере закупок товаров, работ, услуг для обеспечения государственных и муниципальных нужд (далее соответственно - требования законодательства о контрактной системе, законодательство о контрактной системе) при принятии решения о способе определения поставщика (подрядчика, исполнителя), в том числе решения о закупке у единственного поставщика (подрядчика, исполнителя)</t>
  </si>
  <si>
    <r>
      <rPr>
        <sz val="8"/>
        <rFont val="Times New Roman"/>
        <family val="1"/>
      </rPr>
      <t>P34 = Q</t>
    </r>
    <r>
      <rPr>
        <vertAlign val="subscript"/>
        <sz val="8"/>
        <rFont val="Times New Roman"/>
        <family val="1"/>
      </rPr>
      <t>nz2</t>
    </r>
    <r>
      <rPr>
        <sz val="8"/>
        <rFont val="Times New Roman"/>
        <family val="1"/>
      </rPr>
      <t>,
где:
Q</t>
    </r>
    <r>
      <rPr>
        <vertAlign val="subscript"/>
        <sz val="8"/>
        <rFont val="Times New Roman"/>
        <family val="1"/>
      </rPr>
      <t>nz2</t>
    </r>
    <r>
      <rPr>
        <sz val="8"/>
        <rFont val="Times New Roman"/>
        <family val="1"/>
      </rPr>
      <t xml:space="preserve"> - количество фактов нарушений требований законодательства о контрактной системе при принятии решения о способе определения поставщика (подрядчика, исполнителя), в том числе решения о закупке у единственного поставщика (подрядчика, исполнителя)</t>
    </r>
  </si>
  <si>
    <t>Нарушения требований законодательства о контрактной системе при размещении информации в единой
информационной системе в сфере закупок</t>
  </si>
  <si>
    <r>
      <rPr>
        <sz val="8"/>
        <rFont val="Times New Roman"/>
        <family val="1"/>
      </rPr>
      <t>P35 = Q</t>
    </r>
    <r>
      <rPr>
        <vertAlign val="subscript"/>
        <sz val="8"/>
        <rFont val="Times New Roman"/>
        <family val="1"/>
      </rPr>
      <t>nz3</t>
    </r>
    <r>
      <rPr>
        <sz val="8"/>
        <rFont val="Times New Roman"/>
        <family val="1"/>
      </rPr>
      <t>,
где:
Q</t>
    </r>
    <r>
      <rPr>
        <vertAlign val="subscript"/>
        <sz val="8"/>
        <rFont val="Times New Roman"/>
        <family val="1"/>
      </rPr>
      <t>nz3</t>
    </r>
    <r>
      <rPr>
        <sz val="8"/>
        <rFont val="Times New Roman"/>
        <family val="1"/>
      </rPr>
      <t xml:space="preserve"> - количество фактов нарушений требований законодательства о контрактной системе при размещении информации в единой информационной системе в сфере закупок, в том числе при размещении извещений об осуществлении закупки, направлении приглашения принять участие в определении поставщика (подрядчика, исполнителя), публикации протоколов комиссии по осуществлению закупок </t>
    </r>
  </si>
  <si>
    <t>Нарушения требований законодательства о контрактной системе в ходе определения поставщика (подрядчика, исполнителя)</t>
  </si>
  <si>
    <r>
      <rPr>
        <sz val="8"/>
        <rFont val="Times New Roman"/>
        <family val="1"/>
      </rPr>
      <t>P36 = Q</t>
    </r>
    <r>
      <rPr>
        <vertAlign val="subscript"/>
        <sz val="8"/>
        <rFont val="Times New Roman"/>
        <family val="1"/>
      </rPr>
      <t>nz4</t>
    </r>
    <r>
      <rPr>
        <sz val="8"/>
        <rFont val="Times New Roman"/>
        <family val="1"/>
      </rPr>
      <t>,
где:
Q</t>
    </r>
    <r>
      <rPr>
        <vertAlign val="subscript"/>
        <sz val="8"/>
        <rFont val="Times New Roman"/>
        <family val="1"/>
      </rPr>
      <t>nz4</t>
    </r>
    <r>
      <rPr>
        <sz val="8"/>
        <rFont val="Times New Roman"/>
        <family val="1"/>
      </rPr>
      <t xml:space="preserve"> - количество фактов нарушения требований законодательства о контрактной системе к документам, предусмотренным законодательством о контрактной системе, в том числе в части содержания протоколов, составленных в ходе определения поставщика (подрядчика, исполнителя), рассмотрения и оценки заявок на участие в определении поставщика (подрядчика, исполнителя) и окончательных предложений участников закупки, а также наличия требований к участникам закупки и (или) требований о представлении участниками закупки в составе заявки на участие в определении поставщика (подрядчика исполнителя) не предусмотренных законодательством о контрактной системе информации и документов</t>
    </r>
  </si>
  <si>
    <t>Нарушения требований законодательства о контрактной системе при заключении, изменении и (или) исполнении контракта</t>
  </si>
  <si>
    <r>
      <rPr>
        <sz val="8"/>
        <rFont val="Times New Roman"/>
        <family val="1"/>
      </rPr>
      <t>P37 = Q</t>
    </r>
    <r>
      <rPr>
        <vertAlign val="subscript"/>
        <sz val="8"/>
        <rFont val="Times New Roman"/>
        <family val="1"/>
      </rPr>
      <t>nz5</t>
    </r>
    <r>
      <rPr>
        <sz val="8"/>
        <rFont val="Times New Roman"/>
        <family val="1"/>
      </rPr>
      <t>,
где:
Q</t>
    </r>
    <r>
      <rPr>
        <vertAlign val="subscript"/>
        <sz val="8"/>
        <rFont val="Times New Roman"/>
        <family val="1"/>
      </rPr>
      <t>nz5</t>
    </r>
    <r>
      <rPr>
        <sz val="8"/>
        <rFont val="Times New Roman"/>
        <family val="1"/>
      </rPr>
      <t xml:space="preserve"> - количество фактов нарушения требований законодательства о контрактной системе при заключении контракта, изменении контракта, а также требований к срокам и порядку оплаты товаров (работ, услуг) при осуществлении закупок (в единицах)</t>
    </r>
  </si>
  <si>
    <t>Доля экономии бюджетных ассигнований на закупки по результатам проведения конкурентных способов определения поставщиков (подрядчиков, исполнителей)</t>
  </si>
  <si>
    <r>
      <rPr>
        <sz val="8"/>
        <rFont val="Times New Roman"/>
        <family val="1"/>
      </rPr>
      <t>SK</t>
    </r>
    <r>
      <rPr>
        <vertAlign val="subscript"/>
        <sz val="8"/>
        <rFont val="Times New Roman"/>
        <family val="1"/>
      </rPr>
      <t>nmck</t>
    </r>
    <r>
      <rPr>
        <sz val="8"/>
        <rFont val="Times New Roman"/>
        <family val="1"/>
      </rPr>
      <t xml:space="preserve"> - сумма начальных (максимальных) цен контрактов в отчетном периоде (за счет лимитов бюджетных обязательств отчетного финансового года), объявленных на конкурентных способах определения поставщиков (подрядчиков, исполнителей) </t>
    </r>
  </si>
  <si>
    <r>
      <rPr>
        <sz val="8"/>
        <rFont val="Times New Roman"/>
        <family val="1"/>
      </rPr>
      <t>SK</t>
    </r>
    <r>
      <rPr>
        <vertAlign val="subscript"/>
        <sz val="8"/>
        <rFont val="Times New Roman"/>
        <family val="1"/>
      </rPr>
      <t>z</t>
    </r>
    <r>
      <rPr>
        <sz val="8"/>
        <rFont val="Times New Roman"/>
        <family val="1"/>
      </rPr>
      <t xml:space="preserve"> - сумма цен заключенных контрактов по результатам проведенных конкурентных способов определения поставщиков (подрядчиков, исполнителей) в отчетном периоде, в том числе контрактов, которые были расторгнуты по соглашению сторон или по решению суда, а также контрактов, признанных судом недействительными</t>
    </r>
  </si>
  <si>
    <r>
      <rPr>
        <sz val="8"/>
        <rFont val="Times New Roman"/>
        <family val="1"/>
      </rPr>
      <t>P38 = (SK</t>
    </r>
    <r>
      <rPr>
        <vertAlign val="subscript"/>
        <sz val="8"/>
        <rFont val="Times New Roman"/>
        <family val="1"/>
      </rPr>
      <t>nmck</t>
    </r>
    <r>
      <rPr>
        <sz val="8"/>
        <rFont val="Times New Roman"/>
        <family val="1"/>
      </rPr>
      <t xml:space="preserve"> – SK</t>
    </r>
    <r>
      <rPr>
        <vertAlign val="subscript"/>
        <sz val="8"/>
        <rFont val="Times New Roman"/>
        <family val="1"/>
      </rPr>
      <t>z</t>
    </r>
    <r>
      <rPr>
        <sz val="8"/>
        <rFont val="Times New Roman"/>
        <family val="1"/>
      </rPr>
      <t>) / SK</t>
    </r>
    <r>
      <rPr>
        <vertAlign val="subscript"/>
        <sz val="8"/>
        <rFont val="Times New Roman"/>
        <family val="1"/>
      </rPr>
      <t>nmck</t>
    </r>
    <r>
      <rPr>
        <sz val="8"/>
        <rFont val="Times New Roman"/>
        <family val="1"/>
      </rPr>
      <t xml:space="preserve"> x 100</t>
    </r>
  </si>
  <si>
    <t>Доля контрактов, заключенных по начальной (максимальной) цене контракта</t>
  </si>
  <si>
    <r>
      <rPr>
        <sz val="8"/>
        <rFont val="Times New Roman"/>
        <family val="1"/>
      </rPr>
      <t>K</t>
    </r>
    <r>
      <rPr>
        <vertAlign val="subscript"/>
        <sz val="8"/>
        <rFont val="Times New Roman"/>
        <family val="1"/>
      </rPr>
      <t>nmck</t>
    </r>
    <r>
      <rPr>
        <sz val="8"/>
        <rFont val="Times New Roman"/>
        <family val="1"/>
      </rPr>
      <t xml:space="preserve"> - количество контрактов, заключенных по начальной (максимальной) цене контракта в отчетном периоде</t>
    </r>
  </si>
  <si>
    <r>
      <rPr>
        <sz val="8"/>
        <rFont val="Times New Roman"/>
        <family val="1"/>
      </rPr>
      <t>K</t>
    </r>
    <r>
      <rPr>
        <vertAlign val="subscript"/>
        <sz val="8"/>
        <rFont val="Times New Roman"/>
        <family val="1"/>
      </rPr>
      <t xml:space="preserve">s </t>
    </r>
    <r>
      <rPr>
        <sz val="8"/>
        <rFont val="Times New Roman"/>
        <family val="1"/>
      </rPr>
      <t xml:space="preserve"> - общее количество контрактов, заключенных по результатам конкурентных способов определения поставщиков (подрядчиков, исполнителей) в отчетном периоде </t>
    </r>
  </si>
  <si>
    <r>
      <rPr>
        <sz val="8"/>
        <rFont val="Times New Roman"/>
        <family val="1"/>
      </rPr>
      <t>P39 = K</t>
    </r>
    <r>
      <rPr>
        <vertAlign val="subscript"/>
        <sz val="8"/>
        <rFont val="Times New Roman"/>
        <family val="1"/>
      </rPr>
      <t>nmck</t>
    </r>
    <r>
      <rPr>
        <sz val="8"/>
        <rFont val="Times New Roman"/>
        <family val="1"/>
      </rPr>
      <t xml:space="preserve">  / K</t>
    </r>
    <r>
      <rPr>
        <vertAlign val="subscript"/>
        <sz val="8"/>
        <rFont val="Times New Roman"/>
        <family val="1"/>
      </rPr>
      <t>s</t>
    </r>
    <r>
      <rPr>
        <sz val="8"/>
        <rFont val="Times New Roman"/>
        <family val="1"/>
      </rPr>
      <t xml:space="preserve"> x 100</t>
    </r>
  </si>
  <si>
    <t>Доля участия субъектов малого
предпринимательства, социально ориентированных некоммерческих организаций в закупках</t>
  </si>
  <si>
    <r>
      <rPr>
        <sz val="8"/>
        <rFont val="Times New Roman"/>
        <family val="1"/>
      </rPr>
      <t>Z</t>
    </r>
    <r>
      <rPr>
        <vertAlign val="subscript"/>
        <sz val="8"/>
        <rFont val="Times New Roman"/>
        <family val="1"/>
      </rPr>
      <t xml:space="preserve">mp </t>
    </r>
    <r>
      <rPr>
        <sz val="8"/>
        <rFont val="Times New Roman"/>
        <family val="1"/>
      </rPr>
      <t xml:space="preserve">- объем закупок главного администратора у субъектов малого предпринимательства и социально ориентированных некоммерческих организаций в отчетном периоде </t>
    </r>
  </si>
  <si>
    <r>
      <rPr>
        <sz val="8"/>
        <rFont val="Times New Roman"/>
        <family val="1"/>
      </rPr>
      <t>S</t>
    </r>
    <r>
      <rPr>
        <vertAlign val="subscript"/>
        <sz val="8"/>
        <rFont val="Times New Roman"/>
        <family val="1"/>
      </rPr>
      <t xml:space="preserve">z </t>
    </r>
    <r>
      <rPr>
        <sz val="8"/>
        <rFont val="Times New Roman"/>
        <family val="1"/>
      </rPr>
      <t>- совокупный годовой объем закупок главного администратора в соответствии со статьей 30 Федерального закона от 05.04.2013 №44-ФЗ</t>
    </r>
  </si>
  <si>
    <r>
      <rPr>
        <sz val="8"/>
        <rFont val="Times New Roman"/>
        <family val="1"/>
      </rPr>
      <t>P40 = Z</t>
    </r>
    <r>
      <rPr>
        <vertAlign val="subscript"/>
        <sz val="8"/>
        <rFont val="Times New Roman"/>
        <family val="1"/>
      </rPr>
      <t>mp</t>
    </r>
    <r>
      <rPr>
        <sz val="8"/>
        <rFont val="Times New Roman"/>
        <family val="1"/>
      </rPr>
      <t xml:space="preserve">  / S</t>
    </r>
    <r>
      <rPr>
        <vertAlign val="subscript"/>
        <sz val="8"/>
        <rFont val="Times New Roman"/>
        <family val="1"/>
      </rPr>
      <t>z</t>
    </r>
    <r>
      <rPr>
        <sz val="8"/>
        <rFont val="Times New Roman"/>
        <family val="1"/>
      </rPr>
      <t xml:space="preserve"> x 100</t>
    </r>
  </si>
  <si>
    <t>Суммарная оценка качества финансового менеджмента главного администратора</t>
  </si>
  <si>
    <t>КФМ</t>
  </si>
  <si>
    <t xml:space="preserve">Максимально возможная оценка
</t>
  </si>
  <si>
    <t xml:space="preserve">МАХ
</t>
  </si>
  <si>
    <t>Уровень качества финансового менеджмента</t>
  </si>
  <si>
    <t>Q = КФМ / МАХ * 100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</si>
</sst>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9"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bscript"/>
      <sz val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justify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justify" wrapText="1"/>
    </xf>
    <xf numFmtId="164" fontId="5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justify" wrapText="1"/>
    </xf>
    <xf numFmtId="164" fontId="1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vertical="center" wrapText="1"/>
    </xf>
    <xf numFmtId="164" fontId="1" fillId="0" borderId="2" xfId="0" applyFont="1" applyBorder="1" applyAlignment="1">
      <alignment horizontal="left" vertical="center" wrapText="1"/>
    </xf>
    <xf numFmtId="164" fontId="1" fillId="0" borderId="2" xfId="0" applyFont="1" applyBorder="1" applyAlignment="1">
      <alignment wrapText="1"/>
    </xf>
    <xf numFmtId="164" fontId="1" fillId="0" borderId="2" xfId="0" applyFont="1" applyBorder="1" applyAlignment="1">
      <alignment wrapText="1"/>
    </xf>
    <xf numFmtId="164" fontId="1" fillId="0" borderId="2" xfId="0" applyFont="1" applyBorder="1" applyAlignment="1">
      <alignment horizontal="justify" wrapText="1"/>
    </xf>
    <xf numFmtId="166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left" vertical="center" wrapText="1"/>
    </xf>
    <xf numFmtId="164" fontId="8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4.28125" style="1" customWidth="1"/>
    <col min="2" max="2" width="22.140625" style="1" customWidth="1"/>
    <col min="3" max="3" width="12.8515625" style="1" customWidth="1"/>
    <col min="4" max="4" width="15.8515625" style="2" customWidth="1"/>
    <col min="5" max="5" width="17.28125" style="3" customWidth="1"/>
    <col min="6" max="7" width="11.57421875" style="3" customWidth="1"/>
  </cols>
  <sheetData>
    <row r="1" spans="1:7" ht="16.5" customHeight="1">
      <c r="A1" s="4" t="s">
        <v>0</v>
      </c>
      <c r="B1" s="4"/>
      <c r="C1" s="4"/>
      <c r="D1" s="4"/>
      <c r="E1" s="4"/>
      <c r="F1" s="4"/>
      <c r="G1" s="4"/>
    </row>
    <row r="2" spans="1:7" ht="16.5" customHeight="1">
      <c r="A2" s="5" t="s">
        <v>1</v>
      </c>
      <c r="B2" s="5"/>
      <c r="C2" s="5"/>
      <c r="D2" s="5"/>
      <c r="E2" s="5"/>
      <c r="F2" s="5"/>
      <c r="G2" s="5"/>
    </row>
    <row r="3" spans="1:7" ht="56.25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14.25">
      <c r="A4" s="6">
        <v>1</v>
      </c>
      <c r="B4" s="6">
        <v>2</v>
      </c>
      <c r="C4" s="6">
        <v>3</v>
      </c>
      <c r="D4" s="7">
        <v>4</v>
      </c>
      <c r="E4" s="8">
        <v>5</v>
      </c>
      <c r="F4" s="8">
        <v>6</v>
      </c>
      <c r="G4" s="8">
        <v>7</v>
      </c>
    </row>
    <row r="5" spans="1:7" ht="14.25" customHeight="1">
      <c r="A5" s="9" t="s">
        <v>9</v>
      </c>
      <c r="B5" s="9"/>
      <c r="C5" s="9"/>
      <c r="D5" s="10"/>
      <c r="E5" s="11"/>
      <c r="F5" s="11"/>
      <c r="G5" s="11"/>
    </row>
    <row r="6" spans="1:7" ht="47.25" customHeight="1">
      <c r="A6" s="12" t="s">
        <v>10</v>
      </c>
      <c r="B6" s="13" t="s">
        <v>11</v>
      </c>
      <c r="C6" s="14" t="s">
        <v>12</v>
      </c>
      <c r="D6" s="15">
        <v>6</v>
      </c>
      <c r="E6" s="16">
        <v>4</v>
      </c>
      <c r="F6" s="16">
        <v>4</v>
      </c>
      <c r="G6" s="16">
        <v>6</v>
      </c>
    </row>
    <row r="7" spans="1:7" ht="38.25">
      <c r="A7" s="12"/>
      <c r="B7" s="9" t="s">
        <v>13</v>
      </c>
      <c r="C7" s="14" t="s">
        <v>12</v>
      </c>
      <c r="D7" s="15">
        <v>0</v>
      </c>
      <c r="E7" s="16">
        <v>0</v>
      </c>
      <c r="F7" s="16">
        <v>0</v>
      </c>
      <c r="G7" s="16">
        <v>0</v>
      </c>
    </row>
    <row r="8" spans="1:7" ht="14.25">
      <c r="A8" s="12"/>
      <c r="B8" s="9" t="s">
        <v>14</v>
      </c>
      <c r="C8" s="14" t="s">
        <v>15</v>
      </c>
      <c r="D8" s="15">
        <f>(D6-D7)/D6*100</f>
        <v>100</v>
      </c>
      <c r="E8" s="15">
        <f>(E6-E7)/E6*100</f>
        <v>100</v>
      </c>
      <c r="F8" s="15">
        <f>(F6-F7)/F6*100</f>
        <v>100</v>
      </c>
      <c r="G8" s="15">
        <f>(G6-G7)/G6*100</f>
        <v>100</v>
      </c>
    </row>
    <row r="9" spans="1:7" ht="16.5">
      <c r="A9" s="12"/>
      <c r="B9" s="17" t="s">
        <v>16</v>
      </c>
      <c r="C9" s="18" t="s">
        <v>17</v>
      </c>
      <c r="D9" s="19">
        <v>5</v>
      </c>
      <c r="E9" s="19">
        <v>5</v>
      </c>
      <c r="F9" s="19">
        <v>5</v>
      </c>
      <c r="G9" s="19">
        <v>5</v>
      </c>
    </row>
    <row r="10" spans="1:7" ht="47.25" customHeight="1">
      <c r="A10" s="12" t="s">
        <v>18</v>
      </c>
      <c r="B10" s="20" t="s">
        <v>19</v>
      </c>
      <c r="C10" s="14" t="s">
        <v>12</v>
      </c>
      <c r="D10" s="15">
        <v>6</v>
      </c>
      <c r="E10" s="16">
        <v>4</v>
      </c>
      <c r="F10" s="16">
        <v>4</v>
      </c>
      <c r="G10" s="16">
        <v>6</v>
      </c>
    </row>
    <row r="11" spans="1:7" ht="67.5">
      <c r="A11" s="12"/>
      <c r="B11" s="21" t="s">
        <v>20</v>
      </c>
      <c r="C11" s="14" t="s">
        <v>12</v>
      </c>
      <c r="D11" s="15">
        <v>0</v>
      </c>
      <c r="E11" s="16">
        <v>0</v>
      </c>
      <c r="F11" s="16">
        <v>0</v>
      </c>
      <c r="G11" s="16">
        <v>0</v>
      </c>
    </row>
    <row r="12" spans="1:7" ht="14.25">
      <c r="A12" s="12"/>
      <c r="B12" s="21" t="s">
        <v>21</v>
      </c>
      <c r="C12" s="14" t="s">
        <v>15</v>
      </c>
      <c r="D12" s="15">
        <f>(D10-D11)/D10*100</f>
        <v>100</v>
      </c>
      <c r="E12" s="15">
        <f>(E10-E11)/E10*100</f>
        <v>100</v>
      </c>
      <c r="F12" s="15">
        <f>(F10-F11)/F10*100</f>
        <v>100</v>
      </c>
      <c r="G12" s="15">
        <f>(G10-G11)/G10*100</f>
        <v>100</v>
      </c>
    </row>
    <row r="13" spans="1:7" ht="16.5">
      <c r="A13" s="12"/>
      <c r="B13" s="17" t="s">
        <v>16</v>
      </c>
      <c r="C13" s="18" t="s">
        <v>17</v>
      </c>
      <c r="D13" s="19">
        <v>5</v>
      </c>
      <c r="E13" s="19">
        <v>5</v>
      </c>
      <c r="F13" s="19">
        <v>5</v>
      </c>
      <c r="G13" s="19">
        <v>5</v>
      </c>
    </row>
    <row r="14" spans="1:7" ht="186" customHeight="1">
      <c r="A14" s="12" t="s">
        <v>22</v>
      </c>
      <c r="B14" s="13" t="s">
        <v>23</v>
      </c>
      <c r="C14" s="14" t="s">
        <v>12</v>
      </c>
      <c r="D14" s="15">
        <v>0</v>
      </c>
      <c r="E14" s="16">
        <v>0</v>
      </c>
      <c r="F14" s="16">
        <v>0</v>
      </c>
      <c r="G14" s="16">
        <v>0</v>
      </c>
    </row>
    <row r="15" spans="1:7" ht="16.5">
      <c r="A15" s="12"/>
      <c r="B15" s="17" t="s">
        <v>16</v>
      </c>
      <c r="C15" s="18" t="s">
        <v>17</v>
      </c>
      <c r="D15" s="19">
        <v>5</v>
      </c>
      <c r="E15" s="19">
        <v>5</v>
      </c>
      <c r="F15" s="19">
        <v>5</v>
      </c>
      <c r="G15" s="19">
        <v>5</v>
      </c>
    </row>
    <row r="16" spans="1:7" ht="78" customHeight="1">
      <c r="A16" s="12" t="s">
        <v>24</v>
      </c>
      <c r="B16" s="13" t="s">
        <v>25</v>
      </c>
      <c r="C16" s="14" t="s">
        <v>12</v>
      </c>
      <c r="D16" s="15">
        <v>0</v>
      </c>
      <c r="E16" s="16">
        <v>0</v>
      </c>
      <c r="F16" s="16">
        <v>0</v>
      </c>
      <c r="G16" s="16">
        <v>0</v>
      </c>
    </row>
    <row r="17" spans="1:7" ht="16.5">
      <c r="A17" s="12"/>
      <c r="B17" s="17" t="s">
        <v>16</v>
      </c>
      <c r="C17" s="18" t="s">
        <v>17</v>
      </c>
      <c r="D17" s="19">
        <v>5</v>
      </c>
      <c r="E17" s="19">
        <v>5</v>
      </c>
      <c r="F17" s="19">
        <v>5</v>
      </c>
      <c r="G17" s="19">
        <v>5</v>
      </c>
    </row>
    <row r="18" spans="1:7" ht="78" customHeight="1">
      <c r="A18" s="12" t="s">
        <v>26</v>
      </c>
      <c r="B18" s="13" t="s">
        <v>27</v>
      </c>
      <c r="C18" s="14" t="s">
        <v>12</v>
      </c>
      <c r="D18" s="15">
        <v>52</v>
      </c>
      <c r="E18" s="16">
        <v>53</v>
      </c>
      <c r="F18" s="16">
        <v>6</v>
      </c>
      <c r="G18" s="16">
        <v>42</v>
      </c>
    </row>
    <row r="19" spans="1:7" ht="16.5">
      <c r="A19" s="12"/>
      <c r="B19" s="17" t="s">
        <v>16</v>
      </c>
      <c r="C19" s="18" t="s">
        <v>17</v>
      </c>
      <c r="D19" s="19">
        <v>0</v>
      </c>
      <c r="E19" s="19">
        <v>0</v>
      </c>
      <c r="F19" s="19">
        <v>0</v>
      </c>
      <c r="G19" s="19">
        <v>0</v>
      </c>
    </row>
    <row r="20" spans="1:7" ht="31.5" customHeight="1">
      <c r="A20" s="12" t="s">
        <v>28</v>
      </c>
      <c r="B20" s="13" t="s">
        <v>29</v>
      </c>
      <c r="C20" s="22" t="s">
        <v>30</v>
      </c>
      <c r="D20" s="15">
        <v>87536.8</v>
      </c>
      <c r="E20" s="16">
        <v>209469.8</v>
      </c>
      <c r="F20" s="16">
        <v>5326.9</v>
      </c>
      <c r="G20" s="16">
        <v>299163.6</v>
      </c>
    </row>
    <row r="21" spans="1:7" ht="20.25">
      <c r="A21" s="12"/>
      <c r="B21" s="13" t="s">
        <v>31</v>
      </c>
      <c r="C21" s="22" t="s">
        <v>30</v>
      </c>
      <c r="D21" s="15">
        <v>87431.7</v>
      </c>
      <c r="E21" s="16">
        <v>208597.5</v>
      </c>
      <c r="F21" s="16">
        <v>5326.9</v>
      </c>
      <c r="G21" s="16">
        <v>299034.6</v>
      </c>
    </row>
    <row r="22" spans="1:7" ht="14.25">
      <c r="A22" s="12"/>
      <c r="B22" s="13" t="s">
        <v>32</v>
      </c>
      <c r="C22" s="14" t="s">
        <v>15</v>
      </c>
      <c r="D22" s="23">
        <f>D21/D20*100</f>
        <v>99.87993620968551</v>
      </c>
      <c r="E22" s="23">
        <f>E21/E20*100</f>
        <v>99.58356765509873</v>
      </c>
      <c r="F22" s="23">
        <f>F21/F20*100</f>
        <v>100</v>
      </c>
      <c r="G22" s="23">
        <f>G21/G20*100</f>
        <v>99.95687978082896</v>
      </c>
    </row>
    <row r="23" spans="1:7" ht="16.5">
      <c r="A23" s="12"/>
      <c r="B23" s="17" t="s">
        <v>16</v>
      </c>
      <c r="C23" s="18" t="s">
        <v>17</v>
      </c>
      <c r="D23" s="19">
        <v>5</v>
      </c>
      <c r="E23" s="19">
        <v>5</v>
      </c>
      <c r="F23" s="19">
        <v>5</v>
      </c>
      <c r="G23" s="19">
        <v>5</v>
      </c>
    </row>
    <row r="24" spans="1:7" ht="87" customHeight="1">
      <c r="A24" s="12" t="s">
        <v>33</v>
      </c>
      <c r="B24" s="13" t="s">
        <v>34</v>
      </c>
      <c r="C24" s="14" t="s">
        <v>12</v>
      </c>
      <c r="D24" s="15">
        <v>0</v>
      </c>
      <c r="E24" s="16">
        <v>0</v>
      </c>
      <c r="F24" s="16">
        <v>0</v>
      </c>
      <c r="G24" s="16">
        <v>0</v>
      </c>
    </row>
    <row r="25" spans="1:7" ht="16.5">
      <c r="A25" s="12"/>
      <c r="B25" s="17" t="s">
        <v>16</v>
      </c>
      <c r="C25" s="18" t="s">
        <v>17</v>
      </c>
      <c r="D25" s="19">
        <v>5</v>
      </c>
      <c r="E25" s="19">
        <v>5</v>
      </c>
      <c r="F25" s="19">
        <v>5</v>
      </c>
      <c r="G25" s="19">
        <v>5</v>
      </c>
    </row>
    <row r="26" spans="1:7" ht="105" customHeight="1">
      <c r="A26" s="12" t="s">
        <v>35</v>
      </c>
      <c r="B26" s="13" t="s">
        <v>36</v>
      </c>
      <c r="C26" s="14" t="s">
        <v>12</v>
      </c>
      <c r="D26" s="15">
        <v>0</v>
      </c>
      <c r="E26" s="16">
        <v>0</v>
      </c>
      <c r="F26" s="16">
        <v>0</v>
      </c>
      <c r="G26" s="16">
        <v>0</v>
      </c>
    </row>
    <row r="27" spans="1:7" ht="16.5">
      <c r="A27" s="12"/>
      <c r="B27" s="17" t="s">
        <v>16</v>
      </c>
      <c r="C27" s="18" t="s">
        <v>17</v>
      </c>
      <c r="D27" s="19">
        <v>5</v>
      </c>
      <c r="E27" s="19">
        <v>5</v>
      </c>
      <c r="F27" s="19">
        <v>5</v>
      </c>
      <c r="G27" s="19">
        <v>5</v>
      </c>
    </row>
    <row r="28" spans="1:7" ht="58.5" customHeight="1">
      <c r="A28" s="12" t="s">
        <v>37</v>
      </c>
      <c r="B28" s="13" t="s">
        <v>38</v>
      </c>
      <c r="C28" s="14" t="s">
        <v>12</v>
      </c>
      <c r="D28" s="15">
        <v>2</v>
      </c>
      <c r="E28" s="16" t="s">
        <v>39</v>
      </c>
      <c r="F28" s="16" t="s">
        <v>39</v>
      </c>
      <c r="G28" s="16">
        <v>15</v>
      </c>
    </row>
    <row r="29" spans="1:7" ht="56.25">
      <c r="A29" s="12"/>
      <c r="B29" s="13" t="s">
        <v>40</v>
      </c>
      <c r="C29" s="14" t="s">
        <v>12</v>
      </c>
      <c r="D29" s="15">
        <v>2</v>
      </c>
      <c r="E29" s="16">
        <v>0</v>
      </c>
      <c r="F29" s="16">
        <v>0</v>
      </c>
      <c r="G29" s="16">
        <v>15</v>
      </c>
    </row>
    <row r="30" spans="1:7" ht="14.25">
      <c r="A30" s="12"/>
      <c r="B30" s="20" t="s">
        <v>41</v>
      </c>
      <c r="C30" s="14" t="s">
        <v>15</v>
      </c>
      <c r="D30" s="15">
        <f>D28/D29*100</f>
        <v>100</v>
      </c>
      <c r="E30" s="16" t="s">
        <v>39</v>
      </c>
      <c r="F30" s="16" t="s">
        <v>39</v>
      </c>
      <c r="G30" s="15">
        <f>G28/G29*100</f>
        <v>100</v>
      </c>
    </row>
    <row r="31" spans="1:7" ht="16.5">
      <c r="A31" s="12"/>
      <c r="B31" s="17" t="s">
        <v>16</v>
      </c>
      <c r="C31" s="18" t="s">
        <v>17</v>
      </c>
      <c r="D31" s="19">
        <v>5</v>
      </c>
      <c r="E31" s="24" t="s">
        <v>39</v>
      </c>
      <c r="F31" s="24" t="s">
        <v>39</v>
      </c>
      <c r="G31" s="19">
        <v>5</v>
      </c>
    </row>
    <row r="32" spans="1:7" ht="345" customHeight="1">
      <c r="A32" s="12" t="s">
        <v>42</v>
      </c>
      <c r="B32" s="13" t="s">
        <v>43</v>
      </c>
      <c r="C32" s="14" t="s">
        <v>12</v>
      </c>
      <c r="D32" s="15">
        <v>2</v>
      </c>
      <c r="E32" s="16" t="s">
        <v>39</v>
      </c>
      <c r="F32" s="16" t="s">
        <v>39</v>
      </c>
      <c r="G32" s="16">
        <v>15</v>
      </c>
    </row>
    <row r="33" spans="1:7" ht="38.25">
      <c r="A33" s="12"/>
      <c r="B33" s="13" t="s">
        <v>44</v>
      </c>
      <c r="C33" s="14" t="s">
        <v>12</v>
      </c>
      <c r="D33" s="15">
        <v>2</v>
      </c>
      <c r="E33" s="16">
        <v>0</v>
      </c>
      <c r="F33" s="16">
        <v>0</v>
      </c>
      <c r="G33" s="16">
        <v>15</v>
      </c>
    </row>
    <row r="34" spans="1:7" ht="14.25">
      <c r="A34" s="12"/>
      <c r="B34" s="13" t="s">
        <v>45</v>
      </c>
      <c r="C34" s="14" t="s">
        <v>15</v>
      </c>
      <c r="D34" s="15">
        <f>D32/D33*100</f>
        <v>100</v>
      </c>
      <c r="E34" s="16" t="s">
        <v>39</v>
      </c>
      <c r="F34" s="16" t="s">
        <v>39</v>
      </c>
      <c r="G34" s="15">
        <f>G32/G33*100</f>
        <v>100</v>
      </c>
    </row>
    <row r="35" spans="1:7" ht="16.5">
      <c r="A35" s="12"/>
      <c r="B35" s="17" t="s">
        <v>16</v>
      </c>
      <c r="C35" s="18" t="s">
        <v>17</v>
      </c>
      <c r="D35" s="19">
        <v>5</v>
      </c>
      <c r="E35" s="24" t="s">
        <v>39</v>
      </c>
      <c r="F35" s="24" t="s">
        <v>39</v>
      </c>
      <c r="G35" s="19">
        <v>5</v>
      </c>
    </row>
    <row r="36" spans="1:7" ht="85.5" customHeight="1">
      <c r="A36" s="12" t="s">
        <v>46</v>
      </c>
      <c r="B36" s="13" t="s">
        <v>47</v>
      </c>
      <c r="C36" s="22" t="s">
        <v>30</v>
      </c>
      <c r="D36" s="15">
        <v>331.8</v>
      </c>
      <c r="E36" s="16">
        <v>37459.7</v>
      </c>
      <c r="F36" s="16">
        <v>0.30000000000000004</v>
      </c>
      <c r="G36" s="16">
        <v>1.7000000000000002</v>
      </c>
    </row>
    <row r="37" spans="1:7" ht="65.25">
      <c r="A37" s="12"/>
      <c r="B37" s="13" t="s">
        <v>48</v>
      </c>
      <c r="C37" s="22" t="s">
        <v>30</v>
      </c>
      <c r="D37" s="15">
        <v>87431.7</v>
      </c>
      <c r="E37" s="16">
        <v>208597.5</v>
      </c>
      <c r="F37" s="16">
        <v>5326.9</v>
      </c>
      <c r="G37" s="16">
        <v>299034.6</v>
      </c>
    </row>
    <row r="38" spans="1:7" ht="14.25">
      <c r="A38" s="12"/>
      <c r="B38" s="13" t="s">
        <v>49</v>
      </c>
      <c r="C38" s="14" t="s">
        <v>15</v>
      </c>
      <c r="D38" s="25">
        <f>D36/D37*100</f>
        <v>0.3794962239096346</v>
      </c>
      <c r="E38" s="25">
        <f>E36/E37*100</f>
        <v>17.957885401311135</v>
      </c>
      <c r="F38" s="25">
        <f>F36/F37*100</f>
        <v>0.005631793350729318</v>
      </c>
      <c r="G38" s="25">
        <f>G36/G37*100</f>
        <v>0.0005684960870748737</v>
      </c>
    </row>
    <row r="39" spans="1:7" ht="16.5">
      <c r="A39" s="12"/>
      <c r="B39" s="17" t="s">
        <v>16</v>
      </c>
      <c r="C39" s="18" t="s">
        <v>17</v>
      </c>
      <c r="D39" s="19">
        <v>5</v>
      </c>
      <c r="E39" s="19">
        <v>0</v>
      </c>
      <c r="F39" s="19">
        <v>5</v>
      </c>
      <c r="G39" s="19">
        <v>5</v>
      </c>
    </row>
    <row r="40" spans="1:7" ht="94.5" customHeight="1">
      <c r="A40" s="12" t="s">
        <v>50</v>
      </c>
      <c r="B40" s="13" t="s">
        <v>51</v>
      </c>
      <c r="C40" s="22" t="s">
        <v>30</v>
      </c>
      <c r="D40" s="10">
        <v>38.7</v>
      </c>
      <c r="E40" s="16" t="s">
        <v>39</v>
      </c>
      <c r="F40" s="16" t="s">
        <v>39</v>
      </c>
      <c r="G40" s="11">
        <v>2883.2</v>
      </c>
    </row>
    <row r="41" spans="1:7" ht="76.5">
      <c r="A41" s="12"/>
      <c r="B41" s="20" t="s">
        <v>52</v>
      </c>
      <c r="C41" s="22" t="s">
        <v>30</v>
      </c>
      <c r="D41" s="26">
        <v>32555</v>
      </c>
      <c r="E41" s="16" t="s">
        <v>39</v>
      </c>
      <c r="F41" s="16" t="s">
        <v>39</v>
      </c>
      <c r="G41" s="11">
        <v>301943.2</v>
      </c>
    </row>
    <row r="42" spans="1:7" ht="14.25">
      <c r="A42" s="12"/>
      <c r="B42" s="20" t="s">
        <v>53</v>
      </c>
      <c r="C42" s="14" t="s">
        <v>15</v>
      </c>
      <c r="D42" s="25">
        <f>D40/D41*100</f>
        <v>0.11887574873291352</v>
      </c>
      <c r="E42" s="16" t="s">
        <v>39</v>
      </c>
      <c r="F42" s="16" t="s">
        <v>39</v>
      </c>
      <c r="G42" s="25">
        <f>G40/G41*100</f>
        <v>0.9548815803767066</v>
      </c>
    </row>
    <row r="43" spans="1:7" ht="16.5">
      <c r="A43" s="12"/>
      <c r="B43" s="17" t="s">
        <v>16</v>
      </c>
      <c r="C43" s="18" t="s">
        <v>17</v>
      </c>
      <c r="D43" s="19">
        <v>5</v>
      </c>
      <c r="E43" s="24" t="s">
        <v>39</v>
      </c>
      <c r="F43" s="24" t="s">
        <v>39</v>
      </c>
      <c r="G43" s="19">
        <v>5</v>
      </c>
    </row>
    <row r="44" spans="1:7" ht="121.5" customHeight="1">
      <c r="A44" s="12" t="s">
        <v>54</v>
      </c>
      <c r="B44" s="13" t="s">
        <v>55</v>
      </c>
      <c r="C44" s="22" t="s">
        <v>30</v>
      </c>
      <c r="D44" s="16">
        <v>0</v>
      </c>
      <c r="E44" s="16">
        <v>0</v>
      </c>
      <c r="F44" s="16">
        <v>0</v>
      </c>
      <c r="G44" s="16">
        <v>0</v>
      </c>
    </row>
    <row r="45" spans="1:7" ht="38.25">
      <c r="A45" s="12"/>
      <c r="B45" s="13" t="s">
        <v>56</v>
      </c>
      <c r="C45" s="22" t="s">
        <v>30</v>
      </c>
      <c r="D45" s="15">
        <v>87431.7</v>
      </c>
      <c r="E45" s="16">
        <v>208597.5</v>
      </c>
      <c r="F45" s="16">
        <v>5326.9</v>
      </c>
      <c r="G45" s="16">
        <v>299034.6</v>
      </c>
    </row>
    <row r="46" spans="1:7" ht="14.25">
      <c r="A46" s="12"/>
      <c r="B46" s="20" t="s">
        <v>57</v>
      </c>
      <c r="C46" s="14" t="s">
        <v>15</v>
      </c>
      <c r="D46" s="15">
        <f>D44/D45*100</f>
        <v>0</v>
      </c>
      <c r="E46" s="15">
        <f>E44/E45*100</f>
        <v>0</v>
      </c>
      <c r="F46" s="15">
        <f>F44/F45*100</f>
        <v>0</v>
      </c>
      <c r="G46" s="15">
        <f>G44/G45*100</f>
        <v>0</v>
      </c>
    </row>
    <row r="47" spans="1:7" ht="16.5">
      <c r="A47" s="12"/>
      <c r="B47" s="17" t="s">
        <v>16</v>
      </c>
      <c r="C47" s="18" t="s">
        <v>17</v>
      </c>
      <c r="D47" s="19">
        <v>5</v>
      </c>
      <c r="E47" s="19">
        <v>5</v>
      </c>
      <c r="F47" s="19">
        <v>5</v>
      </c>
      <c r="G47" s="19">
        <v>5</v>
      </c>
    </row>
    <row r="48" spans="1:7" ht="14.25" customHeight="1">
      <c r="A48" s="9" t="s">
        <v>58</v>
      </c>
      <c r="B48" s="9"/>
      <c r="C48" s="9"/>
      <c r="D48" s="10"/>
      <c r="E48" s="11"/>
      <c r="F48" s="11"/>
      <c r="G48" s="11"/>
    </row>
    <row r="49" spans="1:7" ht="150.75" customHeight="1">
      <c r="A49" s="12" t="s">
        <v>59</v>
      </c>
      <c r="B49" s="13" t="s">
        <v>60</v>
      </c>
      <c r="C49" s="14" t="s">
        <v>12</v>
      </c>
      <c r="D49" s="15">
        <v>1</v>
      </c>
      <c r="E49" s="15">
        <v>1</v>
      </c>
      <c r="F49" s="15">
        <v>1</v>
      </c>
      <c r="G49" s="15">
        <v>1</v>
      </c>
    </row>
    <row r="50" spans="1:7" ht="16.5">
      <c r="A50" s="12"/>
      <c r="B50" s="17" t="s">
        <v>16</v>
      </c>
      <c r="C50" s="18" t="s">
        <v>17</v>
      </c>
      <c r="D50" s="19">
        <v>5</v>
      </c>
      <c r="E50" s="19">
        <v>5</v>
      </c>
      <c r="F50" s="19">
        <v>5</v>
      </c>
      <c r="G50" s="19">
        <v>5</v>
      </c>
    </row>
    <row r="51" spans="1:7" ht="14.25" customHeight="1">
      <c r="A51" s="9" t="s">
        <v>61</v>
      </c>
      <c r="B51" s="9"/>
      <c r="C51" s="9"/>
      <c r="D51" s="10"/>
      <c r="E51" s="11"/>
      <c r="F51" s="11"/>
      <c r="G51" s="11"/>
    </row>
    <row r="52" spans="1:7" ht="141.75" customHeight="1">
      <c r="A52" s="12" t="s">
        <v>62</v>
      </c>
      <c r="B52" s="13" t="s">
        <v>63</v>
      </c>
      <c r="C52" s="14" t="s">
        <v>12</v>
      </c>
      <c r="D52" s="15">
        <v>4</v>
      </c>
      <c r="E52" s="16">
        <v>3</v>
      </c>
      <c r="F52" s="16">
        <v>0</v>
      </c>
      <c r="G52" s="16">
        <v>0</v>
      </c>
    </row>
    <row r="53" spans="1:7" ht="16.5">
      <c r="A53" s="12"/>
      <c r="B53" s="17" t="s">
        <v>16</v>
      </c>
      <c r="C53" s="18" t="s">
        <v>17</v>
      </c>
      <c r="D53" s="19">
        <v>0</v>
      </c>
      <c r="E53" s="19">
        <v>0</v>
      </c>
      <c r="F53" s="19">
        <v>5</v>
      </c>
      <c r="G53" s="19">
        <v>5</v>
      </c>
    </row>
    <row r="54" spans="1:7" ht="78" customHeight="1">
      <c r="A54" s="12" t="s">
        <v>64</v>
      </c>
      <c r="B54" s="13" t="s">
        <v>65</v>
      </c>
      <c r="C54" s="14" t="s">
        <v>12</v>
      </c>
      <c r="D54" s="16">
        <v>0</v>
      </c>
      <c r="E54" s="16">
        <v>0</v>
      </c>
      <c r="F54" s="16">
        <v>0</v>
      </c>
      <c r="G54" s="16">
        <v>1</v>
      </c>
    </row>
    <row r="55" spans="1:7" ht="16.5">
      <c r="A55" s="12"/>
      <c r="B55" s="17" t="s">
        <v>16</v>
      </c>
      <c r="C55" s="18" t="s">
        <v>17</v>
      </c>
      <c r="D55" s="19">
        <v>5</v>
      </c>
      <c r="E55" s="19">
        <v>5</v>
      </c>
      <c r="F55" s="19">
        <v>5</v>
      </c>
      <c r="G55" s="19">
        <v>0</v>
      </c>
    </row>
    <row r="56" spans="1:7" ht="14.25" customHeight="1">
      <c r="A56" s="9" t="s">
        <v>66</v>
      </c>
      <c r="B56" s="9"/>
      <c r="C56" s="9"/>
      <c r="D56" s="10"/>
      <c r="E56" s="11"/>
      <c r="F56" s="11"/>
      <c r="G56" s="11"/>
    </row>
    <row r="57" spans="1:7" ht="123.75" customHeight="1">
      <c r="A57" s="12" t="s">
        <v>67</v>
      </c>
      <c r="B57" s="13" t="s">
        <v>68</v>
      </c>
      <c r="C57" s="14" t="s">
        <v>12</v>
      </c>
      <c r="D57" s="16">
        <v>0</v>
      </c>
      <c r="E57" s="16">
        <v>1</v>
      </c>
      <c r="F57" s="16">
        <v>1</v>
      </c>
      <c r="G57" s="16">
        <v>1</v>
      </c>
    </row>
    <row r="58" spans="1:7" ht="16.5">
      <c r="A58" s="12"/>
      <c r="B58" s="17" t="s">
        <v>16</v>
      </c>
      <c r="C58" s="18" t="s">
        <v>17</v>
      </c>
      <c r="D58" s="19">
        <v>0</v>
      </c>
      <c r="E58" s="19">
        <v>5</v>
      </c>
      <c r="F58" s="19">
        <v>5</v>
      </c>
      <c r="G58" s="19">
        <v>5</v>
      </c>
    </row>
    <row r="59" spans="1:7" ht="132.75" customHeight="1">
      <c r="A59" s="12" t="s">
        <v>69</v>
      </c>
      <c r="B59" s="13" t="s">
        <v>70</v>
      </c>
      <c r="C59" s="14" t="s">
        <v>12</v>
      </c>
      <c r="D59" s="16">
        <v>0</v>
      </c>
      <c r="E59" s="16" t="s">
        <v>39</v>
      </c>
      <c r="F59" s="16" t="s">
        <v>39</v>
      </c>
      <c r="G59" s="16">
        <v>0</v>
      </c>
    </row>
    <row r="60" spans="1:7" ht="16.5">
      <c r="A60" s="12"/>
      <c r="B60" s="17" t="s">
        <v>16</v>
      </c>
      <c r="C60" s="18" t="s">
        <v>17</v>
      </c>
      <c r="D60" s="19">
        <v>0</v>
      </c>
      <c r="E60" s="24" t="s">
        <v>39</v>
      </c>
      <c r="F60" s="24" t="s">
        <v>39</v>
      </c>
      <c r="G60" s="19">
        <v>3</v>
      </c>
    </row>
    <row r="61" spans="1:7" ht="49.5" customHeight="1">
      <c r="A61" s="12" t="s">
        <v>71</v>
      </c>
      <c r="B61" s="13" t="s">
        <v>72</v>
      </c>
      <c r="C61" s="14" t="s">
        <v>12</v>
      </c>
      <c r="D61" s="16" t="s">
        <v>39</v>
      </c>
      <c r="E61" s="16" t="s">
        <v>39</v>
      </c>
      <c r="F61" s="16" t="s">
        <v>39</v>
      </c>
      <c r="G61" s="16" t="s">
        <v>39</v>
      </c>
    </row>
    <row r="62" spans="1:7" ht="49.5">
      <c r="A62" s="12"/>
      <c r="B62" s="20" t="s">
        <v>73</v>
      </c>
      <c r="C62" s="14" t="s">
        <v>12</v>
      </c>
      <c r="D62" s="16" t="s">
        <v>39</v>
      </c>
      <c r="E62" s="16" t="s">
        <v>39</v>
      </c>
      <c r="F62" s="16" t="s">
        <v>39</v>
      </c>
      <c r="G62" s="16" t="s">
        <v>39</v>
      </c>
    </row>
    <row r="63" spans="1:7" ht="14.25">
      <c r="A63" s="12"/>
      <c r="B63" s="20" t="s">
        <v>74</v>
      </c>
      <c r="C63" s="14" t="s">
        <v>15</v>
      </c>
      <c r="D63" s="16" t="s">
        <v>39</v>
      </c>
      <c r="E63" s="16" t="s">
        <v>39</v>
      </c>
      <c r="F63" s="16" t="s">
        <v>39</v>
      </c>
      <c r="G63" s="16" t="s">
        <v>39</v>
      </c>
    </row>
    <row r="64" spans="1:7" ht="16.5">
      <c r="A64" s="12"/>
      <c r="B64" s="17" t="s">
        <v>16</v>
      </c>
      <c r="C64" s="18" t="s">
        <v>17</v>
      </c>
      <c r="D64" s="24" t="s">
        <v>39</v>
      </c>
      <c r="E64" s="24" t="s">
        <v>39</v>
      </c>
      <c r="F64" s="24" t="s">
        <v>39</v>
      </c>
      <c r="G64" s="24" t="s">
        <v>39</v>
      </c>
    </row>
    <row r="65" spans="1:7" ht="14.25" customHeight="1">
      <c r="A65" s="9" t="s">
        <v>75</v>
      </c>
      <c r="B65" s="9"/>
      <c r="C65" s="9"/>
      <c r="D65" s="10"/>
      <c r="E65" s="11"/>
      <c r="F65" s="11"/>
      <c r="G65" s="11"/>
    </row>
    <row r="66" spans="1:7" ht="78" customHeight="1">
      <c r="A66" s="12" t="s">
        <v>76</v>
      </c>
      <c r="B66" s="13" t="s">
        <v>77</v>
      </c>
      <c r="C66" s="22" t="s">
        <v>30</v>
      </c>
      <c r="D66" s="15">
        <v>0</v>
      </c>
      <c r="E66" s="15">
        <v>0</v>
      </c>
      <c r="F66" s="15">
        <v>0</v>
      </c>
      <c r="G66" s="15">
        <v>0</v>
      </c>
    </row>
    <row r="67" spans="1:7" ht="16.5">
      <c r="A67" s="12"/>
      <c r="B67" s="17" t="s">
        <v>16</v>
      </c>
      <c r="C67" s="18" t="s">
        <v>17</v>
      </c>
      <c r="D67" s="19">
        <v>5</v>
      </c>
      <c r="E67" s="19">
        <v>5</v>
      </c>
      <c r="F67" s="19">
        <v>5</v>
      </c>
      <c r="G67" s="19">
        <v>5</v>
      </c>
    </row>
    <row r="68" spans="1:7" ht="87" customHeight="1">
      <c r="A68" s="12" t="s">
        <v>78</v>
      </c>
      <c r="B68" s="13" t="s">
        <v>79</v>
      </c>
      <c r="C68" s="14" t="s">
        <v>12</v>
      </c>
      <c r="D68" s="15">
        <v>0</v>
      </c>
      <c r="E68" s="15">
        <v>0</v>
      </c>
      <c r="F68" s="15">
        <v>0</v>
      </c>
      <c r="G68" s="15">
        <v>0</v>
      </c>
    </row>
    <row r="69" spans="1:7" ht="16.5">
      <c r="A69" s="12"/>
      <c r="B69" s="17" t="s">
        <v>16</v>
      </c>
      <c r="C69" s="18" t="s">
        <v>17</v>
      </c>
      <c r="D69" s="19">
        <v>5</v>
      </c>
      <c r="E69" s="19">
        <v>5</v>
      </c>
      <c r="F69" s="19">
        <v>5</v>
      </c>
      <c r="G69" s="19">
        <v>5</v>
      </c>
    </row>
    <row r="70" spans="1:7" ht="20.25" customHeight="1">
      <c r="A70" s="9" t="s">
        <v>80</v>
      </c>
      <c r="B70" s="9"/>
      <c r="C70" s="9"/>
      <c r="D70" s="10"/>
      <c r="E70" s="11"/>
      <c r="F70" s="11"/>
      <c r="G70" s="11"/>
    </row>
    <row r="71" spans="1:7" ht="69" customHeight="1">
      <c r="A71" s="12" t="s">
        <v>81</v>
      </c>
      <c r="B71" s="13" t="s">
        <v>82</v>
      </c>
      <c r="C71" s="14" t="s">
        <v>12</v>
      </c>
      <c r="D71" s="15">
        <v>1</v>
      </c>
      <c r="E71" s="15">
        <v>0</v>
      </c>
      <c r="F71" s="15">
        <v>0</v>
      </c>
      <c r="G71" s="15">
        <v>0</v>
      </c>
    </row>
    <row r="72" spans="1:7" ht="16.5">
      <c r="A72" s="12"/>
      <c r="B72" s="17" t="s">
        <v>16</v>
      </c>
      <c r="C72" s="18" t="s">
        <v>17</v>
      </c>
      <c r="D72" s="19">
        <v>0</v>
      </c>
      <c r="E72" s="19">
        <v>5</v>
      </c>
      <c r="F72" s="19">
        <v>5</v>
      </c>
      <c r="G72" s="19">
        <v>5</v>
      </c>
    </row>
    <row r="73" spans="1:7" ht="114.75" customHeight="1">
      <c r="A73" s="12" t="s">
        <v>83</v>
      </c>
      <c r="B73" s="27" t="s">
        <v>84</v>
      </c>
      <c r="C73" s="14" t="s">
        <v>12</v>
      </c>
      <c r="D73" s="15">
        <v>1</v>
      </c>
      <c r="E73" s="15">
        <v>1</v>
      </c>
      <c r="F73" s="15">
        <v>0</v>
      </c>
      <c r="G73" s="15">
        <v>0</v>
      </c>
    </row>
    <row r="74" spans="1:7" ht="16.5">
      <c r="A74" s="12"/>
      <c r="B74" s="17" t="s">
        <v>16</v>
      </c>
      <c r="C74" s="18" t="s">
        <v>17</v>
      </c>
      <c r="D74" s="19">
        <v>0</v>
      </c>
      <c r="E74" s="19">
        <v>0</v>
      </c>
      <c r="F74" s="19">
        <v>5</v>
      </c>
      <c r="G74" s="19">
        <v>5</v>
      </c>
    </row>
    <row r="75" spans="1:7" ht="168" customHeight="1">
      <c r="A75" s="12" t="s">
        <v>85</v>
      </c>
      <c r="B75" s="13" t="s">
        <v>86</v>
      </c>
      <c r="C75" s="14" t="s">
        <v>12</v>
      </c>
      <c r="D75" s="15">
        <v>0</v>
      </c>
      <c r="E75" s="15">
        <v>0</v>
      </c>
      <c r="F75" s="15">
        <v>0</v>
      </c>
      <c r="G75" s="15">
        <v>0</v>
      </c>
    </row>
    <row r="76" spans="1:7" ht="16.5">
      <c r="A76" s="12"/>
      <c r="B76" s="17" t="s">
        <v>16</v>
      </c>
      <c r="C76" s="18" t="s">
        <v>17</v>
      </c>
      <c r="D76" s="19">
        <v>5</v>
      </c>
      <c r="E76" s="19">
        <v>5</v>
      </c>
      <c r="F76" s="19">
        <v>5</v>
      </c>
      <c r="G76" s="19">
        <v>5</v>
      </c>
    </row>
    <row r="77" spans="1:7" ht="285" customHeight="1">
      <c r="A77" s="28" t="s">
        <v>87</v>
      </c>
      <c r="B77" s="29" t="s">
        <v>88</v>
      </c>
      <c r="C77" s="14" t="s">
        <v>12</v>
      </c>
      <c r="D77" s="15">
        <v>0</v>
      </c>
      <c r="E77" s="15">
        <v>0</v>
      </c>
      <c r="F77" s="15">
        <v>0</v>
      </c>
      <c r="G77" s="15">
        <v>0</v>
      </c>
    </row>
    <row r="78" spans="1:7" ht="16.5">
      <c r="A78" s="28"/>
      <c r="B78" s="17" t="s">
        <v>16</v>
      </c>
      <c r="C78" s="18" t="s">
        <v>17</v>
      </c>
      <c r="D78" s="19">
        <v>5</v>
      </c>
      <c r="E78" s="19">
        <v>5</v>
      </c>
      <c r="F78" s="19">
        <v>5</v>
      </c>
      <c r="G78" s="19">
        <v>5</v>
      </c>
    </row>
    <row r="79" spans="1:7" ht="123.75" customHeight="1">
      <c r="A79" s="28" t="s">
        <v>89</v>
      </c>
      <c r="B79" s="29" t="s">
        <v>90</v>
      </c>
      <c r="C79" s="14" t="s">
        <v>12</v>
      </c>
      <c r="D79" s="15">
        <v>0</v>
      </c>
      <c r="E79" s="15">
        <v>0</v>
      </c>
      <c r="F79" s="15">
        <v>0</v>
      </c>
      <c r="G79" s="15">
        <v>0</v>
      </c>
    </row>
    <row r="80" spans="1:7" ht="16.5">
      <c r="A80" s="28"/>
      <c r="B80" s="17" t="s">
        <v>16</v>
      </c>
      <c r="C80" s="18" t="s">
        <v>17</v>
      </c>
      <c r="D80" s="19">
        <v>5</v>
      </c>
      <c r="E80" s="19">
        <v>5</v>
      </c>
      <c r="F80" s="19">
        <v>5</v>
      </c>
      <c r="G80" s="19">
        <v>5</v>
      </c>
    </row>
    <row r="81" spans="1:7" ht="94.5" customHeight="1">
      <c r="A81" s="28" t="s">
        <v>91</v>
      </c>
      <c r="B81" s="29" t="s">
        <v>92</v>
      </c>
      <c r="C81" s="22" t="s">
        <v>30</v>
      </c>
      <c r="D81" s="26">
        <v>2251</v>
      </c>
      <c r="E81" s="11">
        <v>147327.1</v>
      </c>
      <c r="F81" s="16">
        <v>0</v>
      </c>
      <c r="G81" s="16">
        <v>0</v>
      </c>
    </row>
    <row r="82" spans="1:7" ht="112.5">
      <c r="A82" s="28"/>
      <c r="B82" s="30" t="s">
        <v>93</v>
      </c>
      <c r="C82" s="22" t="s">
        <v>30</v>
      </c>
      <c r="D82" s="10">
        <v>2006.6</v>
      </c>
      <c r="E82" s="11">
        <v>138068.4</v>
      </c>
      <c r="F82" s="16" t="s">
        <v>39</v>
      </c>
      <c r="G82" s="16" t="s">
        <v>39</v>
      </c>
    </row>
    <row r="83" spans="1:7" ht="22.5">
      <c r="A83" s="28"/>
      <c r="B83" s="31" t="s">
        <v>94</v>
      </c>
      <c r="C83" s="14" t="s">
        <v>15</v>
      </c>
      <c r="D83" s="25">
        <f>(D81-D82)/D81*100</f>
        <v>10.857396712572195</v>
      </c>
      <c r="E83" s="25">
        <f>(E81-E82)/E81*100</f>
        <v>6.284451400998195</v>
      </c>
      <c r="F83" s="16" t="s">
        <v>39</v>
      </c>
      <c r="G83" s="16" t="s">
        <v>39</v>
      </c>
    </row>
    <row r="84" spans="1:7" ht="16.5">
      <c r="A84" s="28"/>
      <c r="B84" s="17" t="s">
        <v>16</v>
      </c>
      <c r="C84" s="18" t="s">
        <v>17</v>
      </c>
      <c r="D84" s="19">
        <v>5</v>
      </c>
      <c r="E84" s="19">
        <v>5</v>
      </c>
      <c r="F84" s="24" t="s">
        <v>39</v>
      </c>
      <c r="G84" s="24" t="s">
        <v>39</v>
      </c>
    </row>
    <row r="85" spans="1:7" ht="40.5" customHeight="1">
      <c r="A85" s="28" t="s">
        <v>95</v>
      </c>
      <c r="B85" s="29" t="s">
        <v>96</v>
      </c>
      <c r="C85" s="14" t="s">
        <v>12</v>
      </c>
      <c r="D85" s="10">
        <v>1</v>
      </c>
      <c r="E85" s="11">
        <v>37</v>
      </c>
      <c r="F85" s="16">
        <v>0</v>
      </c>
      <c r="G85" s="16">
        <v>0</v>
      </c>
    </row>
    <row r="86" spans="1:7" ht="67.5">
      <c r="A86" s="28"/>
      <c r="B86" s="31" t="s">
        <v>97</v>
      </c>
      <c r="C86" s="14" t="s">
        <v>12</v>
      </c>
      <c r="D86" s="10">
        <v>2</v>
      </c>
      <c r="E86" s="11">
        <v>66</v>
      </c>
      <c r="F86" s="16" t="s">
        <v>39</v>
      </c>
      <c r="G86" s="16" t="s">
        <v>39</v>
      </c>
    </row>
    <row r="87" spans="1:7" ht="14.25">
      <c r="A87" s="28"/>
      <c r="B87" s="31" t="s">
        <v>98</v>
      </c>
      <c r="C87" s="14" t="s">
        <v>15</v>
      </c>
      <c r="D87" s="25">
        <f>D85/D86*100</f>
        <v>50</v>
      </c>
      <c r="E87" s="25">
        <f>E85/E86*100</f>
        <v>56.060606060606055</v>
      </c>
      <c r="F87" s="16" t="s">
        <v>39</v>
      </c>
      <c r="G87" s="16" t="s">
        <v>39</v>
      </c>
    </row>
    <row r="88" spans="1:7" ht="16.5">
      <c r="A88" s="28"/>
      <c r="B88" s="17" t="s">
        <v>16</v>
      </c>
      <c r="C88" s="18" t="s">
        <v>17</v>
      </c>
      <c r="D88" s="19">
        <v>3</v>
      </c>
      <c r="E88" s="19">
        <v>3</v>
      </c>
      <c r="F88" s="24" t="s">
        <v>39</v>
      </c>
      <c r="G88" s="24" t="s">
        <v>39</v>
      </c>
    </row>
    <row r="89" spans="1:7" ht="58.5" customHeight="1">
      <c r="A89" s="28" t="s">
        <v>99</v>
      </c>
      <c r="B89" s="29" t="s">
        <v>100</v>
      </c>
      <c r="C89" s="22" t="s">
        <v>30</v>
      </c>
      <c r="D89" s="16">
        <v>1213.6</v>
      </c>
      <c r="E89" s="32">
        <v>42662</v>
      </c>
      <c r="F89" s="16">
        <v>0</v>
      </c>
      <c r="G89" s="16">
        <v>0</v>
      </c>
    </row>
    <row r="90" spans="1:7" ht="58.5">
      <c r="A90" s="28"/>
      <c r="B90" s="30" t="s">
        <v>101</v>
      </c>
      <c r="C90" s="22" t="s">
        <v>30</v>
      </c>
      <c r="D90" s="16">
        <v>9279.7</v>
      </c>
      <c r="E90" s="16">
        <v>115209.3</v>
      </c>
      <c r="F90" s="16">
        <v>470.3</v>
      </c>
      <c r="G90" s="16">
        <v>944.3</v>
      </c>
    </row>
    <row r="91" spans="1:7" ht="14.25">
      <c r="A91" s="28"/>
      <c r="B91" s="29" t="s">
        <v>102</v>
      </c>
      <c r="C91" s="14" t="s">
        <v>15</v>
      </c>
      <c r="D91" s="33">
        <f>D89/D90*100</f>
        <v>13.078008987359501</v>
      </c>
      <c r="E91" s="33">
        <f>E89/E90*100</f>
        <v>37.02999671033502</v>
      </c>
      <c r="F91" s="33">
        <f>F89/F90*100</f>
        <v>0</v>
      </c>
      <c r="G91" s="33">
        <f>G89/G90*100</f>
        <v>0</v>
      </c>
    </row>
    <row r="92" spans="1:7" ht="16.5">
      <c r="A92" s="28"/>
      <c r="B92" s="17" t="s">
        <v>16</v>
      </c>
      <c r="C92" s="18" t="s">
        <v>17</v>
      </c>
      <c r="D92" s="19">
        <v>0</v>
      </c>
      <c r="E92" s="19">
        <v>5</v>
      </c>
      <c r="F92" s="19">
        <v>0</v>
      </c>
      <c r="G92" s="19">
        <v>0</v>
      </c>
    </row>
    <row r="93" spans="1:7" ht="40.5">
      <c r="A93" s="34" t="s">
        <v>103</v>
      </c>
      <c r="B93" s="17" t="s">
        <v>104</v>
      </c>
      <c r="C93" s="18" t="s">
        <v>17</v>
      </c>
      <c r="D93" s="19">
        <f>D9+D13+D15+D17+D19+D23+D25+D27+D31+D35+D39+D43+D47+D50+D53+D55+D58+D60+D67+D69+D72+D74+D76+D78+D80+D84+D88+D92</f>
        <v>103</v>
      </c>
      <c r="E93" s="19">
        <f>E9+E13+E15+E17+E19+E23+E25+E27+E39+E47+E50+E53+E55+E58+E67+E69+E72+E74+E76+E78+E80+E84+E88+E92</f>
        <v>98</v>
      </c>
      <c r="F93" s="19">
        <f>F9+F13+F15+F17+F19+F23+F25+F27+F39+F47+F50+F53+F55+F58+F67+F69+F72+F74+F76+F78+F80+F92</f>
        <v>100</v>
      </c>
      <c r="G93" s="19">
        <f>G9+G13+G15+G17+G19+G23+G25+G27+G31+G35+G39+G43+G47+G50+G53+G55+G58+G60+G67+G69+G72+G74+G76+G78+G80+G92</f>
        <v>113</v>
      </c>
    </row>
    <row r="94" spans="1:7" ht="27.75">
      <c r="A94" s="34" t="s">
        <v>105</v>
      </c>
      <c r="B94" s="17" t="s">
        <v>106</v>
      </c>
      <c r="C94" s="18" t="s">
        <v>17</v>
      </c>
      <c r="D94" s="19">
        <f>28*5</f>
        <v>140</v>
      </c>
      <c r="E94" s="19">
        <f>24*5</f>
        <v>120</v>
      </c>
      <c r="F94" s="19">
        <f>22*5</f>
        <v>110</v>
      </c>
      <c r="G94" s="19">
        <f>26*5</f>
        <v>130</v>
      </c>
    </row>
    <row r="95" spans="1:7" ht="33.75">
      <c r="A95" s="35" t="s">
        <v>107</v>
      </c>
      <c r="B95" s="36" t="s">
        <v>108</v>
      </c>
      <c r="C95" s="18" t="s">
        <v>15</v>
      </c>
      <c r="D95" s="37">
        <f>D93/D94*100</f>
        <v>73.57142857142858</v>
      </c>
      <c r="E95" s="37">
        <f>E93/E94*100</f>
        <v>81.66666666666667</v>
      </c>
      <c r="F95" s="37">
        <f>F93/F94*100</f>
        <v>90.9090909090909</v>
      </c>
      <c r="G95" s="37">
        <f>G93/G94*100</f>
        <v>86.92307692307692</v>
      </c>
    </row>
  </sheetData>
  <sheetProtection selectLockedCells="1" selectUnlockedCells="1"/>
  <mergeCells count="37">
    <mergeCell ref="A1:G1"/>
    <mergeCell ref="A2:G2"/>
    <mergeCell ref="A5:C5"/>
    <mergeCell ref="A6:A9"/>
    <mergeCell ref="A10:A13"/>
    <mergeCell ref="A14:A15"/>
    <mergeCell ref="A16:A17"/>
    <mergeCell ref="A18:A19"/>
    <mergeCell ref="A20:A23"/>
    <mergeCell ref="A24:A25"/>
    <mergeCell ref="A26:A27"/>
    <mergeCell ref="A28:A31"/>
    <mergeCell ref="A32:A35"/>
    <mergeCell ref="A36:A39"/>
    <mergeCell ref="A40:A43"/>
    <mergeCell ref="A44:A47"/>
    <mergeCell ref="A48:C48"/>
    <mergeCell ref="A49:A50"/>
    <mergeCell ref="A51:C51"/>
    <mergeCell ref="A52:A53"/>
    <mergeCell ref="A54:A55"/>
    <mergeCell ref="A56:C56"/>
    <mergeCell ref="A57:A58"/>
    <mergeCell ref="A59:A60"/>
    <mergeCell ref="A61:A64"/>
    <mergeCell ref="A65:C65"/>
    <mergeCell ref="A66:A67"/>
    <mergeCell ref="A68:A69"/>
    <mergeCell ref="A70:C70"/>
    <mergeCell ref="A71:A72"/>
    <mergeCell ref="A73:A74"/>
    <mergeCell ref="A75:A76"/>
    <mergeCell ref="A77:A78"/>
    <mergeCell ref="A79:A80"/>
    <mergeCell ref="A81:A84"/>
    <mergeCell ref="A85:A88"/>
    <mergeCell ref="A89:A92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2024-05-17T11:09:21Z</dcterms:created>
  <dcterms:modified xsi:type="dcterms:W3CDTF">2024-05-20T09:19:15Z</dcterms:modified>
  <cp:category/>
  <cp:version/>
  <cp:contentType/>
  <cp:contentStatus/>
  <cp:revision>153</cp:revision>
</cp:coreProperties>
</file>