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80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7" i="1" l="1"/>
  <c r="G37" i="1"/>
  <c r="F37" i="1"/>
  <c r="H36" i="1" l="1"/>
  <c r="G36" i="1"/>
  <c r="F36" i="1"/>
  <c r="H23" i="1"/>
  <c r="G23" i="1"/>
  <c r="F23" i="1"/>
  <c r="H28" i="1"/>
  <c r="G28" i="1"/>
  <c r="F28" i="1"/>
  <c r="F6" i="1"/>
</calcChain>
</file>

<file path=xl/sharedStrings.xml><?xml version="1.0" encoding="utf-8"?>
<sst xmlns="http://schemas.openxmlformats.org/spreadsheetml/2006/main" count="114" uniqueCount="72">
  <si>
    <t>поиск инвестора</t>
  </si>
  <si>
    <t>микро</t>
  </si>
  <si>
    <t>ИТОГО</t>
  </si>
  <si>
    <t>2025–2030</t>
  </si>
  <si>
    <t>малое</t>
  </si>
  <si>
    <t>2025–2029</t>
  </si>
  <si>
    <t>ИП</t>
  </si>
  <si>
    <t xml:space="preserve">2024–2025  </t>
  </si>
  <si>
    <t>2026–2028</t>
  </si>
  <si>
    <t>Строительство логистического комплекса на транспортной развязке М-12 со складскими и производственно-торговыми площадями</t>
  </si>
  <si>
    <t>нет данных</t>
  </si>
  <si>
    <t>Строительство летнего лагеря для телок, телят</t>
  </si>
  <si>
    <t>СХПК «Восток»</t>
  </si>
  <si>
    <t xml:space="preserve">Строительство ангара для хранения зерна </t>
  </si>
  <si>
    <t>колхоз «Искра»</t>
  </si>
  <si>
    <t>2025-2026</t>
  </si>
  <si>
    <t>Развитие мясного скотоводства</t>
  </si>
  <si>
    <t>КФХ Хайртдинов Р.А.</t>
  </si>
  <si>
    <t xml:space="preserve">2024–2025 </t>
  </si>
  <si>
    <t>Строительство комплекса по производству, хранению и мойке картофеля и овощей</t>
  </si>
  <si>
    <t>ООО «АКО»</t>
  </si>
  <si>
    <t>2026–2030</t>
  </si>
  <si>
    <t>Техническая модернизация мелиоративных систем (обновление) машино-тракторного парка</t>
  </si>
  <si>
    <t>Строительство центра фасовки и упаковки картофеля и овощей</t>
  </si>
  <si>
    <t>ООО «АСК»</t>
  </si>
  <si>
    <t xml:space="preserve">2026–2030 </t>
  </si>
  <si>
    <t>Комплекс по подработке зерновых культур</t>
  </si>
  <si>
    <t>2028–2030</t>
  </si>
  <si>
    <t>Оборудование по розливу безалкогольных напитков в стеклотару, пресс-форма по выдуву ПЭТ-тары</t>
  </si>
  <si>
    <t>ООО «Кооператор»</t>
  </si>
  <si>
    <t>2025–2026</t>
  </si>
  <si>
    <t>Создание и развитие хозяйства (Агростартап) по направлению «Животноводство»</t>
  </si>
  <si>
    <t>КФХ Хабибуллин Р.К.</t>
  </si>
  <si>
    <t xml:space="preserve">2024–2028 </t>
  </si>
  <si>
    <t>КФХ Мифтахутдинов Г.А.</t>
  </si>
  <si>
    <t>КФХ Ямальтдинова Л.Ф.</t>
  </si>
  <si>
    <t>КФХ Акшов И.Ш.</t>
  </si>
  <si>
    <t xml:space="preserve">Проект «ЧУВАШСКАЯ МЕЧТА» плодово-ягодной фермы ИП КФХ Кашкаров О.В., строительство гостевого дома в с. Новочелны-Сюрбеево </t>
  </si>
  <si>
    <t>ИП КФХ Кашкаров О.В.</t>
  </si>
  <si>
    <t xml:space="preserve">Строительство многофункциональной детской площадки «ЧУВАШСКАЯ МЕЧТА» на базе плодово-ягодной фермы ИП КФХ Кашкаров О.В. в с. Новочелны-Сюрбеево </t>
  </si>
  <si>
    <t xml:space="preserve">Строительство ягодных туннелей под закладку малины в с. Новочелны-Сюрбеево </t>
  </si>
  <si>
    <t>ИП КФХ Кашкарова Д.А.</t>
  </si>
  <si>
    <t>Развитие рекреационной зоны в северной части с. Комсомольское</t>
  </si>
  <si>
    <t xml:space="preserve">Строительство пекарни «Мучная сказка» площадью 100 кв. м </t>
  </si>
  <si>
    <t>ИП Батюков Н.А.</t>
  </si>
  <si>
    <t xml:space="preserve">2024–2030 </t>
  </si>
  <si>
    <t>Строительство торгового центра пл. 1000 кв. м.</t>
  </si>
  <si>
    <t>ИП Фасхутдинов Л.А.</t>
  </si>
  <si>
    <t xml:space="preserve">Реконструкция торговых объектов и техническая модернизация объектов и приобретение автотранспорта </t>
  </si>
  <si>
    <t>Комсомольское районное потребительское общество</t>
  </si>
  <si>
    <t>2024-2028</t>
  </si>
  <si>
    <t>Приобретение автотранспорта</t>
  </si>
  <si>
    <t xml:space="preserve">2025–2030 </t>
  </si>
  <si>
    <t>Строительство торгового центра бытовой химии</t>
  </si>
  <si>
    <t>ИП Никитин Владислав Анатольевич</t>
  </si>
  <si>
    <t>Развитие животноводства, производство и переработка сои</t>
  </si>
  <si>
    <t>ИП Муранова Анастасия Александровна</t>
  </si>
  <si>
    <t>2025-2030</t>
  </si>
  <si>
    <t>Инвестиционнные проекты Комсомольского муниципального округа Чувашской Республики</t>
  </si>
  <si>
    <r>
      <t xml:space="preserve">          </t>
    </r>
    <r>
      <rPr>
        <sz val="10"/>
        <color theme="1"/>
        <rFont val="Times New Roman"/>
        <family val="1"/>
        <charset val="204"/>
      </rPr>
      <t xml:space="preserve"> Приложение №5 к проекту Комплексной программы социально-экономического развития Комсомольского муниципального округа Чувашской Республики</t>
    </r>
  </si>
  <si>
    <t>КФХ Зиннетуллин Э.А.</t>
  </si>
  <si>
    <t>Наименование проекта</t>
  </si>
  <si>
    <t>год реализации</t>
  </si>
  <si>
    <t>субъект МСП</t>
  </si>
  <si>
    <t>инвестор</t>
  </si>
  <si>
    <t>объем финансирования</t>
  </si>
  <si>
    <t>количество создаваемых рабочих мест</t>
  </si>
  <si>
    <t>объем налоговых поступлений</t>
  </si>
  <si>
    <t>Проект-драйвер</t>
  </si>
  <si>
    <t>Отрасль "Сельское хозяйство и агропромышленный комплекс"</t>
  </si>
  <si>
    <t>Отрасль "Потребительский рынок и сфера услуг"</t>
  </si>
  <si>
    <t>Отрасль "Туризм"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</si>
</sst>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justify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0" fillId="4" borderId="0" xfId="0" applyFill="1"/>
    <xf numFmtId="0" fontId="4" fillId="3" borderId="1" xfId="0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view="pageBreakPreview" topLeftCell="A28" zoomScaleNormal="100" zoomScaleSheetLayoutView="100" workbookViewId="0">
      <selection activeCell="F37" sqref="F37"/>
    </sheetView>
  </sheetViews>
  <sheetFormatPr defaultRowHeight="15" x14ac:dyDescent="0.25"/>
  <cols>
    <col min="2" max="2" width="52.7109375" customWidth="1"/>
    <col min="3" max="3" width="21.42578125" customWidth="1"/>
    <col min="4" max="4" width="18.7109375" customWidth="1"/>
    <col min="5" max="5" width="22.5703125" customWidth="1"/>
    <col min="6" max="6" width="16" customWidth="1"/>
    <col min="7" max="7" width="26" customWidth="1"/>
    <col min="8" max="8" width="24.5703125" customWidth="1"/>
  </cols>
  <sheetData>
    <row r="1" spans="1:8" ht="57" customHeight="1" x14ac:dyDescent="0.25">
      <c r="D1" s="23" t="s">
        <v>59</v>
      </c>
      <c r="E1" s="24"/>
      <c r="F1" s="24"/>
      <c r="G1" s="24"/>
      <c r="H1" s="24"/>
    </row>
    <row r="2" spans="1:8" ht="18.75" x14ac:dyDescent="0.25">
      <c r="A2" s="21" t="s">
        <v>58</v>
      </c>
      <c r="B2" s="22"/>
      <c r="C2" s="22"/>
      <c r="D2" s="22"/>
      <c r="E2" s="22"/>
      <c r="F2" s="22"/>
      <c r="G2" s="22"/>
      <c r="H2" s="22"/>
    </row>
    <row r="3" spans="1:8" ht="56.25" x14ac:dyDescent="0.25">
      <c r="A3" s="11"/>
      <c r="B3" s="9" t="s">
        <v>61</v>
      </c>
      <c r="C3" s="9" t="s">
        <v>64</v>
      </c>
      <c r="D3" s="9" t="s">
        <v>63</v>
      </c>
      <c r="E3" s="9" t="s">
        <v>62</v>
      </c>
      <c r="F3" s="8" t="s">
        <v>65</v>
      </c>
      <c r="G3" s="8" t="s">
        <v>66</v>
      </c>
      <c r="H3" s="8" t="s">
        <v>67</v>
      </c>
    </row>
    <row r="4" spans="1:8" x14ac:dyDescent="0.25">
      <c r="A4" s="25" t="s">
        <v>68</v>
      </c>
      <c r="B4" s="26"/>
      <c r="C4" s="26"/>
      <c r="D4" s="26"/>
      <c r="E4" s="26"/>
      <c r="F4" s="26"/>
      <c r="G4" s="26"/>
      <c r="H4" s="27"/>
    </row>
    <row r="5" spans="1:8" ht="75" x14ac:dyDescent="0.25">
      <c r="A5" s="1">
        <v>1</v>
      </c>
      <c r="B5" s="2" t="s">
        <v>9</v>
      </c>
      <c r="C5" s="3" t="s">
        <v>0</v>
      </c>
      <c r="D5" s="4" t="s">
        <v>10</v>
      </c>
      <c r="E5" s="3" t="s">
        <v>3</v>
      </c>
      <c r="F5" s="5">
        <v>290.39999999999998</v>
      </c>
      <c r="G5" s="4">
        <v>26</v>
      </c>
      <c r="H5" s="3">
        <v>130</v>
      </c>
    </row>
    <row r="6" spans="1:8" s="16" customFormat="1" ht="18.75" x14ac:dyDescent="0.25">
      <c r="A6" s="12"/>
      <c r="B6" s="13"/>
      <c r="C6" s="14"/>
      <c r="D6" s="12"/>
      <c r="E6" s="14"/>
      <c r="F6" s="18">
        <f>F5</f>
        <v>290.39999999999998</v>
      </c>
      <c r="G6" s="15">
        <v>26</v>
      </c>
      <c r="H6" s="19">
        <v>130</v>
      </c>
    </row>
    <row r="7" spans="1:8" ht="18.75" x14ac:dyDescent="0.25">
      <c r="A7" s="28" t="s">
        <v>69</v>
      </c>
      <c r="B7" s="29"/>
      <c r="C7" s="29"/>
      <c r="D7" s="29"/>
      <c r="E7" s="29"/>
      <c r="F7" s="29"/>
      <c r="G7" s="29"/>
      <c r="H7" s="30"/>
    </row>
    <row r="8" spans="1:8" ht="37.5" x14ac:dyDescent="0.25">
      <c r="A8" s="1">
        <v>2</v>
      </c>
      <c r="B8" s="2" t="s">
        <v>11</v>
      </c>
      <c r="C8" s="3" t="s">
        <v>12</v>
      </c>
      <c r="D8" s="3" t="s">
        <v>4</v>
      </c>
      <c r="E8" s="4" t="s">
        <v>7</v>
      </c>
      <c r="F8" s="3">
        <v>2.1</v>
      </c>
      <c r="G8" s="4">
        <v>25</v>
      </c>
      <c r="H8" s="3">
        <v>3</v>
      </c>
    </row>
    <row r="9" spans="1:8" ht="18.75" x14ac:dyDescent="0.25">
      <c r="A9" s="1">
        <v>3</v>
      </c>
      <c r="B9" s="2" t="s">
        <v>13</v>
      </c>
      <c r="C9" s="3" t="s">
        <v>14</v>
      </c>
      <c r="D9" s="3" t="s">
        <v>4</v>
      </c>
      <c r="E9" s="4" t="s">
        <v>15</v>
      </c>
      <c r="F9" s="4">
        <v>5</v>
      </c>
      <c r="G9" s="4">
        <v>25</v>
      </c>
      <c r="H9" s="3">
        <v>3</v>
      </c>
    </row>
    <row r="10" spans="1:8" ht="37.5" x14ac:dyDescent="0.25">
      <c r="A10" s="1">
        <v>4</v>
      </c>
      <c r="B10" s="2" t="s">
        <v>16</v>
      </c>
      <c r="C10" s="3" t="s">
        <v>17</v>
      </c>
      <c r="D10" s="3" t="s">
        <v>4</v>
      </c>
      <c r="E10" s="4" t="s">
        <v>18</v>
      </c>
      <c r="F10" s="4">
        <v>25</v>
      </c>
      <c r="G10" s="4">
        <v>25</v>
      </c>
      <c r="H10" s="3">
        <v>3</v>
      </c>
    </row>
    <row r="11" spans="1:8" ht="56.25" x14ac:dyDescent="0.25">
      <c r="A11" s="1">
        <v>5</v>
      </c>
      <c r="B11" s="2" t="s">
        <v>19</v>
      </c>
      <c r="C11" s="3" t="s">
        <v>20</v>
      </c>
      <c r="D11" s="3" t="s">
        <v>4</v>
      </c>
      <c r="E11" s="4" t="s">
        <v>21</v>
      </c>
      <c r="F11" s="4">
        <v>200</v>
      </c>
      <c r="G11" s="4">
        <v>0</v>
      </c>
      <c r="H11" s="3">
        <v>0</v>
      </c>
    </row>
    <row r="12" spans="1:8" ht="56.25" x14ac:dyDescent="0.25">
      <c r="A12" s="1">
        <v>6</v>
      </c>
      <c r="B12" s="2" t="s">
        <v>22</v>
      </c>
      <c r="C12" s="3" t="s">
        <v>20</v>
      </c>
      <c r="D12" s="3" t="s">
        <v>4</v>
      </c>
      <c r="E12" s="4" t="s">
        <v>3</v>
      </c>
      <c r="F12" s="4">
        <v>70</v>
      </c>
      <c r="G12" s="4">
        <v>0</v>
      </c>
      <c r="H12" s="3">
        <v>0</v>
      </c>
    </row>
    <row r="13" spans="1:8" ht="37.5" x14ac:dyDescent="0.25">
      <c r="A13" s="1">
        <v>7</v>
      </c>
      <c r="B13" s="2" t="s">
        <v>23</v>
      </c>
      <c r="C13" s="3" t="s">
        <v>24</v>
      </c>
      <c r="D13" s="3" t="s">
        <v>4</v>
      </c>
      <c r="E13" s="4" t="s">
        <v>25</v>
      </c>
      <c r="F13" s="4">
        <v>80</v>
      </c>
      <c r="G13" s="4">
        <v>0</v>
      </c>
      <c r="H13" s="3">
        <v>0</v>
      </c>
    </row>
    <row r="14" spans="1:8" ht="37.5" x14ac:dyDescent="0.25">
      <c r="A14" s="1">
        <v>8</v>
      </c>
      <c r="B14" s="2" t="s">
        <v>26</v>
      </c>
      <c r="C14" s="3" t="s">
        <v>24</v>
      </c>
      <c r="D14" s="3" t="s">
        <v>4</v>
      </c>
      <c r="E14" s="4" t="s">
        <v>27</v>
      </c>
      <c r="F14" s="4">
        <v>60</v>
      </c>
      <c r="G14" s="4">
        <v>0</v>
      </c>
      <c r="H14" s="3">
        <v>0</v>
      </c>
    </row>
    <row r="15" spans="1:8" ht="56.25" x14ac:dyDescent="0.25">
      <c r="A15" s="1">
        <v>9</v>
      </c>
      <c r="B15" s="2" t="s">
        <v>22</v>
      </c>
      <c r="C15" s="3" t="s">
        <v>24</v>
      </c>
      <c r="D15" s="3" t="s">
        <v>4</v>
      </c>
      <c r="E15" s="4" t="s">
        <v>3</v>
      </c>
      <c r="F15" s="4">
        <v>210</v>
      </c>
      <c r="G15" s="4">
        <v>0</v>
      </c>
      <c r="H15" s="3">
        <v>0</v>
      </c>
    </row>
    <row r="16" spans="1:8" ht="56.25" x14ac:dyDescent="0.25">
      <c r="A16" s="1">
        <v>10</v>
      </c>
      <c r="B16" s="2" t="s">
        <v>31</v>
      </c>
      <c r="C16" s="3" t="s">
        <v>32</v>
      </c>
      <c r="D16" s="3" t="s">
        <v>6</v>
      </c>
      <c r="E16" s="4" t="s">
        <v>33</v>
      </c>
      <c r="F16" s="6">
        <v>5.6</v>
      </c>
      <c r="G16" s="4">
        <v>2</v>
      </c>
      <c r="H16" s="3">
        <v>3</v>
      </c>
    </row>
    <row r="17" spans="1:8" ht="56.25" x14ac:dyDescent="0.25">
      <c r="A17" s="1">
        <v>11</v>
      </c>
      <c r="B17" s="2" t="s">
        <v>31</v>
      </c>
      <c r="C17" s="3" t="s">
        <v>34</v>
      </c>
      <c r="D17" s="3" t="s">
        <v>6</v>
      </c>
      <c r="E17" s="4" t="s">
        <v>33</v>
      </c>
      <c r="F17" s="6">
        <v>5.6</v>
      </c>
      <c r="G17" s="4">
        <v>2</v>
      </c>
      <c r="H17" s="3">
        <v>3</v>
      </c>
    </row>
    <row r="18" spans="1:8" ht="56.25" x14ac:dyDescent="0.25">
      <c r="A18" s="1">
        <v>12</v>
      </c>
      <c r="B18" s="2" t="s">
        <v>31</v>
      </c>
      <c r="C18" s="3" t="s">
        <v>35</v>
      </c>
      <c r="D18" s="3" t="s">
        <v>6</v>
      </c>
      <c r="E18" s="4" t="s">
        <v>33</v>
      </c>
      <c r="F18" s="6">
        <v>5.6</v>
      </c>
      <c r="G18" s="4">
        <v>2</v>
      </c>
      <c r="H18" s="3">
        <v>3</v>
      </c>
    </row>
    <row r="19" spans="1:8" ht="56.25" x14ac:dyDescent="0.25">
      <c r="A19" s="1">
        <v>13</v>
      </c>
      <c r="B19" s="2" t="s">
        <v>31</v>
      </c>
      <c r="C19" s="3" t="s">
        <v>36</v>
      </c>
      <c r="D19" s="3" t="s">
        <v>6</v>
      </c>
      <c r="E19" s="4" t="s">
        <v>33</v>
      </c>
      <c r="F19" s="6">
        <v>5.6</v>
      </c>
      <c r="G19" s="4">
        <v>2</v>
      </c>
      <c r="H19" s="3">
        <v>3</v>
      </c>
    </row>
    <row r="20" spans="1:8" ht="56.25" x14ac:dyDescent="0.25">
      <c r="A20" s="1">
        <v>14</v>
      </c>
      <c r="B20" s="2" t="s">
        <v>31</v>
      </c>
      <c r="C20" s="3" t="s">
        <v>60</v>
      </c>
      <c r="D20" s="3" t="s">
        <v>6</v>
      </c>
      <c r="E20" s="4" t="s">
        <v>33</v>
      </c>
      <c r="F20" s="6">
        <v>5.6</v>
      </c>
      <c r="G20" s="4">
        <v>2</v>
      </c>
      <c r="H20" s="3">
        <v>3</v>
      </c>
    </row>
    <row r="21" spans="1:8" ht="56.25" x14ac:dyDescent="0.25">
      <c r="A21" s="1">
        <v>15</v>
      </c>
      <c r="B21" s="2" t="s">
        <v>40</v>
      </c>
      <c r="C21" s="3" t="s">
        <v>41</v>
      </c>
      <c r="D21" s="3" t="s">
        <v>6</v>
      </c>
      <c r="E21" s="3" t="s">
        <v>5</v>
      </c>
      <c r="F21" s="3">
        <v>14.4</v>
      </c>
      <c r="G21" s="4">
        <v>2</v>
      </c>
      <c r="H21" s="3">
        <v>0.2</v>
      </c>
    </row>
    <row r="22" spans="1:8" ht="56.25" x14ac:dyDescent="0.25">
      <c r="A22" s="1">
        <v>16</v>
      </c>
      <c r="B22" s="2" t="s">
        <v>55</v>
      </c>
      <c r="C22" s="3" t="s">
        <v>56</v>
      </c>
      <c r="D22" s="3" t="s">
        <v>4</v>
      </c>
      <c r="E22" s="4" t="s">
        <v>57</v>
      </c>
      <c r="F22" s="4">
        <v>800</v>
      </c>
      <c r="G22" s="4">
        <v>30</v>
      </c>
      <c r="H22" s="4">
        <v>2.4</v>
      </c>
    </row>
    <row r="23" spans="1:8" s="16" customFormat="1" ht="18.75" x14ac:dyDescent="0.25">
      <c r="A23" s="17"/>
      <c r="B23" s="13"/>
      <c r="C23" s="14"/>
      <c r="D23" s="14"/>
      <c r="E23" s="12"/>
      <c r="F23" s="20">
        <f>F8+F9+F10+F11+F12+F13+F14+F15+F16+F17+F18+F19+F20+F21+F22</f>
        <v>1494.5</v>
      </c>
      <c r="G23" s="15">
        <f>G8+G9+G10+G11+G12+G13+G14+G15+G16+G17+G18+G19+G20+G21+G22</f>
        <v>117</v>
      </c>
      <c r="H23" s="19">
        <f>H8+H9+H10+H11+H12+H13+H14+H15+H16+H17+H18+H19+H20+H21+H22</f>
        <v>26.599999999999998</v>
      </c>
    </row>
    <row r="24" spans="1:8" ht="18.75" x14ac:dyDescent="0.25">
      <c r="A24" s="28" t="s">
        <v>71</v>
      </c>
      <c r="B24" s="29"/>
      <c r="C24" s="29"/>
      <c r="D24" s="29"/>
      <c r="E24" s="29"/>
      <c r="F24" s="29"/>
      <c r="G24" s="29"/>
      <c r="H24" s="30"/>
    </row>
    <row r="25" spans="1:8" ht="75" x14ac:dyDescent="0.25">
      <c r="A25" s="1">
        <v>17</v>
      </c>
      <c r="B25" s="2" t="s">
        <v>37</v>
      </c>
      <c r="C25" s="3" t="s">
        <v>38</v>
      </c>
      <c r="D25" s="3" t="s">
        <v>6</v>
      </c>
      <c r="E25" s="3" t="s">
        <v>5</v>
      </c>
      <c r="F25" s="5">
        <v>13.345000000000001</v>
      </c>
      <c r="G25" s="4">
        <v>5</v>
      </c>
      <c r="H25" s="3">
        <v>3</v>
      </c>
    </row>
    <row r="26" spans="1:8" ht="93.75" x14ac:dyDescent="0.25">
      <c r="A26" s="1">
        <v>18</v>
      </c>
      <c r="B26" s="2" t="s">
        <v>39</v>
      </c>
      <c r="C26" s="3" t="s">
        <v>38</v>
      </c>
      <c r="D26" s="3" t="s">
        <v>6</v>
      </c>
      <c r="E26" s="3" t="s">
        <v>5</v>
      </c>
      <c r="F26" s="3">
        <v>14.3</v>
      </c>
      <c r="G26" s="4">
        <v>2</v>
      </c>
      <c r="H26" s="3">
        <v>0.2</v>
      </c>
    </row>
    <row r="27" spans="1:8" ht="37.5" x14ac:dyDescent="0.25">
      <c r="A27" s="1">
        <v>19</v>
      </c>
      <c r="B27" s="2" t="s">
        <v>42</v>
      </c>
      <c r="C27" s="3" t="s">
        <v>0</v>
      </c>
      <c r="D27" s="3" t="s">
        <v>1</v>
      </c>
      <c r="E27" s="3" t="s">
        <v>8</v>
      </c>
      <c r="F27" s="3">
        <v>90</v>
      </c>
      <c r="G27" s="4">
        <v>0</v>
      </c>
      <c r="H27" s="3">
        <v>0</v>
      </c>
    </row>
    <row r="28" spans="1:8" s="16" customFormat="1" ht="18.75" x14ac:dyDescent="0.25">
      <c r="A28" s="17"/>
      <c r="B28" s="13"/>
      <c r="C28" s="14"/>
      <c r="D28" s="14"/>
      <c r="E28" s="14"/>
      <c r="F28" s="18">
        <f>F25+F26+F27</f>
        <v>117.64500000000001</v>
      </c>
      <c r="G28" s="15">
        <f>G25+G26+G27</f>
        <v>7</v>
      </c>
      <c r="H28" s="19">
        <f>H25+H26+H27</f>
        <v>3.2</v>
      </c>
    </row>
    <row r="29" spans="1:8" ht="18.75" x14ac:dyDescent="0.25">
      <c r="A29" s="28" t="s">
        <v>70</v>
      </c>
      <c r="B29" s="29"/>
      <c r="C29" s="29"/>
      <c r="D29" s="29"/>
      <c r="E29" s="29"/>
      <c r="F29" s="29"/>
      <c r="G29" s="29"/>
      <c r="H29" s="30"/>
    </row>
    <row r="30" spans="1:8" ht="37.5" x14ac:dyDescent="0.25">
      <c r="A30" s="1">
        <v>20</v>
      </c>
      <c r="B30" s="2" t="s">
        <v>43</v>
      </c>
      <c r="C30" s="3" t="s">
        <v>44</v>
      </c>
      <c r="D30" s="3" t="s">
        <v>4</v>
      </c>
      <c r="E30" s="3" t="s">
        <v>45</v>
      </c>
      <c r="F30" s="3">
        <v>15</v>
      </c>
      <c r="G30" s="4">
        <v>18</v>
      </c>
      <c r="H30" s="3">
        <v>0</v>
      </c>
    </row>
    <row r="31" spans="1:8" ht="56.25" x14ac:dyDescent="0.25">
      <c r="A31" s="1">
        <v>21</v>
      </c>
      <c r="B31" s="2" t="s">
        <v>46</v>
      </c>
      <c r="C31" s="3" t="s">
        <v>47</v>
      </c>
      <c r="D31" s="3" t="s">
        <v>4</v>
      </c>
      <c r="E31" s="3" t="s">
        <v>18</v>
      </c>
      <c r="F31" s="3">
        <v>60</v>
      </c>
      <c r="G31" s="4">
        <v>20</v>
      </c>
      <c r="H31" s="3">
        <v>78</v>
      </c>
    </row>
    <row r="32" spans="1:8" ht="75" x14ac:dyDescent="0.25">
      <c r="A32" s="1">
        <v>22</v>
      </c>
      <c r="B32" s="2" t="s">
        <v>48</v>
      </c>
      <c r="C32" s="3" t="s">
        <v>49</v>
      </c>
      <c r="D32" s="3" t="s">
        <v>4</v>
      </c>
      <c r="E32" s="4" t="s">
        <v>50</v>
      </c>
      <c r="F32" s="4">
        <v>113.4</v>
      </c>
      <c r="G32" s="4">
        <v>0</v>
      </c>
      <c r="H32" s="3">
        <v>0</v>
      </c>
    </row>
    <row r="33" spans="1:8" ht="75" x14ac:dyDescent="0.25">
      <c r="A33" s="1">
        <v>23</v>
      </c>
      <c r="B33" s="2" t="s">
        <v>51</v>
      </c>
      <c r="C33" s="3" t="s">
        <v>49</v>
      </c>
      <c r="D33" s="3" t="s">
        <v>4</v>
      </c>
      <c r="E33" s="4" t="s">
        <v>52</v>
      </c>
      <c r="F33" s="4">
        <v>27.6</v>
      </c>
      <c r="G33" s="4">
        <v>0</v>
      </c>
      <c r="H33" s="3">
        <v>0</v>
      </c>
    </row>
    <row r="34" spans="1:8" ht="56.25" x14ac:dyDescent="0.25">
      <c r="A34" s="1">
        <v>24</v>
      </c>
      <c r="B34" s="2" t="s">
        <v>53</v>
      </c>
      <c r="C34" s="3" t="s">
        <v>54</v>
      </c>
      <c r="D34" s="3" t="s">
        <v>4</v>
      </c>
      <c r="E34" s="4" t="s">
        <v>15</v>
      </c>
      <c r="F34" s="4">
        <v>80.099999999999994</v>
      </c>
      <c r="G34" s="4">
        <v>15</v>
      </c>
      <c r="H34" s="4">
        <v>1.2</v>
      </c>
    </row>
    <row r="35" spans="1:8" ht="56.25" x14ac:dyDescent="0.25">
      <c r="A35" s="1">
        <v>25</v>
      </c>
      <c r="B35" s="2" t="s">
        <v>28</v>
      </c>
      <c r="C35" s="3" t="s">
        <v>29</v>
      </c>
      <c r="D35" s="3" t="s">
        <v>4</v>
      </c>
      <c r="E35" s="4" t="s">
        <v>30</v>
      </c>
      <c r="F35" s="4">
        <v>1</v>
      </c>
      <c r="G35" s="4">
        <v>0</v>
      </c>
      <c r="H35" s="3">
        <v>0</v>
      </c>
    </row>
    <row r="36" spans="1:8" s="16" customFormat="1" ht="18.75" x14ac:dyDescent="0.25">
      <c r="A36" s="12"/>
      <c r="B36" s="13"/>
      <c r="C36" s="14"/>
      <c r="D36" s="14"/>
      <c r="E36" s="12"/>
      <c r="F36" s="15">
        <f>F30+F31+F32+F33+F34+F35</f>
        <v>297.10000000000002</v>
      </c>
      <c r="G36" s="15">
        <f>G30+G31+G32+G33+G34+G35</f>
        <v>53</v>
      </c>
      <c r="H36" s="15">
        <f>H30+H31+H32+H33+H34+H35</f>
        <v>79.2</v>
      </c>
    </row>
    <row r="37" spans="1:8" ht="18.75" x14ac:dyDescent="0.25">
      <c r="A37" s="1"/>
      <c r="B37" s="7" t="s">
        <v>2</v>
      </c>
      <c r="C37" s="8"/>
      <c r="D37" s="8"/>
      <c r="E37" s="9"/>
      <c r="F37" s="10">
        <f>F6+F23+F28+F36</f>
        <v>2199.645</v>
      </c>
      <c r="G37" s="9">
        <f>G6+G23+G28+G36</f>
        <v>203</v>
      </c>
      <c r="H37" s="9">
        <f>H6+H23+H28+H36</f>
        <v>239</v>
      </c>
    </row>
  </sheetData>
  <mergeCells count="6">
    <mergeCell ref="A2:H2"/>
    <mergeCell ref="D1:H1"/>
    <mergeCell ref="A4:H4"/>
    <mergeCell ref="A7:H7"/>
    <mergeCell ref="A29:H29"/>
    <mergeCell ref="A24:H24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2026-02-11T09:05:33Z</dcterms:modified>
</cp:coreProperties>
</file>