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Все показатели - по местам" sheetId="1" r:id="rId1"/>
    <sheet name="Лист1" sheetId="2" r:id="rId2"/>
    <sheet name="Лист2" sheetId="3" r:id="rId3"/>
    <sheet name="результат" sheetId="4" r:id="rId4"/>
  </sheets>
  <definedNames>
    <definedName name="_xlnm._FilterDatabase" localSheetId="0" hidden="1">'Все показатели - по местам'!$A$7:$B$27</definedName>
    <definedName name="_xlnm.Print_Area" localSheetId="0">'Все показатели - по местам'!$A$1:$AZ$29</definedName>
  </definedNames>
  <calcPr calcId="145621"/>
</workbook>
</file>

<file path=xl/calcChain.xml><?xml version="1.0" encoding="utf-8"?>
<calcChain xmlns="http://schemas.openxmlformats.org/spreadsheetml/2006/main">
  <c r="E31" i="4" l="1"/>
  <c r="AX29" i="1"/>
  <c r="AS29" i="1"/>
  <c r="AN29" i="1"/>
  <c r="AI29" i="1"/>
  <c r="AD29" i="1"/>
  <c r="Y29" i="1"/>
  <c r="S29" i="1"/>
  <c r="N29" i="1"/>
  <c r="I29" i="1"/>
  <c r="D29" i="1"/>
  <c r="AY29" i="1" s="1"/>
  <c r="AX28" i="1"/>
  <c r="AS28" i="1"/>
  <c r="AN28" i="1"/>
  <c r="AI28" i="1"/>
  <c r="AD28" i="1"/>
  <c r="Y28" i="1"/>
  <c r="S28" i="1"/>
  <c r="N28" i="1"/>
  <c r="I28" i="1"/>
  <c r="AY28" i="1" s="1"/>
  <c r="D28" i="1"/>
  <c r="AX27" i="1"/>
  <c r="AS27" i="1"/>
  <c r="AN27" i="1"/>
  <c r="AI27" i="1"/>
  <c r="AD27" i="1"/>
  <c r="Y27" i="1"/>
  <c r="S27" i="1"/>
  <c r="N27" i="1"/>
  <c r="I27" i="1"/>
  <c r="D27" i="1"/>
  <c r="AY27" i="1" s="1"/>
  <c r="AX26" i="1"/>
  <c r="AS26" i="1"/>
  <c r="AN26" i="1"/>
  <c r="AI26" i="1"/>
  <c r="AD26" i="1"/>
  <c r="Y26" i="1"/>
  <c r="S26" i="1"/>
  <c r="N26" i="1"/>
  <c r="I26" i="1"/>
  <c r="D26" i="1"/>
  <c r="AY26" i="1" s="1"/>
  <c r="AX25" i="1"/>
  <c r="AS25" i="1"/>
  <c r="AN25" i="1"/>
  <c r="AI25" i="1"/>
  <c r="AD25" i="1"/>
  <c r="Y25" i="1"/>
  <c r="S25" i="1"/>
  <c r="N25" i="1"/>
  <c r="AY25" i="1" s="1"/>
  <c r="I25" i="1"/>
  <c r="D25" i="1"/>
  <c r="AX24" i="1"/>
  <c r="AS24" i="1"/>
  <c r="AN24" i="1"/>
  <c r="AI24" i="1"/>
  <c r="AD24" i="1"/>
  <c r="Y24" i="1"/>
  <c r="S24" i="1"/>
  <c r="N24" i="1"/>
  <c r="I24" i="1"/>
  <c r="D24" i="1"/>
  <c r="AY24" i="1" s="1"/>
  <c r="AX23" i="1"/>
  <c r="AS23" i="1"/>
  <c r="AN23" i="1"/>
  <c r="AI23" i="1"/>
  <c r="AD23" i="1"/>
  <c r="Y23" i="1"/>
  <c r="S23" i="1"/>
  <c r="N23" i="1"/>
  <c r="I23" i="1"/>
  <c r="D23" i="1"/>
  <c r="AY23" i="1" s="1"/>
  <c r="AX22" i="1"/>
  <c r="AS22" i="1"/>
  <c r="AN22" i="1"/>
  <c r="AI22" i="1"/>
  <c r="AD22" i="1"/>
  <c r="Y22" i="1"/>
  <c r="S22" i="1"/>
  <c r="N22" i="1"/>
  <c r="I22" i="1"/>
  <c r="D22" i="1"/>
  <c r="AY22" i="1" s="1"/>
  <c r="AX21" i="1"/>
  <c r="AS21" i="1"/>
  <c r="AN21" i="1"/>
  <c r="AI21" i="1"/>
  <c r="AD21" i="1"/>
  <c r="Y21" i="1"/>
  <c r="S21" i="1"/>
  <c r="N21" i="1"/>
  <c r="I21" i="1"/>
  <c r="AY21" i="1" s="1"/>
  <c r="D21" i="1"/>
  <c r="AX20" i="1"/>
  <c r="AS20" i="1"/>
  <c r="AN20" i="1"/>
  <c r="AI20" i="1"/>
  <c r="AD20" i="1"/>
  <c r="Y20" i="1"/>
  <c r="S20" i="1"/>
  <c r="N20" i="1"/>
  <c r="I20" i="1"/>
  <c r="D20" i="1"/>
  <c r="AY20" i="1" s="1"/>
  <c r="AX19" i="1"/>
  <c r="AS19" i="1"/>
  <c r="AN19" i="1"/>
  <c r="AI19" i="1"/>
  <c r="AD19" i="1"/>
  <c r="Y19" i="1"/>
  <c r="S19" i="1"/>
  <c r="N19" i="1"/>
  <c r="I19" i="1"/>
  <c r="D19" i="1"/>
  <c r="AY19" i="1" s="1"/>
  <c r="AX18" i="1"/>
  <c r="AS18" i="1"/>
  <c r="AN18" i="1"/>
  <c r="AI18" i="1"/>
  <c r="AD18" i="1"/>
  <c r="Y18" i="1"/>
  <c r="S18" i="1"/>
  <c r="N18" i="1"/>
  <c r="I18" i="1"/>
  <c r="D18" i="1"/>
  <c r="AY18" i="1" s="1"/>
  <c r="AX17" i="1"/>
  <c r="AS17" i="1"/>
  <c r="AN17" i="1"/>
  <c r="AI17" i="1"/>
  <c r="AD17" i="1"/>
  <c r="Y17" i="1"/>
  <c r="S17" i="1"/>
  <c r="N17" i="1"/>
  <c r="I17" i="1"/>
  <c r="AY17" i="1" s="1"/>
  <c r="D17" i="1"/>
  <c r="AX16" i="1"/>
  <c r="AS16" i="1"/>
  <c r="AN16" i="1"/>
  <c r="AI16" i="1"/>
  <c r="AD16" i="1"/>
  <c r="Y16" i="1"/>
  <c r="S16" i="1"/>
  <c r="N16" i="1"/>
  <c r="I16" i="1"/>
  <c r="D16" i="1"/>
  <c r="AY16" i="1" s="1"/>
  <c r="AX15" i="1"/>
  <c r="AS15" i="1"/>
  <c r="AN15" i="1"/>
  <c r="AI15" i="1"/>
  <c r="AD15" i="1"/>
  <c r="Y15" i="1"/>
  <c r="S15" i="1"/>
  <c r="N15" i="1"/>
  <c r="I15" i="1"/>
  <c r="D15" i="1"/>
  <c r="AY15" i="1" s="1"/>
  <c r="AX14" i="1"/>
  <c r="AS14" i="1"/>
  <c r="AN14" i="1"/>
  <c r="AI14" i="1"/>
  <c r="AD14" i="1"/>
  <c r="Y14" i="1"/>
  <c r="S14" i="1"/>
  <c r="N14" i="1"/>
  <c r="I14" i="1"/>
  <c r="D14" i="1"/>
  <c r="AY14" i="1" s="1"/>
  <c r="AX13" i="1"/>
  <c r="AS13" i="1"/>
  <c r="AN13" i="1"/>
  <c r="AI13" i="1"/>
  <c r="AD13" i="1"/>
  <c r="Y13" i="1"/>
  <c r="S13" i="1"/>
  <c r="N13" i="1"/>
  <c r="AY13" i="1" s="1"/>
  <c r="I13" i="1"/>
  <c r="D13" i="1"/>
  <c r="AX12" i="1"/>
  <c r="AS12" i="1"/>
  <c r="AN12" i="1"/>
  <c r="AI12" i="1"/>
  <c r="AD12" i="1"/>
  <c r="Y12" i="1"/>
  <c r="S12" i="1"/>
  <c r="N12" i="1"/>
  <c r="I12" i="1"/>
  <c r="D12" i="1"/>
  <c r="AY12" i="1" s="1"/>
  <c r="AX11" i="1"/>
  <c r="AS11" i="1"/>
  <c r="AN11" i="1"/>
  <c r="AI11" i="1"/>
  <c r="AD11" i="1"/>
  <c r="Y11" i="1"/>
  <c r="S11" i="1"/>
  <c r="N11" i="1"/>
  <c r="I11" i="1"/>
  <c r="D11" i="1"/>
  <c r="AY11" i="1" s="1"/>
  <c r="AX10" i="1"/>
  <c r="AS10" i="1"/>
  <c r="AN10" i="1"/>
  <c r="AI10" i="1"/>
  <c r="AD10" i="1"/>
  <c r="Y10" i="1"/>
  <c r="S10" i="1"/>
  <c r="N10" i="1"/>
  <c r="I10" i="1"/>
  <c r="D10" i="1"/>
  <c r="AY10" i="1" s="1"/>
  <c r="AX9" i="1"/>
  <c r="AS9" i="1"/>
  <c r="AN9" i="1"/>
  <c r="AI9" i="1"/>
  <c r="AD9" i="1"/>
  <c r="Y9" i="1"/>
  <c r="S9" i="1"/>
  <c r="N9" i="1"/>
  <c r="I9" i="1"/>
  <c r="D9" i="1"/>
  <c r="AY9" i="1" s="1"/>
  <c r="AX8" i="1"/>
  <c r="AS8" i="1"/>
  <c r="AN8" i="1"/>
  <c r="AI8" i="1"/>
  <c r="AD8" i="1"/>
  <c r="Y8" i="1"/>
  <c r="S8" i="1"/>
  <c r="N8" i="1"/>
  <c r="I8" i="1"/>
  <c r="D8" i="1"/>
  <c r="AY8" i="1" s="1"/>
  <c r="AX7" i="1"/>
  <c r="AS7" i="1"/>
  <c r="AN7" i="1"/>
  <c r="AI7" i="1"/>
  <c r="AD7" i="1"/>
  <c r="Y7" i="1"/>
  <c r="S7" i="1"/>
  <c r="N7" i="1"/>
  <c r="I7" i="1"/>
  <c r="D7" i="1"/>
  <c r="AY7" i="1" s="1"/>
  <c r="AY3" i="1"/>
</calcChain>
</file>

<file path=xl/sharedStrings.xml><?xml version="1.0" encoding="utf-8"?>
<sst xmlns="http://schemas.openxmlformats.org/spreadsheetml/2006/main" count="835" uniqueCount="65">
  <si>
    <t xml:space="preserve">Расчет оценки значений показателей для присуждения гранта Главы Чувашской Республики мун. и гор. округам за содействие в расширении производства  и продвижении продукции (товаров) агропромышленного комплекса и пищевой продукции местных производителей
</t>
  </si>
  <si>
    <t>показатель/весовой коэффициент</t>
  </si>
  <si>
    <t>Р1</t>
  </si>
  <si>
    <t>Р2</t>
  </si>
  <si>
    <t>Р3</t>
  </si>
  <si>
    <t>Р4</t>
  </si>
  <si>
    <t>Р5</t>
  </si>
  <si>
    <t>Р6</t>
  </si>
  <si>
    <t>Р7</t>
  </si>
  <si>
    <t>Р8</t>
  </si>
  <si>
    <t>Р9</t>
  </si>
  <si>
    <t>Р10</t>
  </si>
  <si>
    <t xml:space="preserve">Муниципальные образования </t>
  </si>
  <si>
    <t>Доля представленности продукции местного производства в общем ассортименте торговых объектов , % (P1)</t>
  </si>
  <si>
    <t>Динамика доли пред-ставленности продук-ции местного произ-водства в общем ассор-тименте торговых объектов  (Р2)</t>
  </si>
  <si>
    <t>Доля объема розничной продажи пива и пивных напитков местного производства в общем объеме продажи пива и пивных напитков, % (P3)</t>
  </si>
  <si>
    <t>Темп роста (снижения) объема розничной продажи пива и пивных напитков местного производства , % (P4)</t>
  </si>
  <si>
    <t>количество нестационарных торговых объектов, в том числе мобильных, реализующих продукцию местного производства, с долей представленности не менее 70 процентов в общем ассортименте, на 1000 чел., (P5)</t>
  </si>
  <si>
    <t>Количество фирменных магазинов, отделов местных производителей на 1000 чел. , (P6)</t>
  </si>
  <si>
    <t>Темп роста количества торговых объектов не менее чем на 1 процент по отношению к предыдущему календарному году , % (P7)</t>
  </si>
  <si>
    <t>Количество проведенных ярмарок «выходного дня», сельскохо-зяйственных, специализированных, темати-ческих ярмарок на 1000 чел. ,  (P8)</t>
  </si>
  <si>
    <t>Доля вновь открытых объектов потребительского рынка, занесенных в интерактивный торговый реестр на Региональном портале пространственных данных Чувашской Республики http://geo.cap.ru , (P9)</t>
  </si>
  <si>
    <t>Доля объема розничной продажи алкогольной продукции местного производства в общем объеме продажи алкогольной продукции, % (P10)</t>
  </si>
  <si>
    <t>Итоговый ранг</t>
  </si>
  <si>
    <t>место</t>
  </si>
  <si>
    <t>Значение</t>
  </si>
  <si>
    <t>Балл</t>
  </si>
  <si>
    <t>Ранг</t>
  </si>
  <si>
    <t xml:space="preserve">Алатырский </t>
  </si>
  <si>
    <t>-24.0</t>
  </si>
  <si>
    <t xml:space="preserve">Аликовский </t>
  </si>
  <si>
    <t xml:space="preserve">Батыревский </t>
  </si>
  <si>
    <t xml:space="preserve">Вурнарский </t>
  </si>
  <si>
    <t xml:space="preserve">Ибресинский </t>
  </si>
  <si>
    <t xml:space="preserve">Канашский </t>
  </si>
  <si>
    <t xml:space="preserve">Козловский </t>
  </si>
  <si>
    <t xml:space="preserve">Комсомольский </t>
  </si>
  <si>
    <t xml:space="preserve">Красноармейский </t>
  </si>
  <si>
    <t xml:space="preserve">Красночетайский </t>
  </si>
  <si>
    <t xml:space="preserve">Марпосадский </t>
  </si>
  <si>
    <t xml:space="preserve">Моргаушский </t>
  </si>
  <si>
    <t xml:space="preserve">Порецкий </t>
  </si>
  <si>
    <t xml:space="preserve">Урмарский </t>
  </si>
  <si>
    <t xml:space="preserve">Цивильский </t>
  </si>
  <si>
    <t xml:space="preserve">Чебоксарский </t>
  </si>
  <si>
    <t xml:space="preserve">Шемуршинский </t>
  </si>
  <si>
    <t xml:space="preserve">Шумерлинский </t>
  </si>
  <si>
    <t xml:space="preserve">Ядринский </t>
  </si>
  <si>
    <t xml:space="preserve">Яльчикский </t>
  </si>
  <si>
    <t xml:space="preserve">Янтиковский </t>
  </si>
  <si>
    <t>г. Новочебоксарск</t>
  </si>
  <si>
    <t>г. Чебоксары</t>
  </si>
  <si>
    <t>ЯСг. Чебоксары</t>
  </si>
  <si>
    <t>ЯРг. Новочебоксарск</t>
  </si>
  <si>
    <t>ярг. Новочебоксарск</t>
  </si>
  <si>
    <t>ясг. Чебоксары</t>
  </si>
  <si>
    <t>Итог</t>
  </si>
  <si>
    <t>места</t>
  </si>
  <si>
    <t>Присуждение грантов Главы Чувашской Республики муниципальным и городским округам за содействие в расширении производства и продвижении продукции агропромышленного комплекса и пищевой продукции местных производителей за 2025 год</t>
  </si>
  <si>
    <t>№</t>
  </si>
  <si>
    <t>Муниципальные образования</t>
  </si>
  <si>
    <t>Итоговый рейтинг</t>
  </si>
  <si>
    <t>Место</t>
  </si>
  <si>
    <t>Сумма гранта, тыс.рублей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</si>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</sst>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,##0.000"/>
    <numFmt numFmtId="168" formatCode="#,##0.0"/>
    <numFmt numFmtId="169" formatCode="0.000"/>
  </numFmts>
  <fonts count="23">
    <font>
      <sz val="10"/>
      <color theme="1"/>
      <name val="Arial"/>
    </font>
    <font>
      <sz val="10"/>
      <name val="Arial Cyr"/>
    </font>
    <font>
      <u/>
      <sz val="11"/>
      <color theme="10"/>
      <name val="Calibri"/>
    </font>
    <font>
      <sz val="10"/>
      <name val="Arial"/>
    </font>
    <font>
      <sz val="11"/>
      <color theme="1"/>
      <name val="Calibri"/>
      <scheme val="minor"/>
    </font>
    <font>
      <sz val="10"/>
      <name val="Times New Roman"/>
    </font>
    <font>
      <sz val="9"/>
      <name val="Tahoma"/>
    </font>
    <font>
      <sz val="10"/>
      <name val="Tahoma"/>
    </font>
    <font>
      <sz val="8"/>
      <name val="Arial"/>
    </font>
    <font>
      <b/>
      <sz val="9"/>
      <color rgb="FFFEFFFF"/>
      <name val="Arimo"/>
    </font>
    <font>
      <sz val="9"/>
      <name val="Arimo"/>
    </font>
    <font>
      <sz val="9"/>
      <color theme="1"/>
      <name val="Arimo"/>
    </font>
    <font>
      <b/>
      <sz val="9"/>
      <color rgb="FFFEFFFF"/>
      <name val="Tahoma"/>
    </font>
    <font>
      <sz val="9"/>
      <color theme="1"/>
      <name val="Times New Roman"/>
    </font>
    <font>
      <sz val="9"/>
      <color indexed="2"/>
      <name val="Arimo"/>
    </font>
    <font>
      <sz val="9"/>
      <name val="Times New Roman"/>
    </font>
    <font>
      <sz val="9"/>
      <name val="Arial"/>
    </font>
    <font>
      <sz val="12"/>
      <name val="Arial"/>
    </font>
    <font>
      <b/>
      <sz val="9"/>
      <name val="Tahoma"/>
    </font>
    <font>
      <sz val="9"/>
      <color indexed="18"/>
      <name val="Tahoma"/>
    </font>
    <font>
      <b/>
      <sz val="9"/>
      <color indexed="18"/>
      <name val="Tahoma"/>
    </font>
    <font>
      <b/>
      <sz val="8"/>
      <name val="Tahoma"/>
    </font>
    <font>
      <sz val="8"/>
      <name val="Tahoma"/>
    </font>
  </fonts>
  <fills count="11">
    <fill>
      <patternFill patternType="none"/>
    </fill>
    <fill>
      <patternFill patternType="gray125"/>
    </fill>
    <fill>
      <patternFill patternType="solid">
        <fgColor rgb="FF7073A8"/>
        <bgColor rgb="FF7073A8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6" tint="0.59999389629810485"/>
        <bgColor theme="6" tint="0.5999938962981048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22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3">
    <xf numFmtId="0" fontId="0" fillId="0" borderId="0"/>
    <xf numFmtId="0" fontId="1" fillId="0" borderId="0"/>
    <xf numFmtId="0" fontId="2" fillId="0" borderId="0" applyNumberFormat="0" applyFill="0" applyBorder="0" applyProtection="0">
      <alignment vertical="top"/>
      <protection locked="0"/>
    </xf>
    <xf numFmtId="164" fontId="1" fillId="0" borderId="0" applyFont="0" applyFill="0" applyBorder="0" applyProtection="0"/>
    <xf numFmtId="164" fontId="1" fillId="0" borderId="0" applyFont="0" applyFill="0" applyBorder="0" applyProtection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165" fontId="1" fillId="0" borderId="0" applyFont="0" applyFill="0" applyBorder="0" applyProtection="0"/>
  </cellStyleXfs>
  <cellXfs count="126">
    <xf numFmtId="0" fontId="0" fillId="0" borderId="0" xfId="0"/>
    <xf numFmtId="0" fontId="3" fillId="0" borderId="0" xfId="0" applyFont="1"/>
    <xf numFmtId="0" fontId="8" fillId="0" borderId="0" xfId="0" applyFont="1" applyAlignment="1" applyProtection="1">
      <alignment vertical="top"/>
    </xf>
    <xf numFmtId="0" fontId="8" fillId="0" borderId="0" xfId="0" applyFont="1" applyAlignment="1" applyProtection="1">
      <alignment horizontal="center" vertical="top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top"/>
    </xf>
    <xf numFmtId="0" fontId="11" fillId="0" borderId="1" xfId="0" applyFont="1" applyBorder="1"/>
    <xf numFmtId="0" fontId="9" fillId="2" borderId="1" xfId="0" applyFont="1" applyFill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2" fillId="2" borderId="2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left" vertical="center" wrapText="1"/>
    </xf>
    <xf numFmtId="166" fontId="13" fillId="3" borderId="5" xfId="0" applyNumberFormat="1" applyFont="1" applyFill="1" applyBorder="1" applyProtection="1"/>
    <xf numFmtId="4" fontId="10" fillId="3" borderId="6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/>
    </xf>
    <xf numFmtId="0" fontId="15" fillId="4" borderId="4" xfId="0" applyFont="1" applyFill="1" applyBorder="1" applyAlignment="1" applyProtection="1">
      <alignment horizontal="right" wrapText="1"/>
    </xf>
    <xf numFmtId="0" fontId="11" fillId="0" borderId="1" xfId="0" applyFont="1" applyBorder="1" applyAlignment="1" applyProtection="1">
      <alignment wrapText="1"/>
    </xf>
    <xf numFmtId="4" fontId="10" fillId="3" borderId="1" xfId="0" applyNumberFormat="1" applyFont="1" applyFill="1" applyBorder="1" applyAlignment="1" applyProtection="1">
      <alignment horizontal="center" vertical="center" wrapText="1"/>
    </xf>
    <xf numFmtId="0" fontId="11" fillId="3" borderId="4" xfId="0" applyFont="1" applyFill="1" applyBorder="1"/>
    <xf numFmtId="166" fontId="11" fillId="3" borderId="7" xfId="0" applyNumberFormat="1" applyFont="1" applyFill="1" applyBorder="1" applyAlignment="1">
      <alignment horizontal="center" wrapText="1"/>
    </xf>
    <xf numFmtId="0" fontId="11" fillId="0" borderId="7" xfId="0" applyFont="1" applyBorder="1"/>
    <xf numFmtId="0" fontId="11" fillId="3" borderId="1" xfId="0" applyFont="1" applyFill="1" applyBorder="1"/>
    <xf numFmtId="0" fontId="10" fillId="3" borderId="1" xfId="0" applyFont="1" applyFill="1" applyBorder="1" applyAlignment="1" applyProtection="1">
      <alignment horizontal="left" vertical="center" wrapText="1"/>
    </xf>
    <xf numFmtId="167" fontId="15" fillId="4" borderId="4" xfId="5" applyNumberFormat="1" applyFont="1" applyFill="1" applyBorder="1" applyAlignment="1" applyProtection="1">
      <alignment horizontal="center" wrapText="1"/>
      <protection locked="0"/>
    </xf>
    <xf numFmtId="168" fontId="15" fillId="4" borderId="4" xfId="5" applyNumberFormat="1" applyFont="1" applyFill="1" applyBorder="1" applyAlignment="1" applyProtection="1">
      <alignment horizontal="center" wrapText="1"/>
      <protection locked="0"/>
    </xf>
    <xf numFmtId="0" fontId="16" fillId="4" borderId="4" xfId="0" applyFont="1" applyFill="1" applyBorder="1" applyAlignment="1">
      <alignment horizontal="center" wrapText="1"/>
    </xf>
    <xf numFmtId="166" fontId="11" fillId="3" borderId="7" xfId="0" applyNumberFormat="1" applyFont="1" applyFill="1" applyBorder="1" applyAlignment="1">
      <alignment horizontal="center"/>
    </xf>
    <xf numFmtId="4" fontId="11" fillId="0" borderId="1" xfId="0" applyNumberFormat="1" applyFont="1" applyBorder="1"/>
    <xf numFmtId="0" fontId="11" fillId="3" borderId="7" xfId="0" applyFont="1" applyFill="1" applyBorder="1" applyAlignment="1" applyProtection="1">
      <alignment wrapText="1"/>
    </xf>
    <xf numFmtId="0" fontId="13" fillId="3" borderId="5" xfId="0" applyFont="1" applyFill="1" applyBorder="1" applyProtection="1"/>
    <xf numFmtId="0" fontId="9" fillId="0" borderId="6" xfId="0" applyFont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wrapText="1"/>
    </xf>
    <xf numFmtId="0" fontId="10" fillId="0" borderId="1" xfId="0" applyFont="1" applyBorder="1" applyAlignment="1" applyProtection="1">
      <alignment horizontal="left" vertical="center" wrapText="1"/>
    </xf>
    <xf numFmtId="169" fontId="15" fillId="4" borderId="4" xfId="5" applyNumberFormat="1" applyFont="1" applyFill="1" applyBorder="1" applyAlignment="1" applyProtection="1">
      <alignment horizontal="center" wrapText="1"/>
      <protection locked="0"/>
    </xf>
    <xf numFmtId="169" fontId="15" fillId="4" borderId="4" xfId="0" applyNumberFormat="1" applyFont="1" applyFill="1" applyBorder="1" applyAlignment="1" applyProtection="1">
      <alignment horizont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4" fontId="15" fillId="4" borderId="4" xfId="5" applyNumberFormat="1" applyFont="1" applyFill="1" applyBorder="1" applyAlignment="1" applyProtection="1">
      <alignment horizontal="center" wrapText="1"/>
      <protection locked="0"/>
    </xf>
    <xf numFmtId="0" fontId="0" fillId="0" borderId="0" xfId="0"/>
    <xf numFmtId="0" fontId="12" fillId="0" borderId="0" xfId="0" applyFont="1" applyAlignment="1" applyProtection="1">
      <alignment horizontal="center" vertical="center" wrapText="1"/>
    </xf>
    <xf numFmtId="0" fontId="0" fillId="6" borderId="0" xfId="0" applyFill="1"/>
    <xf numFmtId="0" fontId="11" fillId="7" borderId="0" xfId="0" applyFont="1" applyFill="1"/>
    <xf numFmtId="0" fontId="13" fillId="7" borderId="7" xfId="0" applyFont="1" applyFill="1" applyBorder="1"/>
    <xf numFmtId="0" fontId="11" fillId="0" borderId="0" xfId="0" applyFont="1"/>
    <xf numFmtId="0" fontId="15" fillId="7" borderId="1" xfId="0" applyFont="1" applyFill="1" applyBorder="1" applyAlignment="1" applyProtection="1">
      <alignment horizontal="right" wrapText="1"/>
    </xf>
    <xf numFmtId="0" fontId="11" fillId="8" borderId="0" xfId="0" applyFont="1" applyFill="1"/>
    <xf numFmtId="166" fontId="11" fillId="8" borderId="7" xfId="0" applyNumberFormat="1" applyFont="1" applyFill="1" applyBorder="1" applyAlignment="1">
      <alignment horizontal="center" wrapText="1"/>
    </xf>
    <xf numFmtId="0" fontId="11" fillId="6" borderId="0" xfId="0" applyFont="1" applyFill="1"/>
    <xf numFmtId="169" fontId="15" fillId="6" borderId="1" xfId="0" applyNumberFormat="1" applyFont="1" applyFill="1" applyBorder="1" applyAlignment="1" applyProtection="1">
      <alignment horizontal="center" wrapText="1"/>
    </xf>
    <xf numFmtId="0" fontId="13" fillId="6" borderId="7" xfId="0" applyFont="1" applyFill="1" applyBorder="1"/>
    <xf numFmtId="0" fontId="15" fillId="6" borderId="1" xfId="0" applyFont="1" applyFill="1" applyBorder="1" applyAlignment="1" applyProtection="1">
      <alignment horizontal="right" wrapText="1"/>
    </xf>
    <xf numFmtId="167" fontId="15" fillId="8" borderId="1" xfId="5" applyNumberFormat="1" applyFont="1" applyFill="1" applyBorder="1" applyAlignment="1" applyProtection="1">
      <alignment horizontal="center" wrapText="1"/>
      <protection locked="0"/>
    </xf>
    <xf numFmtId="0" fontId="13" fillId="3" borderId="7" xfId="0" applyFont="1" applyFill="1" applyBorder="1"/>
    <xf numFmtId="0" fontId="15" fillId="4" borderId="1" xfId="0" applyFont="1" applyFill="1" applyBorder="1" applyAlignment="1" applyProtection="1">
      <alignment horizontal="right" wrapText="1"/>
    </xf>
    <xf numFmtId="167" fontId="15" fillId="4" borderId="1" xfId="5" applyNumberFormat="1" applyFont="1" applyFill="1" applyBorder="1" applyAlignment="1" applyProtection="1">
      <alignment horizontal="center" wrapText="1"/>
      <protection locked="0"/>
    </xf>
    <xf numFmtId="167" fontId="15" fillId="7" borderId="1" xfId="5" applyNumberFormat="1" applyFont="1" applyFill="1" applyBorder="1" applyAlignment="1" applyProtection="1">
      <alignment horizontal="center" wrapText="1"/>
      <protection locked="0"/>
    </xf>
    <xf numFmtId="166" fontId="11" fillId="7" borderId="7" xfId="0" applyNumberFormat="1" applyFont="1" applyFill="1" applyBorder="1" applyAlignment="1">
      <alignment horizontal="center" wrapText="1"/>
    </xf>
    <xf numFmtId="0" fontId="11" fillId="3" borderId="0" xfId="0" applyFont="1" applyFill="1"/>
    <xf numFmtId="4" fontId="15" fillId="4" borderId="1" xfId="5" applyNumberFormat="1" applyFont="1" applyFill="1" applyBorder="1" applyAlignment="1" applyProtection="1">
      <alignment horizontal="center" wrapText="1"/>
      <protection locked="0"/>
    </xf>
    <xf numFmtId="166" fontId="11" fillId="6" borderId="7" xfId="0" applyNumberFormat="1" applyFont="1" applyFill="1" applyBorder="1" applyAlignment="1">
      <alignment horizontal="center" wrapText="1"/>
    </xf>
    <xf numFmtId="0" fontId="13" fillId="8" borderId="7" xfId="0" applyFont="1" applyFill="1" applyBorder="1"/>
    <xf numFmtId="0" fontId="15" fillId="8" borderId="1" xfId="0" applyFont="1" applyFill="1" applyBorder="1" applyAlignment="1" applyProtection="1">
      <alignment horizontal="right" wrapText="1"/>
    </xf>
    <xf numFmtId="166" fontId="13" fillId="3" borderId="7" xfId="0" applyNumberFormat="1" applyFont="1" applyFill="1" applyBorder="1"/>
    <xf numFmtId="166" fontId="11" fillId="3" borderId="8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0" fontId="11" fillId="9" borderId="0" xfId="0" applyFont="1" applyFill="1"/>
    <xf numFmtId="168" fontId="15" fillId="4" borderId="1" xfId="5" applyNumberFormat="1" applyFont="1" applyFill="1" applyBorder="1" applyAlignment="1" applyProtection="1">
      <alignment horizontal="center" wrapText="1"/>
      <protection locked="0"/>
    </xf>
    <xf numFmtId="0" fontId="0" fillId="3" borderId="0" xfId="0" applyFill="1"/>
    <xf numFmtId="2" fontId="0" fillId="3" borderId="0" xfId="0" applyNumberFormat="1" applyFill="1"/>
    <xf numFmtId="0" fontId="16" fillId="4" borderId="1" xfId="0" applyFont="1" applyFill="1" applyBorder="1" applyAlignment="1">
      <alignment horizontal="center" wrapText="1"/>
    </xf>
    <xf numFmtId="4" fontId="10" fillId="7" borderId="4" xfId="0" applyNumberFormat="1" applyFont="1" applyFill="1" applyBorder="1" applyAlignment="1">
      <alignment horizontal="right" vertical="center" wrapText="1"/>
    </xf>
    <xf numFmtId="0" fontId="11" fillId="5" borderId="0" xfId="0" applyFont="1" applyFill="1"/>
    <xf numFmtId="4" fontId="0" fillId="0" borderId="0" xfId="0" applyNumberFormat="1"/>
    <xf numFmtId="0" fontId="16" fillId="8" borderId="1" xfId="0" applyFont="1" applyFill="1" applyBorder="1" applyAlignment="1">
      <alignment horizontal="center" wrapText="1"/>
    </xf>
    <xf numFmtId="0" fontId="11" fillId="10" borderId="0" xfId="0" applyFont="1" applyFill="1"/>
    <xf numFmtId="4" fontId="10" fillId="10" borderId="4" xfId="0" applyNumberFormat="1" applyFont="1" applyFill="1" applyBorder="1" applyAlignment="1">
      <alignment horizontal="right" vertical="center" wrapText="1"/>
    </xf>
    <xf numFmtId="0" fontId="16" fillId="7" borderId="1" xfId="0" applyFont="1" applyFill="1" applyBorder="1" applyAlignment="1">
      <alignment horizontal="center" wrapText="1"/>
    </xf>
    <xf numFmtId="4" fontId="10" fillId="8" borderId="4" xfId="0" applyNumberFormat="1" applyFont="1" applyFill="1" applyBorder="1" applyAlignment="1">
      <alignment horizontal="right" vertical="center" wrapText="1"/>
    </xf>
    <xf numFmtId="4" fontId="10" fillId="4" borderId="4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9" fontId="15" fillId="4" borderId="1" xfId="5" applyNumberFormat="1" applyFont="1" applyFill="1" applyBorder="1" applyAlignment="1" applyProtection="1">
      <alignment horizontal="center" wrapText="1"/>
      <protection locked="0"/>
    </xf>
    <xf numFmtId="167" fontId="15" fillId="6" borderId="1" xfId="5" applyNumberFormat="1" applyFont="1" applyFill="1" applyBorder="1" applyAlignment="1" applyProtection="1">
      <alignment horizontal="center" wrapText="1"/>
      <protection locked="0"/>
    </xf>
    <xf numFmtId="168" fontId="15" fillId="6" borderId="1" xfId="5" applyNumberFormat="1" applyFont="1" applyFill="1" applyBorder="1" applyAlignment="1" applyProtection="1">
      <alignment horizontal="center" wrapText="1"/>
      <protection locked="0"/>
    </xf>
    <xf numFmtId="166" fontId="11" fillId="8" borderId="7" xfId="0" applyNumberFormat="1" applyFont="1" applyFill="1" applyBorder="1" applyAlignment="1">
      <alignment horizontal="center"/>
    </xf>
    <xf numFmtId="166" fontId="11" fillId="6" borderId="7" xfId="0" applyNumberFormat="1" applyFont="1" applyFill="1" applyBorder="1" applyAlignment="1">
      <alignment horizontal="center"/>
    </xf>
    <xf numFmtId="4" fontId="10" fillId="4" borderId="4" xfId="0" applyNumberFormat="1" applyFont="1" applyFill="1" applyBorder="1" applyAlignment="1">
      <alignment horizontal="right" wrapText="1"/>
    </xf>
    <xf numFmtId="166" fontId="11" fillId="7" borderId="7" xfId="0" applyNumberFormat="1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wrapText="1"/>
    </xf>
    <xf numFmtId="168" fontId="15" fillId="8" borderId="1" xfId="5" applyNumberFormat="1" applyFont="1" applyFill="1" applyBorder="1" applyAlignment="1" applyProtection="1">
      <alignment horizontal="center" wrapText="1"/>
      <protection locked="0"/>
    </xf>
    <xf numFmtId="168" fontId="15" fillId="7" borderId="1" xfId="5" applyNumberFormat="1" applyFont="1" applyFill="1" applyBorder="1" applyAlignment="1" applyProtection="1">
      <alignment horizontal="center" wrapText="1"/>
      <protection locked="0"/>
    </xf>
    <xf numFmtId="0" fontId="11" fillId="0" borderId="9" xfId="0" applyFont="1" applyBorder="1"/>
    <xf numFmtId="169" fontId="15" fillId="4" borderId="1" xfId="0" applyNumberFormat="1" applyFont="1" applyFill="1" applyBorder="1" applyAlignment="1" applyProtection="1">
      <alignment horizontal="center" wrapText="1"/>
    </xf>
    <xf numFmtId="0" fontId="11" fillId="3" borderId="9" xfId="0" applyFont="1" applyFill="1" applyBorder="1"/>
    <xf numFmtId="0" fontId="12" fillId="2" borderId="10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wrapText="1"/>
    </xf>
    <xf numFmtId="0" fontId="0" fillId="0" borderId="7" xfId="0" applyBorder="1"/>
    <xf numFmtId="0" fontId="19" fillId="0" borderId="7" xfId="0" applyFont="1" applyBorder="1" applyAlignment="1" applyProtection="1">
      <alignment horizontal="center" vertical="center" wrapText="1"/>
    </xf>
    <xf numFmtId="0" fontId="0" fillId="0" borderId="14" xfId="0" applyBorder="1" applyAlignment="1" applyProtection="1">
      <alignment wrapText="1"/>
    </xf>
    <xf numFmtId="0" fontId="0" fillId="0" borderId="14" xfId="0" applyBorder="1"/>
    <xf numFmtId="0" fontId="0" fillId="5" borderId="4" xfId="0" applyFill="1" applyBorder="1" applyAlignment="1" applyProtection="1">
      <alignment wrapText="1"/>
    </xf>
    <xf numFmtId="4" fontId="10" fillId="5" borderId="4" xfId="0" applyNumberFormat="1" applyFont="1" applyFill="1" applyBorder="1" applyAlignment="1">
      <alignment horizontal="right" vertical="center" wrapText="1"/>
    </xf>
    <xf numFmtId="0" fontId="0" fillId="5" borderId="6" xfId="0" applyFill="1" applyBorder="1"/>
    <xf numFmtId="0" fontId="0" fillId="3" borderId="4" xfId="0" applyFill="1" applyBorder="1" applyAlignment="1" applyProtection="1">
      <alignment wrapText="1"/>
    </xf>
    <xf numFmtId="0" fontId="0" fillId="3" borderId="6" xfId="0" applyFill="1" applyBorder="1"/>
    <xf numFmtId="3" fontId="6" fillId="3" borderId="0" xfId="0" applyNumberFormat="1" applyFont="1" applyFill="1" applyAlignment="1" applyProtection="1">
      <alignment horizontal="center" wrapText="1"/>
    </xf>
    <xf numFmtId="0" fontId="6" fillId="3" borderId="0" xfId="0" applyFont="1" applyFill="1" applyAlignment="1" applyProtection="1">
      <alignment horizontal="center" wrapText="1"/>
    </xf>
    <xf numFmtId="0" fontId="18" fillId="3" borderId="0" xfId="0" applyFont="1" applyFill="1" applyAlignment="1" applyProtection="1">
      <alignment horizontal="center" wrapText="1"/>
    </xf>
    <xf numFmtId="3" fontId="18" fillId="3" borderId="0" xfId="0" applyNumberFormat="1" applyFont="1" applyFill="1" applyAlignment="1" applyProtection="1">
      <alignment horizontal="center" wrapText="1"/>
    </xf>
    <xf numFmtId="0" fontId="3" fillId="3" borderId="0" xfId="0" applyFont="1" applyFill="1" applyAlignment="1">
      <alignment horizontal="center"/>
    </xf>
    <xf numFmtId="0" fontId="20" fillId="3" borderId="6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left" vertical="top" wrapText="1"/>
    </xf>
    <xf numFmtId="4" fontId="21" fillId="3" borderId="8" xfId="5" applyNumberFormat="1" applyFont="1" applyFill="1" applyBorder="1" applyAlignment="1">
      <alignment horizontal="right" vertical="top"/>
    </xf>
    <xf numFmtId="3" fontId="22" fillId="3" borderId="8" xfId="0" applyNumberFormat="1" applyFont="1" applyFill="1" applyBorder="1" applyAlignment="1" applyProtection="1">
      <alignment horizontal="center" vertical="center" wrapText="1"/>
    </xf>
    <xf numFmtId="3" fontId="18" fillId="3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wrapText="1"/>
    </xf>
    <xf numFmtId="0" fontId="7" fillId="0" borderId="0" xfId="0" applyFont="1" applyAlignment="1" applyProtection="1">
      <alignment horizont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8" borderId="12" xfId="0" applyFont="1" applyFill="1" applyBorder="1" applyAlignment="1" applyProtection="1">
      <alignment horizontal="center" wrapText="1"/>
    </xf>
    <xf numFmtId="0" fontId="18" fillId="8" borderId="0" xfId="0" applyFont="1" applyFill="1" applyAlignment="1" applyProtection="1">
      <alignment horizontal="center" wrapText="1"/>
    </xf>
    <xf numFmtId="0" fontId="18" fillId="8" borderId="13" xfId="0" applyFont="1" applyFill="1" applyBorder="1" applyAlignment="1" applyProtection="1">
      <alignment horizontal="center" wrapText="1"/>
    </xf>
  </cellXfs>
  <cellStyles count="13">
    <cellStyle name="Normal" xfId="1"/>
    <cellStyle name="Гиперссылка 2" xfId="2"/>
    <cellStyle name="Денежный 2" xfId="3"/>
    <cellStyle name="Денежный 3" xfId="4"/>
    <cellStyle name="Обычный" xfId="0" builtinId="0"/>
    <cellStyle name="Обычный 2" xfId="5"/>
    <cellStyle name="Обычный 2 2" xfId="6"/>
    <cellStyle name="Обычный 3" xfId="7"/>
    <cellStyle name="Обычный 3 2 2" xfId="8"/>
    <cellStyle name="Обычный 4" xfId="9"/>
    <cellStyle name="Обычный 5" xfId="10"/>
    <cellStyle name="Обычный 6 2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0"/>
  <sheetViews>
    <sheetView showGridLines="0" tabSelected="1" view="pageBreakPreview" workbookViewId="0">
      <pane xSplit="1" ySplit="5" topLeftCell="B6" activePane="bottomRight" state="frozen"/>
      <selection activeCell="BA22" sqref="BA22"/>
      <selection pane="topRight"/>
      <selection pane="bottomLeft"/>
      <selection pane="bottomRight" activeCell="B6" sqref="B6"/>
    </sheetView>
  </sheetViews>
  <sheetFormatPr defaultRowHeight="12.75"/>
  <cols>
    <col min="1" max="1" width="15.85546875" customWidth="1"/>
    <col min="2" max="2" width="9.42578125" bestFit="1" customWidth="1"/>
    <col min="3" max="3" width="6.5703125" customWidth="1"/>
    <col min="4" max="4" width="7.7109375" customWidth="1"/>
    <col min="5" max="5" width="0.85546875" customWidth="1"/>
    <col min="6" max="6" width="16.28515625" bestFit="1" customWidth="1"/>
    <col min="7" max="7" width="9.140625" customWidth="1"/>
    <col min="8" max="8" width="7" customWidth="1"/>
    <col min="9" max="9" width="5.140625" bestFit="1" customWidth="1"/>
    <col min="10" max="10" width="1.5703125" customWidth="1"/>
    <col min="11" max="11" width="16.28515625" customWidth="1"/>
    <col min="12" max="12" width="9.28515625" customWidth="1"/>
    <col min="13" max="13" width="5.5703125" customWidth="1"/>
    <col min="14" max="14" width="10" customWidth="1"/>
    <col min="15" max="15" width="2.85546875" customWidth="1"/>
    <col min="16" max="16" width="16.140625" customWidth="1"/>
    <col min="17" max="17" width="10.7109375" customWidth="1"/>
    <col min="18" max="18" width="7.5703125" customWidth="1"/>
    <col min="19" max="19" width="11.5703125" customWidth="1"/>
    <col min="20" max="20" width="0.28515625" customWidth="1"/>
    <col min="21" max="21" width="2" customWidth="1"/>
    <col min="22" max="22" width="16.140625" customWidth="1"/>
    <col min="23" max="23" width="9.42578125" customWidth="1"/>
    <col min="24" max="24" width="7.7109375" customWidth="1"/>
    <col min="25" max="25" width="10.5703125" customWidth="1"/>
    <col min="26" max="26" width="1.140625" customWidth="1"/>
    <col min="27" max="27" width="16.140625" customWidth="1"/>
    <col min="28" max="28" width="9.5703125" customWidth="1"/>
    <col min="29" max="29" width="7.42578125" customWidth="1"/>
    <col min="30" max="30" width="6.28515625" customWidth="1"/>
    <col min="31" max="31" width="1.7109375" customWidth="1"/>
    <col min="32" max="32" width="15.85546875" customWidth="1"/>
    <col min="33" max="33" width="12.28515625" customWidth="1"/>
    <col min="35" max="35" width="7.28515625" customWidth="1"/>
    <col min="36" max="36" width="1.5703125" customWidth="1"/>
    <col min="37" max="37" width="18.5703125" customWidth="1"/>
    <col min="38" max="38" width="12.42578125" customWidth="1"/>
    <col min="39" max="39" width="9.5703125" customWidth="1"/>
    <col min="40" max="40" width="6.85546875" customWidth="1"/>
    <col min="41" max="41" width="2.7109375" customWidth="1"/>
    <col min="42" max="42" width="18.85546875" customWidth="1"/>
    <col min="43" max="43" width="13.140625" customWidth="1"/>
    <col min="46" max="46" width="2.42578125" customWidth="1"/>
    <col min="47" max="47" width="18.5703125" customWidth="1"/>
    <col min="48" max="48" width="10.7109375" customWidth="1"/>
    <col min="51" max="51" width="10.28515625" bestFit="1" customWidth="1"/>
  </cols>
  <sheetData>
    <row r="1" spans="1:54" ht="16.5" customHeight="1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</row>
    <row r="2" spans="1:54" s="1" customFormat="1" ht="10.5" customHeight="1">
      <c r="A2" s="2" t="s">
        <v>1</v>
      </c>
      <c r="B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54" s="1" customFormat="1" ht="12.75" customHeight="1">
      <c r="A3" s="3" t="s">
        <v>2</v>
      </c>
      <c r="B3" s="2">
        <v>0.1</v>
      </c>
      <c r="C3" s="2"/>
      <c r="D3" s="2"/>
      <c r="E3" s="2"/>
      <c r="F3" s="3" t="s">
        <v>3</v>
      </c>
      <c r="G3" s="2">
        <v>0.1</v>
      </c>
      <c r="H3" s="2"/>
      <c r="I3" s="2"/>
      <c r="J3" s="2"/>
      <c r="K3" s="3" t="s">
        <v>4</v>
      </c>
      <c r="L3" s="2">
        <v>0.15</v>
      </c>
      <c r="M3" s="2"/>
      <c r="N3" s="2"/>
      <c r="O3" s="2"/>
      <c r="P3" s="3" t="s">
        <v>5</v>
      </c>
      <c r="Q3" s="2">
        <v>0.15</v>
      </c>
      <c r="R3" s="2"/>
      <c r="S3" s="2"/>
      <c r="T3" s="2"/>
      <c r="U3" s="2"/>
      <c r="V3" s="3" t="s">
        <v>6</v>
      </c>
      <c r="W3" s="2">
        <v>0.1</v>
      </c>
      <c r="X3" s="2"/>
      <c r="Y3" s="2"/>
      <c r="Z3" s="2"/>
      <c r="AA3" s="3" t="s">
        <v>7</v>
      </c>
      <c r="AB3" s="2">
        <v>0.1</v>
      </c>
      <c r="AG3" s="3" t="s">
        <v>8</v>
      </c>
      <c r="AH3" s="2">
        <v>0.05</v>
      </c>
      <c r="AL3" s="3" t="s">
        <v>9</v>
      </c>
      <c r="AM3" s="2">
        <v>0.1</v>
      </c>
      <c r="AP3" s="3" t="s">
        <v>10</v>
      </c>
      <c r="AR3" s="2">
        <v>0.05</v>
      </c>
      <c r="AU3" s="2" t="s">
        <v>11</v>
      </c>
      <c r="AV3" s="1">
        <v>0.1</v>
      </c>
      <c r="AY3" s="1">
        <f>B3+G3+L3+Q3+W3+AB3+AH3+AM3+AR3+AV3</f>
        <v>1</v>
      </c>
    </row>
    <row r="4" spans="1:54" ht="111" customHeight="1">
      <c r="A4" s="120" t="s">
        <v>12</v>
      </c>
      <c r="B4" s="120" t="s">
        <v>13</v>
      </c>
      <c r="C4" s="120"/>
      <c r="D4" s="120"/>
      <c r="E4" s="5"/>
      <c r="F4" s="120" t="s">
        <v>12</v>
      </c>
      <c r="G4" s="120" t="s">
        <v>14</v>
      </c>
      <c r="H4" s="120"/>
      <c r="I4" s="120"/>
      <c r="J4" s="6"/>
      <c r="K4" s="7" t="s">
        <v>12</v>
      </c>
      <c r="L4" s="120" t="s">
        <v>15</v>
      </c>
      <c r="M4" s="120"/>
      <c r="N4" s="120"/>
      <c r="O4" s="6"/>
      <c r="P4" s="7" t="s">
        <v>12</v>
      </c>
      <c r="Q4" s="120" t="s">
        <v>16</v>
      </c>
      <c r="R4" s="120"/>
      <c r="S4" s="120"/>
      <c r="T4" s="6"/>
      <c r="U4" s="6"/>
      <c r="V4" s="120" t="s">
        <v>12</v>
      </c>
      <c r="W4" s="120" t="s">
        <v>17</v>
      </c>
      <c r="X4" s="120"/>
      <c r="Y4" s="120"/>
      <c r="Z4" s="6"/>
      <c r="AA4" s="120" t="s">
        <v>12</v>
      </c>
      <c r="AB4" s="120" t="s">
        <v>18</v>
      </c>
      <c r="AC4" s="120"/>
      <c r="AD4" s="120"/>
      <c r="AE4" s="121"/>
      <c r="AF4" s="120" t="s">
        <v>12</v>
      </c>
      <c r="AG4" s="120" t="s">
        <v>19</v>
      </c>
      <c r="AH4" s="120"/>
      <c r="AI4" s="120"/>
      <c r="AJ4" s="6"/>
      <c r="AK4" s="120" t="s">
        <v>12</v>
      </c>
      <c r="AL4" s="120" t="s">
        <v>20</v>
      </c>
      <c r="AM4" s="120"/>
      <c r="AN4" s="120"/>
      <c r="AO4" s="6"/>
      <c r="AP4" s="120" t="s">
        <v>12</v>
      </c>
      <c r="AQ4" s="120" t="s">
        <v>21</v>
      </c>
      <c r="AR4" s="120"/>
      <c r="AS4" s="120"/>
      <c r="AT4" s="8"/>
      <c r="AU4" s="7" t="s">
        <v>12</v>
      </c>
      <c r="AV4" s="120" t="s">
        <v>22</v>
      </c>
      <c r="AW4" s="120"/>
      <c r="AX4" s="120"/>
      <c r="AY4" s="4" t="s">
        <v>23</v>
      </c>
      <c r="AZ4" s="4" t="s">
        <v>24</v>
      </c>
      <c r="BA4" s="9"/>
      <c r="BB4" s="9"/>
    </row>
    <row r="5" spans="1:54" ht="16.899999999999999" customHeight="1">
      <c r="A5" s="120"/>
      <c r="B5" s="4" t="s">
        <v>25</v>
      </c>
      <c r="C5" s="4" t="s">
        <v>26</v>
      </c>
      <c r="D5" s="4" t="s">
        <v>27</v>
      </c>
      <c r="E5" s="5"/>
      <c r="F5" s="120"/>
      <c r="G5" s="4" t="s">
        <v>25</v>
      </c>
      <c r="H5" s="4" t="s">
        <v>26</v>
      </c>
      <c r="I5" s="4" t="s">
        <v>27</v>
      </c>
      <c r="J5" s="8"/>
      <c r="K5" s="7"/>
      <c r="L5" s="4" t="s">
        <v>25</v>
      </c>
      <c r="M5" s="4" t="s">
        <v>26</v>
      </c>
      <c r="N5" s="4" t="s">
        <v>27</v>
      </c>
      <c r="O5" s="6"/>
      <c r="P5" s="7"/>
      <c r="Q5" s="4" t="s">
        <v>25</v>
      </c>
      <c r="R5" s="4" t="s">
        <v>26</v>
      </c>
      <c r="S5" s="4" t="s">
        <v>27</v>
      </c>
      <c r="T5" s="6"/>
      <c r="U5" s="6"/>
      <c r="V5" s="120"/>
      <c r="W5" s="4" t="s">
        <v>25</v>
      </c>
      <c r="X5" s="4" t="s">
        <v>26</v>
      </c>
      <c r="Y5" s="4" t="s">
        <v>27</v>
      </c>
      <c r="Z5" s="6"/>
      <c r="AA5" s="120"/>
      <c r="AB5" s="4" t="s">
        <v>25</v>
      </c>
      <c r="AC5" s="4" t="s">
        <v>26</v>
      </c>
      <c r="AD5" s="4" t="s">
        <v>27</v>
      </c>
      <c r="AE5" s="121"/>
      <c r="AF5" s="120"/>
      <c r="AG5" s="4" t="s">
        <v>25</v>
      </c>
      <c r="AH5" s="4" t="s">
        <v>26</v>
      </c>
      <c r="AI5" s="4" t="s">
        <v>27</v>
      </c>
      <c r="AJ5" s="6"/>
      <c r="AK5" s="120"/>
      <c r="AL5" s="4" t="s">
        <v>25</v>
      </c>
      <c r="AM5" s="4" t="s">
        <v>26</v>
      </c>
      <c r="AN5" s="4" t="s">
        <v>27</v>
      </c>
      <c r="AO5" s="6"/>
      <c r="AP5" s="120"/>
      <c r="AQ5" s="4" t="s">
        <v>25</v>
      </c>
      <c r="AR5" s="4" t="s">
        <v>26</v>
      </c>
      <c r="AS5" s="4" t="s">
        <v>27</v>
      </c>
      <c r="AT5" s="8"/>
      <c r="AU5" s="7"/>
      <c r="AV5" s="4" t="s">
        <v>25</v>
      </c>
      <c r="AW5" s="4" t="s">
        <v>26</v>
      </c>
      <c r="AX5" s="4" t="s">
        <v>27</v>
      </c>
      <c r="AY5" s="7"/>
      <c r="AZ5" s="7"/>
    </row>
    <row r="6" spans="1:54" ht="16.899999999999999" customHeight="1">
      <c r="A6" s="4"/>
      <c r="B6" s="10"/>
      <c r="C6" s="10"/>
      <c r="D6" s="4"/>
      <c r="E6" s="5"/>
      <c r="F6" s="4"/>
      <c r="G6" s="10"/>
      <c r="H6" s="4"/>
      <c r="I6" s="4"/>
      <c r="J6" s="8"/>
      <c r="K6" s="7"/>
      <c r="L6" s="10"/>
      <c r="M6" s="10"/>
      <c r="N6" s="4"/>
      <c r="O6" s="6"/>
      <c r="P6" s="7"/>
      <c r="Q6" s="10"/>
      <c r="R6" s="10"/>
      <c r="S6" s="4"/>
      <c r="T6" s="6"/>
      <c r="U6" s="6"/>
      <c r="V6" s="4"/>
      <c r="W6" s="4"/>
      <c r="X6" s="10"/>
      <c r="Y6" s="4"/>
      <c r="Z6" s="6"/>
      <c r="AA6" s="4"/>
      <c r="AB6" s="4"/>
      <c r="AC6" s="10"/>
      <c r="AD6" s="4"/>
      <c r="AE6" s="121"/>
      <c r="AF6" s="4"/>
      <c r="AG6" s="4"/>
      <c r="AH6" s="4"/>
      <c r="AI6" s="4"/>
      <c r="AJ6" s="6"/>
      <c r="AK6" s="4"/>
      <c r="AL6" s="4"/>
      <c r="AM6" s="4"/>
      <c r="AN6" s="4"/>
      <c r="AO6" s="6"/>
      <c r="AP6" s="4"/>
      <c r="AQ6" s="10"/>
      <c r="AR6" s="4"/>
      <c r="AS6" s="4"/>
      <c r="AT6" s="8"/>
      <c r="AU6" s="7"/>
      <c r="AV6" s="10"/>
      <c r="AW6" s="10"/>
      <c r="AX6" s="4"/>
      <c r="AY6" s="4"/>
      <c r="AZ6" s="4"/>
    </row>
    <row r="7" spans="1:54" ht="16.899999999999999" customHeight="1">
      <c r="A7" s="11" t="s">
        <v>28</v>
      </c>
      <c r="B7" s="12">
        <v>44.2</v>
      </c>
      <c r="C7" s="6">
        <v>1</v>
      </c>
      <c r="D7" s="13">
        <f t="shared" ref="D7:D9" si="0">C7*0.1</f>
        <v>0.1</v>
      </c>
      <c r="E7" s="14"/>
      <c r="F7" s="11" t="s">
        <v>28</v>
      </c>
      <c r="G7" s="15" t="s">
        <v>29</v>
      </c>
      <c r="H7" s="16">
        <v>0</v>
      </c>
      <c r="I7" s="17">
        <f t="shared" ref="I7:I9" si="1">H7*0.1</f>
        <v>0</v>
      </c>
      <c r="J7" s="17"/>
      <c r="K7" s="18" t="s">
        <v>28</v>
      </c>
      <c r="L7" s="19">
        <v>42.085480536778341</v>
      </c>
      <c r="M7" s="20">
        <v>8</v>
      </c>
      <c r="N7" s="13">
        <f t="shared" ref="N7:N9" si="2">M7*0.15</f>
        <v>1.2</v>
      </c>
      <c r="O7" s="21"/>
      <c r="P7" s="11" t="s">
        <v>28</v>
      </c>
      <c r="Q7" s="19">
        <v>83.573656628157067</v>
      </c>
      <c r="R7" s="20">
        <v>0</v>
      </c>
      <c r="S7" s="13">
        <f t="shared" ref="S7:S9" si="3">R7*0.15</f>
        <v>0</v>
      </c>
      <c r="T7" s="21"/>
      <c r="U7" s="21"/>
      <c r="V7" s="22" t="s">
        <v>28</v>
      </c>
      <c r="W7" s="23">
        <v>0.432</v>
      </c>
      <c r="X7" s="6">
        <v>12</v>
      </c>
      <c r="Y7" s="13">
        <f t="shared" ref="Y7:Y9" si="4">X7*0.1</f>
        <v>1.2000000000000002</v>
      </c>
      <c r="Z7" s="21"/>
      <c r="AA7" s="22" t="s">
        <v>28</v>
      </c>
      <c r="AB7" s="23">
        <v>0.432</v>
      </c>
      <c r="AC7" s="6">
        <v>10</v>
      </c>
      <c r="AD7" s="13">
        <f t="shared" ref="AD7:AD9" si="5">AC7*0.1</f>
        <v>1</v>
      </c>
      <c r="AE7" s="121"/>
      <c r="AF7" s="22" t="s">
        <v>28</v>
      </c>
      <c r="AG7" s="24">
        <v>101</v>
      </c>
      <c r="AH7" s="6">
        <v>4</v>
      </c>
      <c r="AI7" s="17">
        <f t="shared" ref="AI7:AI9" si="6">AH7*0.05</f>
        <v>0.2</v>
      </c>
      <c r="AJ7" s="21"/>
      <c r="AK7" s="22" t="s">
        <v>28</v>
      </c>
      <c r="AL7" s="23">
        <v>4.4999999999999998E-2</v>
      </c>
      <c r="AM7" s="6">
        <v>3</v>
      </c>
      <c r="AN7" s="17">
        <f t="shared" ref="AN7:AN9" si="7">AM7*0.1</f>
        <v>0.30000000000000004</v>
      </c>
      <c r="AO7" s="21"/>
      <c r="AP7" s="11" t="s">
        <v>28</v>
      </c>
      <c r="AQ7" s="25">
        <v>100</v>
      </c>
      <c r="AR7" s="6">
        <v>3</v>
      </c>
      <c r="AS7" s="17">
        <f t="shared" ref="AS7:AS9" si="8">AR7*0.05</f>
        <v>0.15000000000000002</v>
      </c>
      <c r="AT7" s="8"/>
      <c r="AU7" s="18" t="s">
        <v>28</v>
      </c>
      <c r="AV7" s="26">
        <v>36.329210705657992</v>
      </c>
      <c r="AW7" s="20">
        <v>2</v>
      </c>
      <c r="AX7" s="13">
        <f t="shared" ref="AX7:AX9" si="9">AW7*0.1</f>
        <v>0.2</v>
      </c>
      <c r="AY7" s="27">
        <f t="shared" ref="AY7:AY29" si="10">D7+I7+N7+S7+Y7+AD7+AI7+AN7+AS7+AX7</f>
        <v>4.3500000000000005</v>
      </c>
      <c r="AZ7" s="28">
        <v>18</v>
      </c>
    </row>
    <row r="8" spans="1:54" ht="16.899999999999999" customHeight="1">
      <c r="A8" s="11" t="s">
        <v>30</v>
      </c>
      <c r="B8" s="29">
        <v>75.7</v>
      </c>
      <c r="C8" s="6">
        <v>19</v>
      </c>
      <c r="D8" s="13">
        <f t="shared" si="0"/>
        <v>1.9000000000000001</v>
      </c>
      <c r="E8" s="14"/>
      <c r="F8" s="11" t="s">
        <v>30</v>
      </c>
      <c r="G8" s="15">
        <v>4.5999999999999996</v>
      </c>
      <c r="H8" s="16">
        <v>10</v>
      </c>
      <c r="I8" s="17">
        <f t="shared" si="1"/>
        <v>1</v>
      </c>
      <c r="J8" s="17"/>
      <c r="K8" s="11" t="s">
        <v>30</v>
      </c>
      <c r="L8" s="19">
        <v>53.327127653316317</v>
      </c>
      <c r="M8" s="20">
        <v>13</v>
      </c>
      <c r="N8" s="13">
        <f t="shared" si="2"/>
        <v>1.95</v>
      </c>
      <c r="O8" s="21"/>
      <c r="P8" s="11" t="s">
        <v>30</v>
      </c>
      <c r="Q8" s="19">
        <v>92.6762689831682</v>
      </c>
      <c r="R8" s="20">
        <v>0</v>
      </c>
      <c r="S8" s="13">
        <f t="shared" si="3"/>
        <v>0</v>
      </c>
      <c r="T8" s="21"/>
      <c r="U8" s="21"/>
      <c r="V8" s="22" t="s">
        <v>30</v>
      </c>
      <c r="W8" s="23">
        <v>7.5999999999999998E-2</v>
      </c>
      <c r="X8" s="6">
        <v>1</v>
      </c>
      <c r="Y8" s="13">
        <f t="shared" si="4"/>
        <v>0.1</v>
      </c>
      <c r="Z8" s="21"/>
      <c r="AA8" s="22" t="s">
        <v>30</v>
      </c>
      <c r="AB8" s="23">
        <v>7.5999999999999998E-2</v>
      </c>
      <c r="AC8" s="6">
        <v>1</v>
      </c>
      <c r="AD8" s="13">
        <f t="shared" si="5"/>
        <v>0.1</v>
      </c>
      <c r="AE8" s="121"/>
      <c r="AF8" s="22" t="s">
        <v>30</v>
      </c>
      <c r="AG8" s="24">
        <v>92.2</v>
      </c>
      <c r="AH8" s="6">
        <v>0</v>
      </c>
      <c r="AI8" s="17">
        <f t="shared" si="6"/>
        <v>0</v>
      </c>
      <c r="AJ8" s="21"/>
      <c r="AK8" s="22" t="s">
        <v>30</v>
      </c>
      <c r="AL8" s="23">
        <v>0.151</v>
      </c>
      <c r="AM8" s="6">
        <v>14</v>
      </c>
      <c r="AN8" s="17">
        <f t="shared" si="7"/>
        <v>1.4000000000000001</v>
      </c>
      <c r="AO8" s="21"/>
      <c r="AP8" s="11" t="s">
        <v>30</v>
      </c>
      <c r="AQ8" s="25">
        <v>0</v>
      </c>
      <c r="AR8" s="6">
        <v>0</v>
      </c>
      <c r="AS8" s="17">
        <f t="shared" si="8"/>
        <v>0</v>
      </c>
      <c r="AT8" s="8"/>
      <c r="AU8" s="18" t="s">
        <v>30</v>
      </c>
      <c r="AV8" s="26">
        <v>70.207937625657664</v>
      </c>
      <c r="AW8" s="20">
        <v>20</v>
      </c>
      <c r="AX8" s="13">
        <f t="shared" si="9"/>
        <v>2</v>
      </c>
      <c r="AY8" s="27">
        <f t="shared" si="10"/>
        <v>8.4499999999999993</v>
      </c>
      <c r="AZ8" s="28">
        <v>12</v>
      </c>
    </row>
    <row r="9" spans="1:54" ht="16.899999999999999" customHeight="1">
      <c r="A9" s="11" t="s">
        <v>31</v>
      </c>
      <c r="B9" s="29">
        <v>75.7</v>
      </c>
      <c r="C9" s="6">
        <v>19</v>
      </c>
      <c r="D9" s="13">
        <f t="shared" si="0"/>
        <v>1.9000000000000001</v>
      </c>
      <c r="E9" s="14"/>
      <c r="F9" s="11" t="s">
        <v>31</v>
      </c>
      <c r="G9" s="15">
        <v>3.8</v>
      </c>
      <c r="H9" s="16">
        <v>9</v>
      </c>
      <c r="I9" s="17">
        <f t="shared" si="1"/>
        <v>0.9</v>
      </c>
      <c r="J9" s="17"/>
      <c r="K9" s="11" t="s">
        <v>31</v>
      </c>
      <c r="L9" s="19">
        <v>39.630105665049236</v>
      </c>
      <c r="M9" s="20">
        <v>6</v>
      </c>
      <c r="N9" s="13">
        <f t="shared" si="2"/>
        <v>0.89999999999999991</v>
      </c>
      <c r="O9" s="21"/>
      <c r="P9" s="11" t="s">
        <v>31</v>
      </c>
      <c r="Q9" s="19">
        <v>104.96623762098984</v>
      </c>
      <c r="R9" s="20">
        <v>6</v>
      </c>
      <c r="S9" s="13">
        <f t="shared" si="3"/>
        <v>0.89999999999999991</v>
      </c>
      <c r="T9" s="21"/>
      <c r="U9" s="21"/>
      <c r="V9" s="22" t="s">
        <v>31</v>
      </c>
      <c r="W9" s="23">
        <v>0.13200000000000001</v>
      </c>
      <c r="X9" s="6">
        <v>2</v>
      </c>
      <c r="Y9" s="13">
        <f t="shared" si="4"/>
        <v>0.2</v>
      </c>
      <c r="Z9" s="21"/>
      <c r="AA9" s="22" t="s">
        <v>31</v>
      </c>
      <c r="AB9" s="23">
        <v>0.13200000000000001</v>
      </c>
      <c r="AC9" s="6">
        <v>3</v>
      </c>
      <c r="AD9" s="13">
        <f t="shared" si="5"/>
        <v>0.30000000000000004</v>
      </c>
      <c r="AE9" s="121"/>
      <c r="AF9" s="22" t="s">
        <v>31</v>
      </c>
      <c r="AG9" s="24">
        <v>100</v>
      </c>
      <c r="AH9" s="6">
        <v>0</v>
      </c>
      <c r="AI9" s="17">
        <f t="shared" si="6"/>
        <v>0</v>
      </c>
      <c r="AJ9" s="21"/>
      <c r="AK9" s="22" t="s">
        <v>31</v>
      </c>
      <c r="AL9" s="23">
        <v>9.9000000000000005E-2</v>
      </c>
      <c r="AM9" s="6">
        <v>9</v>
      </c>
      <c r="AN9" s="17">
        <f t="shared" si="7"/>
        <v>0.9</v>
      </c>
      <c r="AO9" s="21"/>
      <c r="AP9" s="11" t="s">
        <v>31</v>
      </c>
      <c r="AQ9" s="25">
        <v>0</v>
      </c>
      <c r="AR9" s="6">
        <v>0</v>
      </c>
      <c r="AS9" s="17">
        <f t="shared" si="8"/>
        <v>0</v>
      </c>
      <c r="AT9" s="8"/>
      <c r="AU9" s="11" t="s">
        <v>31</v>
      </c>
      <c r="AV9" s="26">
        <v>64.659258900876779</v>
      </c>
      <c r="AW9" s="20">
        <v>13</v>
      </c>
      <c r="AX9" s="13">
        <f t="shared" si="9"/>
        <v>1.3</v>
      </c>
      <c r="AY9" s="27">
        <f t="shared" si="10"/>
        <v>7.3</v>
      </c>
      <c r="AZ9" s="28">
        <v>16</v>
      </c>
    </row>
    <row r="10" spans="1:54" ht="16.899999999999999" customHeight="1">
      <c r="A10" s="11" t="s">
        <v>32</v>
      </c>
      <c r="B10" s="29">
        <v>72.8</v>
      </c>
      <c r="C10" s="6">
        <v>17</v>
      </c>
      <c r="D10" s="13">
        <f t="shared" ref="D10:D29" si="11">C10*0.1</f>
        <v>1.7000000000000002</v>
      </c>
      <c r="E10" s="14"/>
      <c r="F10" s="11" t="s">
        <v>32</v>
      </c>
      <c r="G10" s="15">
        <v>4.5999999999999996</v>
      </c>
      <c r="H10" s="16">
        <v>10</v>
      </c>
      <c r="I10" s="17">
        <f t="shared" ref="I10:I29" si="12">H10*0.1</f>
        <v>1</v>
      </c>
      <c r="J10" s="17"/>
      <c r="K10" s="11" t="s">
        <v>32</v>
      </c>
      <c r="L10" s="19">
        <v>37.574287281911118</v>
      </c>
      <c r="M10" s="20">
        <v>5</v>
      </c>
      <c r="N10" s="13">
        <f t="shared" ref="N10:N29" si="13">M10*0.15</f>
        <v>0.75</v>
      </c>
      <c r="O10" s="21"/>
      <c r="P10" s="11" t="s">
        <v>32</v>
      </c>
      <c r="Q10" s="19">
        <v>103.94608127620582</v>
      </c>
      <c r="R10" s="20">
        <v>4</v>
      </c>
      <c r="S10" s="13">
        <f t="shared" ref="S10:S29" si="14">R10*0.15</f>
        <v>0.6</v>
      </c>
      <c r="T10" s="21"/>
      <c r="U10" s="21"/>
      <c r="V10" s="22" t="s">
        <v>32</v>
      </c>
      <c r="W10" s="23">
        <v>0.35699999999999998</v>
      </c>
      <c r="X10" s="6">
        <v>9</v>
      </c>
      <c r="Y10" s="13">
        <f t="shared" ref="Y10:Y29" si="15">X10*0.1</f>
        <v>0.9</v>
      </c>
      <c r="Z10" s="21"/>
      <c r="AA10" s="22" t="s">
        <v>32</v>
      </c>
      <c r="AB10" s="23">
        <v>0.35699999999999998</v>
      </c>
      <c r="AC10" s="6">
        <v>7</v>
      </c>
      <c r="AD10" s="13">
        <f t="shared" ref="AD10:AD29" si="16">AC10*0.1</f>
        <v>0.70000000000000007</v>
      </c>
      <c r="AE10" s="121"/>
      <c r="AF10" s="22" t="s">
        <v>32</v>
      </c>
      <c r="AG10" s="24">
        <v>99</v>
      </c>
      <c r="AH10" s="6">
        <v>0</v>
      </c>
      <c r="AI10" s="17">
        <f t="shared" ref="AI10:AI29" si="17">AH10*0.05</f>
        <v>0</v>
      </c>
      <c r="AJ10" s="21"/>
      <c r="AK10" s="22" t="s">
        <v>32</v>
      </c>
      <c r="AL10" s="23">
        <v>7.0999999999999994E-2</v>
      </c>
      <c r="AM10" s="6">
        <v>6</v>
      </c>
      <c r="AN10" s="17">
        <f t="shared" ref="AN10:AN29" si="18">AM10*0.1</f>
        <v>0.60000000000000009</v>
      </c>
      <c r="AO10" s="21"/>
      <c r="AP10" s="11" t="s">
        <v>32</v>
      </c>
      <c r="AQ10" s="25">
        <v>25</v>
      </c>
      <c r="AR10" s="6">
        <v>1</v>
      </c>
      <c r="AS10" s="17">
        <f t="shared" ref="AS10:AS29" si="19">AR10*0.05</f>
        <v>0.05</v>
      </c>
      <c r="AT10" s="30"/>
      <c r="AU10" s="11" t="s">
        <v>32</v>
      </c>
      <c r="AV10" s="26">
        <v>65.775823086310567</v>
      </c>
      <c r="AW10" s="20">
        <v>16</v>
      </c>
      <c r="AX10" s="13">
        <f t="shared" ref="AX10:AX29" si="20">AW10*0.1</f>
        <v>1.6</v>
      </c>
      <c r="AY10" s="27">
        <f t="shared" si="10"/>
        <v>7.9</v>
      </c>
      <c r="AZ10" s="28">
        <v>13</v>
      </c>
    </row>
    <row r="11" spans="1:54" ht="16.899999999999999" customHeight="1">
      <c r="A11" s="11" t="s">
        <v>33</v>
      </c>
      <c r="B11" s="29">
        <v>62.5</v>
      </c>
      <c r="C11" s="6">
        <v>11</v>
      </c>
      <c r="D11" s="13">
        <f t="shared" si="11"/>
        <v>1.1000000000000001</v>
      </c>
      <c r="E11" s="14"/>
      <c r="F11" s="11" t="s">
        <v>33</v>
      </c>
      <c r="G11" s="15">
        <v>0.1</v>
      </c>
      <c r="H11" s="16">
        <v>1</v>
      </c>
      <c r="I11" s="17">
        <f t="shared" si="12"/>
        <v>0.1</v>
      </c>
      <c r="J11" s="17"/>
      <c r="K11" s="11" t="s">
        <v>33</v>
      </c>
      <c r="L11" s="19">
        <v>69.958491486065611</v>
      </c>
      <c r="M11" s="20">
        <v>22</v>
      </c>
      <c r="N11" s="13">
        <f t="shared" si="13"/>
        <v>3.3</v>
      </c>
      <c r="O11" s="21"/>
      <c r="P11" s="11" t="s">
        <v>33</v>
      </c>
      <c r="Q11" s="19">
        <v>97.275993516472454</v>
      </c>
      <c r="R11" s="20">
        <v>0</v>
      </c>
      <c r="S11" s="13">
        <f t="shared" si="14"/>
        <v>0</v>
      </c>
      <c r="T11" s="21"/>
      <c r="U11" s="21"/>
      <c r="V11" s="22" t="s">
        <v>33</v>
      </c>
      <c r="W11" s="23">
        <v>0.87</v>
      </c>
      <c r="X11" s="6">
        <v>21</v>
      </c>
      <c r="Y11" s="13">
        <f t="shared" si="15"/>
        <v>2.1</v>
      </c>
      <c r="Z11" s="21"/>
      <c r="AA11" s="22" t="s">
        <v>33</v>
      </c>
      <c r="AB11" s="23">
        <v>0.97199999999999998</v>
      </c>
      <c r="AC11" s="6">
        <v>18</v>
      </c>
      <c r="AD11" s="13">
        <f t="shared" si="16"/>
        <v>1.8</v>
      </c>
      <c r="AE11" s="121"/>
      <c r="AF11" s="22" t="s">
        <v>33</v>
      </c>
      <c r="AG11" s="24">
        <v>82.5</v>
      </c>
      <c r="AH11" s="6">
        <v>0</v>
      </c>
      <c r="AI11" s="17">
        <f t="shared" si="17"/>
        <v>0</v>
      </c>
      <c r="AJ11" s="21"/>
      <c r="AK11" s="22" t="s">
        <v>33</v>
      </c>
      <c r="AL11" s="23">
        <v>0.20499999999999999</v>
      </c>
      <c r="AM11" s="6">
        <v>19</v>
      </c>
      <c r="AN11" s="17">
        <f t="shared" si="18"/>
        <v>1.9000000000000001</v>
      </c>
      <c r="AO11" s="21"/>
      <c r="AP11" s="11" t="s">
        <v>33</v>
      </c>
      <c r="AQ11" s="25">
        <v>100</v>
      </c>
      <c r="AR11" s="6">
        <v>3</v>
      </c>
      <c r="AS11" s="17">
        <f t="shared" si="19"/>
        <v>0.15000000000000002</v>
      </c>
      <c r="AT11" s="30"/>
      <c r="AU11" s="11" t="s">
        <v>33</v>
      </c>
      <c r="AV11" s="26">
        <v>65.317508424735095</v>
      </c>
      <c r="AW11" s="20">
        <v>14</v>
      </c>
      <c r="AX11" s="13">
        <f t="shared" si="20"/>
        <v>1.4000000000000001</v>
      </c>
      <c r="AY11" s="27">
        <f t="shared" si="10"/>
        <v>11.850000000000001</v>
      </c>
      <c r="AZ11" s="31">
        <v>3</v>
      </c>
    </row>
    <row r="12" spans="1:54" ht="16.899999999999999" customHeight="1">
      <c r="A12" s="11" t="s">
        <v>34</v>
      </c>
      <c r="B12" s="29">
        <v>46.9</v>
      </c>
      <c r="C12" s="6">
        <v>2</v>
      </c>
      <c r="D12" s="13">
        <f t="shared" si="11"/>
        <v>0.2</v>
      </c>
      <c r="E12" s="14"/>
      <c r="F12" s="11" t="s">
        <v>34</v>
      </c>
      <c r="G12" s="15">
        <v>-16.3</v>
      </c>
      <c r="H12" s="16">
        <v>0</v>
      </c>
      <c r="I12" s="17">
        <f t="shared" si="12"/>
        <v>0</v>
      </c>
      <c r="J12" s="17"/>
      <c r="K12" s="11" t="s">
        <v>34</v>
      </c>
      <c r="L12" s="19">
        <v>36.181462884241114</v>
      </c>
      <c r="M12" s="20">
        <v>4</v>
      </c>
      <c r="N12" s="13">
        <f t="shared" si="13"/>
        <v>0.6</v>
      </c>
      <c r="O12" s="21"/>
      <c r="P12" s="11" t="s">
        <v>34</v>
      </c>
      <c r="Q12" s="19">
        <v>103.42262343304378</v>
      </c>
      <c r="R12" s="20">
        <v>2</v>
      </c>
      <c r="S12" s="13">
        <f t="shared" si="14"/>
        <v>0.3</v>
      </c>
      <c r="T12" s="21"/>
      <c r="U12" s="21"/>
      <c r="V12" s="22" t="s">
        <v>34</v>
      </c>
      <c r="W12" s="23">
        <v>0.33800000000000002</v>
      </c>
      <c r="X12" s="6">
        <v>7</v>
      </c>
      <c r="Y12" s="13">
        <f t="shared" si="15"/>
        <v>0.70000000000000007</v>
      </c>
      <c r="Z12" s="21"/>
      <c r="AA12" s="22" t="s">
        <v>34</v>
      </c>
      <c r="AB12" s="23">
        <v>0.33800000000000002</v>
      </c>
      <c r="AC12" s="6">
        <v>5</v>
      </c>
      <c r="AD12" s="13">
        <f t="shared" si="16"/>
        <v>0.5</v>
      </c>
      <c r="AE12" s="121"/>
      <c r="AF12" s="22" t="s">
        <v>34</v>
      </c>
      <c r="AG12" s="24">
        <v>102.7</v>
      </c>
      <c r="AH12" s="6">
        <v>5</v>
      </c>
      <c r="AI12" s="17">
        <f t="shared" si="17"/>
        <v>0.25</v>
      </c>
      <c r="AJ12" s="21"/>
      <c r="AK12" s="22" t="s">
        <v>34</v>
      </c>
      <c r="AL12" s="23">
        <v>4.1000000000000002E-2</v>
      </c>
      <c r="AM12" s="6">
        <v>2</v>
      </c>
      <c r="AN12" s="17">
        <f t="shared" si="18"/>
        <v>0.2</v>
      </c>
      <c r="AO12" s="21"/>
      <c r="AP12" s="11" t="s">
        <v>34</v>
      </c>
      <c r="AQ12" s="25">
        <v>75</v>
      </c>
      <c r="AR12" s="6">
        <v>2</v>
      </c>
      <c r="AS12" s="17">
        <f t="shared" si="19"/>
        <v>0.1</v>
      </c>
      <c r="AT12" s="30"/>
      <c r="AU12" s="11" t="s">
        <v>34</v>
      </c>
      <c r="AV12" s="26">
        <v>52.74654913866118</v>
      </c>
      <c r="AW12" s="20">
        <v>7</v>
      </c>
      <c r="AX12" s="13">
        <f t="shared" si="20"/>
        <v>0.70000000000000007</v>
      </c>
      <c r="AY12" s="27">
        <f t="shared" si="10"/>
        <v>3.5500000000000007</v>
      </c>
      <c r="AZ12" s="28">
        <v>20</v>
      </c>
    </row>
    <row r="13" spans="1:54" ht="16.899999999999999" customHeight="1">
      <c r="A13" s="11" t="s">
        <v>35</v>
      </c>
      <c r="B13" s="29">
        <v>71.599999999999994</v>
      </c>
      <c r="C13" s="6">
        <v>16</v>
      </c>
      <c r="D13" s="13">
        <f t="shared" si="11"/>
        <v>1.6</v>
      </c>
      <c r="E13" s="14"/>
      <c r="F13" s="11" t="s">
        <v>35</v>
      </c>
      <c r="G13" s="15">
        <v>3.3</v>
      </c>
      <c r="H13" s="16">
        <v>8</v>
      </c>
      <c r="I13" s="17">
        <f t="shared" si="12"/>
        <v>0.8</v>
      </c>
      <c r="J13" s="17"/>
      <c r="K13" s="11" t="s">
        <v>35</v>
      </c>
      <c r="L13" s="19">
        <v>50.780597136625694</v>
      </c>
      <c r="M13" s="20">
        <v>11</v>
      </c>
      <c r="N13" s="13">
        <f t="shared" si="13"/>
        <v>1.65</v>
      </c>
      <c r="O13" s="21"/>
      <c r="P13" s="11" t="s">
        <v>35</v>
      </c>
      <c r="Q13" s="19">
        <v>101.71100232581398</v>
      </c>
      <c r="R13" s="20">
        <v>1</v>
      </c>
      <c r="S13" s="13">
        <f t="shared" si="14"/>
        <v>0.15</v>
      </c>
      <c r="T13" s="21"/>
      <c r="U13" s="21"/>
      <c r="V13" s="22" t="s">
        <v>35</v>
      </c>
      <c r="W13" s="23">
        <v>0.61899999999999999</v>
      </c>
      <c r="X13" s="6">
        <v>19</v>
      </c>
      <c r="Y13" s="13">
        <f t="shared" si="15"/>
        <v>1.9000000000000001</v>
      </c>
      <c r="Z13" s="21"/>
      <c r="AA13" s="22" t="s">
        <v>35</v>
      </c>
      <c r="AB13" s="23">
        <v>0.61899999999999999</v>
      </c>
      <c r="AC13" s="6">
        <v>16</v>
      </c>
      <c r="AD13" s="13">
        <f t="shared" si="16"/>
        <v>1.6</v>
      </c>
      <c r="AE13" s="121"/>
      <c r="AF13" s="22" t="s">
        <v>35</v>
      </c>
      <c r="AG13" s="24">
        <v>100.6</v>
      </c>
      <c r="AH13" s="6">
        <v>3</v>
      </c>
      <c r="AI13" s="17">
        <f t="shared" si="17"/>
        <v>0.15000000000000002</v>
      </c>
      <c r="AJ13" s="21"/>
      <c r="AK13" s="32" t="s">
        <v>35</v>
      </c>
      <c r="AL13" s="23">
        <v>0.20599999999999999</v>
      </c>
      <c r="AM13" s="6">
        <v>20</v>
      </c>
      <c r="AN13" s="17">
        <f t="shared" si="18"/>
        <v>2</v>
      </c>
      <c r="AO13" s="21"/>
      <c r="AP13" s="11" t="s">
        <v>35</v>
      </c>
      <c r="AQ13" s="25">
        <v>0</v>
      </c>
      <c r="AR13" s="6">
        <v>0</v>
      </c>
      <c r="AS13" s="17">
        <f t="shared" si="19"/>
        <v>0</v>
      </c>
      <c r="AT13" s="30"/>
      <c r="AU13" s="11" t="s">
        <v>35</v>
      </c>
      <c r="AV13" s="26">
        <v>51.547711244827589</v>
      </c>
      <c r="AW13" s="20">
        <v>6</v>
      </c>
      <c r="AX13" s="13">
        <f t="shared" si="20"/>
        <v>0.60000000000000009</v>
      </c>
      <c r="AY13" s="27">
        <f t="shared" si="10"/>
        <v>10.450000000000001</v>
      </c>
      <c r="AZ13" s="28">
        <v>6</v>
      </c>
    </row>
    <row r="14" spans="1:54" ht="16.899999999999999" customHeight="1">
      <c r="A14" s="11" t="s">
        <v>36</v>
      </c>
      <c r="B14" s="29">
        <v>62.3</v>
      </c>
      <c r="C14" s="6">
        <v>10</v>
      </c>
      <c r="D14" s="13">
        <f t="shared" si="11"/>
        <v>1</v>
      </c>
      <c r="E14" s="14"/>
      <c r="F14" s="11" t="s">
        <v>36</v>
      </c>
      <c r="G14" s="15">
        <v>7.3</v>
      </c>
      <c r="H14" s="16">
        <v>13</v>
      </c>
      <c r="I14" s="17">
        <f t="shared" si="12"/>
        <v>1.3</v>
      </c>
      <c r="J14" s="17"/>
      <c r="K14" s="11" t="s">
        <v>36</v>
      </c>
      <c r="L14" s="19">
        <v>65.937150383930785</v>
      </c>
      <c r="M14" s="20">
        <v>21</v>
      </c>
      <c r="N14" s="13">
        <f t="shared" si="13"/>
        <v>3.15</v>
      </c>
      <c r="O14" s="21"/>
      <c r="P14" s="11" t="s">
        <v>36</v>
      </c>
      <c r="Q14" s="19">
        <v>106.6159757213982</v>
      </c>
      <c r="R14" s="20">
        <v>7</v>
      </c>
      <c r="S14" s="13">
        <f t="shared" si="14"/>
        <v>1.05</v>
      </c>
      <c r="T14" s="21"/>
      <c r="U14" s="21"/>
      <c r="V14" s="22" t="s">
        <v>36</v>
      </c>
      <c r="W14" s="23">
        <v>0.19900000000000001</v>
      </c>
      <c r="X14" s="6">
        <v>4</v>
      </c>
      <c r="Y14" s="13">
        <f t="shared" si="15"/>
        <v>0.4</v>
      </c>
      <c r="Z14" s="21"/>
      <c r="AA14" s="22" t="s">
        <v>36</v>
      </c>
      <c r="AB14" s="23">
        <v>2.5369999999999999</v>
      </c>
      <c r="AC14" s="6">
        <v>21</v>
      </c>
      <c r="AD14" s="13">
        <f t="shared" si="16"/>
        <v>2.1</v>
      </c>
      <c r="AE14" s="121"/>
      <c r="AF14" s="22" t="s">
        <v>36</v>
      </c>
      <c r="AG14" s="24">
        <v>103.5</v>
      </c>
      <c r="AH14" s="6">
        <v>6</v>
      </c>
      <c r="AI14" s="17">
        <f t="shared" si="17"/>
        <v>0.30000000000000004</v>
      </c>
      <c r="AJ14" s="21"/>
      <c r="AK14" s="32" t="s">
        <v>36</v>
      </c>
      <c r="AL14" s="23">
        <v>0.05</v>
      </c>
      <c r="AM14" s="6">
        <v>5</v>
      </c>
      <c r="AN14" s="17">
        <f t="shared" si="18"/>
        <v>0.5</v>
      </c>
      <c r="AO14" s="21"/>
      <c r="AP14" s="11" t="s">
        <v>36</v>
      </c>
      <c r="AQ14" s="25">
        <v>0</v>
      </c>
      <c r="AR14" s="6">
        <v>0</v>
      </c>
      <c r="AS14" s="17">
        <f t="shared" si="19"/>
        <v>0</v>
      </c>
      <c r="AT14" s="30"/>
      <c r="AU14" s="11" t="s">
        <v>36</v>
      </c>
      <c r="AV14" s="26">
        <v>61.16905939751117</v>
      </c>
      <c r="AW14" s="20">
        <v>9</v>
      </c>
      <c r="AX14" s="13">
        <f t="shared" si="20"/>
        <v>0.9</v>
      </c>
      <c r="AY14" s="27">
        <f t="shared" si="10"/>
        <v>10.700000000000001</v>
      </c>
      <c r="AZ14" s="28">
        <v>5</v>
      </c>
    </row>
    <row r="15" spans="1:54" ht="16.899999999999999" customHeight="1">
      <c r="A15" s="11" t="s">
        <v>37</v>
      </c>
      <c r="B15" s="29">
        <v>58</v>
      </c>
      <c r="C15" s="6">
        <v>6</v>
      </c>
      <c r="D15" s="13">
        <f t="shared" si="11"/>
        <v>0.60000000000000009</v>
      </c>
      <c r="E15" s="14"/>
      <c r="F15" s="11" t="s">
        <v>37</v>
      </c>
      <c r="G15" s="15">
        <v>0.2</v>
      </c>
      <c r="H15" s="16">
        <v>2</v>
      </c>
      <c r="I15" s="17">
        <f t="shared" si="12"/>
        <v>0.2</v>
      </c>
      <c r="J15" s="17"/>
      <c r="K15" s="11" t="s">
        <v>37</v>
      </c>
      <c r="L15" s="19">
        <v>56.33753526019499</v>
      </c>
      <c r="M15" s="20">
        <v>17</v>
      </c>
      <c r="N15" s="13">
        <f t="shared" si="13"/>
        <v>2.5499999999999998</v>
      </c>
      <c r="O15" s="21"/>
      <c r="P15" s="11" t="s">
        <v>37</v>
      </c>
      <c r="Q15" s="19">
        <v>103.99905035160504</v>
      </c>
      <c r="R15" s="20">
        <v>5</v>
      </c>
      <c r="S15" s="13">
        <f t="shared" si="14"/>
        <v>0.75</v>
      </c>
      <c r="T15" s="21"/>
      <c r="U15" s="21"/>
      <c r="V15" s="22" t="s">
        <v>37</v>
      </c>
      <c r="W15" s="23">
        <v>0.57399999999999995</v>
      </c>
      <c r="X15" s="6">
        <v>16</v>
      </c>
      <c r="Y15" s="13">
        <f t="shared" si="15"/>
        <v>1.6</v>
      </c>
      <c r="Z15" s="21"/>
      <c r="AA15" s="22" t="s">
        <v>37</v>
      </c>
      <c r="AB15" s="33">
        <v>0.57399999999999995</v>
      </c>
      <c r="AC15" s="6">
        <v>14</v>
      </c>
      <c r="AD15" s="13">
        <f t="shared" si="16"/>
        <v>1.4000000000000001</v>
      </c>
      <c r="AE15" s="121"/>
      <c r="AF15" s="22" t="s">
        <v>37</v>
      </c>
      <c r="AG15" s="24">
        <v>98.3</v>
      </c>
      <c r="AH15" s="6">
        <v>0</v>
      </c>
      <c r="AI15" s="17">
        <f t="shared" si="17"/>
        <v>0</v>
      </c>
      <c r="AJ15" s="21"/>
      <c r="AK15" s="32" t="s">
        <v>37</v>
      </c>
      <c r="AL15" s="33">
        <v>0.16400000000000001</v>
      </c>
      <c r="AM15" s="6">
        <v>15</v>
      </c>
      <c r="AN15" s="17">
        <f t="shared" si="18"/>
        <v>1.5</v>
      </c>
      <c r="AO15" s="21"/>
      <c r="AP15" s="11" t="s">
        <v>37</v>
      </c>
      <c r="AQ15" s="25">
        <v>0</v>
      </c>
      <c r="AR15" s="6">
        <v>0</v>
      </c>
      <c r="AS15" s="17">
        <f t="shared" si="19"/>
        <v>0</v>
      </c>
      <c r="AT15" s="30"/>
      <c r="AU15" s="11" t="s">
        <v>37</v>
      </c>
      <c r="AV15" s="26">
        <v>75.008277922883551</v>
      </c>
      <c r="AW15" s="20">
        <v>21</v>
      </c>
      <c r="AX15" s="13">
        <f t="shared" si="20"/>
        <v>2.1</v>
      </c>
      <c r="AY15" s="27">
        <f t="shared" si="10"/>
        <v>10.7</v>
      </c>
      <c r="AZ15" s="28">
        <v>5</v>
      </c>
    </row>
    <row r="16" spans="1:54" ht="16.899999999999999" customHeight="1">
      <c r="A16" s="11" t="s">
        <v>38</v>
      </c>
      <c r="B16" s="29">
        <v>70.8</v>
      </c>
      <c r="C16" s="6">
        <v>15</v>
      </c>
      <c r="D16" s="13">
        <f t="shared" si="11"/>
        <v>1.5</v>
      </c>
      <c r="E16" s="14"/>
      <c r="F16" s="11" t="s">
        <v>38</v>
      </c>
      <c r="G16" s="15">
        <v>9</v>
      </c>
      <c r="H16" s="16">
        <v>14</v>
      </c>
      <c r="I16" s="17">
        <f t="shared" si="12"/>
        <v>1.4000000000000001</v>
      </c>
      <c r="J16" s="17"/>
      <c r="K16" s="11" t="s">
        <v>38</v>
      </c>
      <c r="L16" s="19">
        <v>46.576113226467733</v>
      </c>
      <c r="M16" s="20">
        <v>10</v>
      </c>
      <c r="N16" s="13">
        <f t="shared" si="13"/>
        <v>1.5</v>
      </c>
      <c r="O16" s="21"/>
      <c r="P16" s="11" t="s">
        <v>38</v>
      </c>
      <c r="Q16" s="19">
        <v>97.658529633116714</v>
      </c>
      <c r="R16" s="20">
        <v>0</v>
      </c>
      <c r="S16" s="13">
        <f t="shared" si="14"/>
        <v>0</v>
      </c>
      <c r="T16" s="21"/>
      <c r="U16" s="21"/>
      <c r="V16" s="22" t="s">
        <v>38</v>
      </c>
      <c r="W16" s="23">
        <v>0.15</v>
      </c>
      <c r="X16" s="6">
        <v>3</v>
      </c>
      <c r="Y16" s="13">
        <f t="shared" si="15"/>
        <v>0.30000000000000004</v>
      </c>
      <c r="Z16" s="21"/>
      <c r="AA16" s="22" t="s">
        <v>38</v>
      </c>
      <c r="AB16" s="23">
        <v>4.1369999999999996</v>
      </c>
      <c r="AC16" s="6">
        <v>22</v>
      </c>
      <c r="AD16" s="13">
        <f t="shared" si="16"/>
        <v>2.2000000000000002</v>
      </c>
      <c r="AE16" s="121"/>
      <c r="AF16" s="22" t="s">
        <v>38</v>
      </c>
      <c r="AG16" s="24">
        <v>88.1</v>
      </c>
      <c r="AH16" s="6">
        <v>0</v>
      </c>
      <c r="AI16" s="17">
        <f t="shared" si="17"/>
        <v>0</v>
      </c>
      <c r="AJ16" s="21"/>
      <c r="AK16" s="32" t="s">
        <v>38</v>
      </c>
      <c r="AL16" s="23">
        <v>7.4999999999999997E-2</v>
      </c>
      <c r="AM16" s="6">
        <v>7</v>
      </c>
      <c r="AN16" s="17">
        <f t="shared" si="18"/>
        <v>0.70000000000000007</v>
      </c>
      <c r="AO16" s="21"/>
      <c r="AP16" s="11" t="s">
        <v>38</v>
      </c>
      <c r="AQ16" s="25">
        <v>0</v>
      </c>
      <c r="AR16" s="6">
        <v>0</v>
      </c>
      <c r="AS16" s="17">
        <f t="shared" si="19"/>
        <v>0</v>
      </c>
      <c r="AT16" s="30"/>
      <c r="AU16" s="11" t="s">
        <v>38</v>
      </c>
      <c r="AV16" s="26">
        <v>69.679963555293142</v>
      </c>
      <c r="AW16" s="20">
        <v>19</v>
      </c>
      <c r="AX16" s="13">
        <f t="shared" si="20"/>
        <v>1.9000000000000001</v>
      </c>
      <c r="AY16" s="27">
        <f t="shared" si="10"/>
        <v>9.5</v>
      </c>
      <c r="AZ16" s="28">
        <v>9</v>
      </c>
    </row>
    <row r="17" spans="1:52" ht="16.899999999999999" customHeight="1">
      <c r="A17" s="11" t="s">
        <v>39</v>
      </c>
      <c r="B17" s="29">
        <v>59.2</v>
      </c>
      <c r="C17" s="6">
        <v>7</v>
      </c>
      <c r="D17" s="13">
        <f t="shared" si="11"/>
        <v>0.70000000000000007</v>
      </c>
      <c r="E17" s="14"/>
      <c r="F17" s="11" t="s">
        <v>39</v>
      </c>
      <c r="G17" s="15">
        <v>-4.5999999999999996</v>
      </c>
      <c r="H17" s="16">
        <v>0</v>
      </c>
      <c r="I17" s="17">
        <f t="shared" si="12"/>
        <v>0</v>
      </c>
      <c r="J17" s="17"/>
      <c r="K17" s="11" t="s">
        <v>39</v>
      </c>
      <c r="L17" s="19">
        <v>55.117163856301921</v>
      </c>
      <c r="M17" s="20">
        <v>16</v>
      </c>
      <c r="N17" s="13">
        <f t="shared" si="13"/>
        <v>2.4</v>
      </c>
      <c r="O17" s="21"/>
      <c r="P17" s="11" t="s">
        <v>39</v>
      </c>
      <c r="Q17" s="19">
        <v>103.59283791452268</v>
      </c>
      <c r="R17" s="20">
        <v>3</v>
      </c>
      <c r="S17" s="13">
        <f t="shared" si="14"/>
        <v>0.44999999999999996</v>
      </c>
      <c r="T17" s="21"/>
      <c r="U17" s="21"/>
      <c r="V17" s="22" t="s">
        <v>39</v>
      </c>
      <c r="W17" s="23">
        <v>0.38500000000000001</v>
      </c>
      <c r="X17" s="6">
        <v>11</v>
      </c>
      <c r="Y17" s="13">
        <f t="shared" si="15"/>
        <v>1.1000000000000001</v>
      </c>
      <c r="Z17" s="21"/>
      <c r="AA17" s="22" t="s">
        <v>39</v>
      </c>
      <c r="AB17" s="23">
        <v>0.38500000000000001</v>
      </c>
      <c r="AC17" s="6">
        <v>9</v>
      </c>
      <c r="AD17" s="13">
        <f t="shared" si="16"/>
        <v>0.9</v>
      </c>
      <c r="AE17" s="121"/>
      <c r="AF17" s="22" t="s">
        <v>39</v>
      </c>
      <c r="AG17" s="24">
        <v>97.1</v>
      </c>
      <c r="AH17" s="6">
        <v>0</v>
      </c>
      <c r="AI17" s="17">
        <f t="shared" si="17"/>
        <v>0</v>
      </c>
      <c r="AJ17" s="21"/>
      <c r="AK17" s="32" t="s">
        <v>39</v>
      </c>
      <c r="AL17" s="23">
        <v>0.11</v>
      </c>
      <c r="AM17" s="6">
        <v>10</v>
      </c>
      <c r="AN17" s="17">
        <f t="shared" si="18"/>
        <v>1</v>
      </c>
      <c r="AO17" s="21"/>
      <c r="AP17" s="11" t="s">
        <v>39</v>
      </c>
      <c r="AQ17" s="25">
        <v>0</v>
      </c>
      <c r="AR17" s="6">
        <v>0</v>
      </c>
      <c r="AS17" s="17">
        <f t="shared" si="19"/>
        <v>0</v>
      </c>
      <c r="AT17" s="30"/>
      <c r="AU17" s="11" t="s">
        <v>39</v>
      </c>
      <c r="AV17" s="26">
        <v>63.471521656616162</v>
      </c>
      <c r="AW17" s="20">
        <v>12</v>
      </c>
      <c r="AX17" s="13">
        <f t="shared" si="20"/>
        <v>1.2000000000000002</v>
      </c>
      <c r="AY17" s="27">
        <f t="shared" si="10"/>
        <v>7.7500000000000009</v>
      </c>
      <c r="AZ17" s="28">
        <v>14</v>
      </c>
    </row>
    <row r="18" spans="1:52" ht="16.899999999999999" customHeight="1">
      <c r="A18" s="11" t="s">
        <v>40</v>
      </c>
      <c r="B18" s="29">
        <v>54.9</v>
      </c>
      <c r="C18" s="6">
        <v>4</v>
      </c>
      <c r="D18" s="13">
        <f t="shared" si="11"/>
        <v>0.4</v>
      </c>
      <c r="E18" s="14"/>
      <c r="F18" s="11" t="s">
        <v>40</v>
      </c>
      <c r="G18" s="15">
        <v>0.6</v>
      </c>
      <c r="H18" s="16">
        <v>4</v>
      </c>
      <c r="I18" s="17">
        <f t="shared" si="12"/>
        <v>0.4</v>
      </c>
      <c r="J18" s="17"/>
      <c r="K18" s="11" t="s">
        <v>40</v>
      </c>
      <c r="L18" s="19">
        <v>65.199581350348254</v>
      </c>
      <c r="M18" s="20">
        <v>20</v>
      </c>
      <c r="N18" s="13">
        <f t="shared" si="13"/>
        <v>3</v>
      </c>
      <c r="O18" s="21"/>
      <c r="P18" s="11" t="s">
        <v>40</v>
      </c>
      <c r="Q18" s="19">
        <v>103.55583203868667</v>
      </c>
      <c r="R18" s="20">
        <v>3</v>
      </c>
      <c r="S18" s="13">
        <f t="shared" si="14"/>
        <v>0.44999999999999996</v>
      </c>
      <c r="T18" s="21"/>
      <c r="U18" s="21"/>
      <c r="V18" s="22" t="s">
        <v>40</v>
      </c>
      <c r="W18" s="23">
        <v>0.13200000000000001</v>
      </c>
      <c r="X18" s="6">
        <v>2</v>
      </c>
      <c r="Y18" s="13">
        <f t="shared" si="15"/>
        <v>0.2</v>
      </c>
      <c r="Z18" s="21"/>
      <c r="AA18" s="22" t="s">
        <v>40</v>
      </c>
      <c r="AB18" s="23">
        <v>0.13200000000000001</v>
      </c>
      <c r="AC18" s="6">
        <v>3</v>
      </c>
      <c r="AD18" s="13">
        <f t="shared" si="16"/>
        <v>0.30000000000000004</v>
      </c>
      <c r="AE18" s="121"/>
      <c r="AF18" s="22" t="s">
        <v>40</v>
      </c>
      <c r="AG18" s="24">
        <v>106.7</v>
      </c>
      <c r="AH18" s="6">
        <v>7</v>
      </c>
      <c r="AI18" s="17">
        <f t="shared" si="17"/>
        <v>0.35000000000000003</v>
      </c>
      <c r="AJ18" s="21"/>
      <c r="AK18" s="32" t="s">
        <v>40</v>
      </c>
      <c r="AL18" s="23">
        <v>0.13200000000000001</v>
      </c>
      <c r="AM18" s="6">
        <v>11</v>
      </c>
      <c r="AN18" s="17">
        <f t="shared" si="18"/>
        <v>1.1000000000000001</v>
      </c>
      <c r="AO18" s="21"/>
      <c r="AP18" s="11" t="s">
        <v>40</v>
      </c>
      <c r="AQ18" s="25">
        <v>0</v>
      </c>
      <c r="AR18" s="6">
        <v>0</v>
      </c>
      <c r="AS18" s="17">
        <f t="shared" si="19"/>
        <v>0</v>
      </c>
      <c r="AT18" s="30"/>
      <c r="AU18" s="11" t="s">
        <v>40</v>
      </c>
      <c r="AV18" s="26">
        <v>83.034913083831199</v>
      </c>
      <c r="AW18" s="20">
        <v>23</v>
      </c>
      <c r="AX18" s="13">
        <f t="shared" si="20"/>
        <v>2.3000000000000003</v>
      </c>
      <c r="AY18" s="27">
        <f t="shared" si="10"/>
        <v>8.5</v>
      </c>
      <c r="AZ18" s="28">
        <v>11</v>
      </c>
    </row>
    <row r="19" spans="1:52" ht="16.899999999999999" customHeight="1">
      <c r="A19" s="11" t="s">
        <v>41</v>
      </c>
      <c r="B19" s="29">
        <v>70</v>
      </c>
      <c r="C19" s="6">
        <v>14</v>
      </c>
      <c r="D19" s="13">
        <f t="shared" si="11"/>
        <v>1.4000000000000001</v>
      </c>
      <c r="E19" s="14"/>
      <c r="F19" s="11" t="s">
        <v>41</v>
      </c>
      <c r="G19" s="15">
        <v>-1.7</v>
      </c>
      <c r="H19" s="16">
        <v>0</v>
      </c>
      <c r="I19" s="17">
        <f t="shared" si="12"/>
        <v>0</v>
      </c>
      <c r="J19" s="17"/>
      <c r="K19" s="11" t="s">
        <v>41</v>
      </c>
      <c r="L19" s="19">
        <v>40.04417209082461</v>
      </c>
      <c r="M19" s="20">
        <v>7</v>
      </c>
      <c r="N19" s="13">
        <f t="shared" si="13"/>
        <v>1.05</v>
      </c>
      <c r="O19" s="21"/>
      <c r="P19" s="11" t="s">
        <v>41</v>
      </c>
      <c r="Q19" s="19">
        <v>99.072125618507201</v>
      </c>
      <c r="R19" s="20">
        <v>0</v>
      </c>
      <c r="S19" s="13">
        <f t="shared" si="14"/>
        <v>0</v>
      </c>
      <c r="T19" s="21"/>
      <c r="U19" s="21"/>
      <c r="V19" s="22" t="s">
        <v>41</v>
      </c>
      <c r="W19" s="23">
        <v>0.49299999999999999</v>
      </c>
      <c r="X19" s="6">
        <v>14</v>
      </c>
      <c r="Y19" s="13">
        <f t="shared" si="15"/>
        <v>1.4000000000000001</v>
      </c>
      <c r="Z19" s="21"/>
      <c r="AA19" s="22" t="s">
        <v>41</v>
      </c>
      <c r="AB19" s="23">
        <v>0.49299999999999999</v>
      </c>
      <c r="AC19" s="6">
        <v>11</v>
      </c>
      <c r="AD19" s="13">
        <f t="shared" si="16"/>
        <v>1.1000000000000001</v>
      </c>
      <c r="AE19" s="121"/>
      <c r="AF19" s="22" t="s">
        <v>41</v>
      </c>
      <c r="AG19" s="24">
        <v>92.4</v>
      </c>
      <c r="AH19" s="6">
        <v>0</v>
      </c>
      <c r="AI19" s="17">
        <f t="shared" si="17"/>
        <v>0</v>
      </c>
      <c r="AJ19" s="21"/>
      <c r="AK19" s="32" t="s">
        <v>41</v>
      </c>
      <c r="AL19" s="23">
        <v>0.19700000000000001</v>
      </c>
      <c r="AM19" s="6">
        <v>17</v>
      </c>
      <c r="AN19" s="17">
        <f t="shared" si="18"/>
        <v>1.7000000000000002</v>
      </c>
      <c r="AO19" s="21"/>
      <c r="AP19" s="11" t="s">
        <v>41</v>
      </c>
      <c r="AQ19" s="25">
        <v>0</v>
      </c>
      <c r="AR19" s="6">
        <v>0</v>
      </c>
      <c r="AS19" s="17">
        <f t="shared" si="19"/>
        <v>0</v>
      </c>
      <c r="AT19" s="30"/>
      <c r="AU19" s="11" t="s">
        <v>41</v>
      </c>
      <c r="AV19" s="26">
        <v>42.025593687236572</v>
      </c>
      <c r="AW19" s="20">
        <v>5</v>
      </c>
      <c r="AX19" s="13">
        <f t="shared" si="20"/>
        <v>0.5</v>
      </c>
      <c r="AY19" s="27">
        <f t="shared" si="10"/>
        <v>7.1500000000000012</v>
      </c>
      <c r="AZ19" s="28">
        <v>17</v>
      </c>
    </row>
    <row r="20" spans="1:52" ht="16.899999999999999" customHeight="1">
      <c r="A20" s="11" t="s">
        <v>42</v>
      </c>
      <c r="B20" s="29">
        <v>85.6</v>
      </c>
      <c r="C20" s="6">
        <v>22</v>
      </c>
      <c r="D20" s="13">
        <f t="shared" si="11"/>
        <v>2.2000000000000002</v>
      </c>
      <c r="E20" s="14"/>
      <c r="F20" s="11" t="s">
        <v>42</v>
      </c>
      <c r="G20" s="15">
        <v>9.4</v>
      </c>
      <c r="H20" s="16">
        <v>16</v>
      </c>
      <c r="I20" s="17">
        <f t="shared" si="12"/>
        <v>1.6</v>
      </c>
      <c r="J20" s="17"/>
      <c r="K20" s="11" t="s">
        <v>42</v>
      </c>
      <c r="L20" s="19">
        <v>53.361809452205975</v>
      </c>
      <c r="M20" s="20">
        <v>14</v>
      </c>
      <c r="N20" s="13">
        <f t="shared" si="13"/>
        <v>2.1</v>
      </c>
      <c r="O20" s="21"/>
      <c r="P20" s="11" t="s">
        <v>42</v>
      </c>
      <c r="Q20" s="19">
        <v>83.424665723373153</v>
      </c>
      <c r="R20" s="20">
        <v>0</v>
      </c>
      <c r="S20" s="13">
        <f t="shared" si="14"/>
        <v>0</v>
      </c>
      <c r="T20" s="21"/>
      <c r="U20" s="21"/>
      <c r="V20" s="22" t="s">
        <v>42</v>
      </c>
      <c r="W20" s="23">
        <v>0.60799999999999998</v>
      </c>
      <c r="X20" s="6">
        <v>18</v>
      </c>
      <c r="Y20" s="13">
        <f t="shared" si="15"/>
        <v>1.8</v>
      </c>
      <c r="Z20" s="21"/>
      <c r="AA20" s="22" t="s">
        <v>42</v>
      </c>
      <c r="AB20" s="23">
        <v>0.60799999999999998</v>
      </c>
      <c r="AC20" s="6">
        <v>15</v>
      </c>
      <c r="AD20" s="13">
        <f t="shared" si="16"/>
        <v>1.5</v>
      </c>
      <c r="AE20" s="121"/>
      <c r="AF20" s="22" t="s">
        <v>42</v>
      </c>
      <c r="AG20" s="24">
        <v>80.5</v>
      </c>
      <c r="AH20" s="6">
        <v>0</v>
      </c>
      <c r="AI20" s="17">
        <f t="shared" si="17"/>
        <v>0</v>
      </c>
      <c r="AJ20" s="21"/>
      <c r="AK20" s="32" t="s">
        <v>42</v>
      </c>
      <c r="AL20" s="23">
        <v>0.20300000000000001</v>
      </c>
      <c r="AM20" s="6">
        <v>18</v>
      </c>
      <c r="AN20" s="17">
        <f t="shared" si="18"/>
        <v>1.8</v>
      </c>
      <c r="AO20" s="21"/>
      <c r="AP20" s="11" t="s">
        <v>42</v>
      </c>
      <c r="AQ20" s="25">
        <v>100</v>
      </c>
      <c r="AR20" s="6">
        <v>3</v>
      </c>
      <c r="AS20" s="17">
        <f t="shared" si="19"/>
        <v>0.15000000000000002</v>
      </c>
      <c r="AT20" s="30"/>
      <c r="AU20" s="11" t="s">
        <v>42</v>
      </c>
      <c r="AV20" s="26">
        <v>61.821466404271732</v>
      </c>
      <c r="AW20" s="20">
        <v>10</v>
      </c>
      <c r="AX20" s="13">
        <f t="shared" si="20"/>
        <v>1</v>
      </c>
      <c r="AY20" s="27">
        <f t="shared" si="10"/>
        <v>12.15</v>
      </c>
      <c r="AZ20" s="31">
        <v>1</v>
      </c>
    </row>
    <row r="21" spans="1:52" ht="16.899999999999999" customHeight="1">
      <c r="A21" s="11" t="s">
        <v>43</v>
      </c>
      <c r="B21" s="29">
        <v>74.5</v>
      </c>
      <c r="C21" s="6">
        <v>18</v>
      </c>
      <c r="D21" s="13">
        <f t="shared" si="11"/>
        <v>1.8</v>
      </c>
      <c r="E21" s="14"/>
      <c r="F21" s="11" t="s">
        <v>43</v>
      </c>
      <c r="G21" s="15">
        <v>1.4</v>
      </c>
      <c r="H21" s="16">
        <v>5</v>
      </c>
      <c r="I21" s="17">
        <f t="shared" si="12"/>
        <v>0.5</v>
      </c>
      <c r="J21" s="17"/>
      <c r="K21" s="11" t="s">
        <v>43</v>
      </c>
      <c r="L21" s="19">
        <v>44.995340386149962</v>
      </c>
      <c r="M21" s="20">
        <v>9</v>
      </c>
      <c r="N21" s="13">
        <f t="shared" si="13"/>
        <v>1.3499999999999999</v>
      </c>
      <c r="O21" s="21"/>
      <c r="P21" s="11" t="s">
        <v>43</v>
      </c>
      <c r="Q21" s="19">
        <v>80.405297530926347</v>
      </c>
      <c r="R21" s="20">
        <v>0</v>
      </c>
      <c r="S21" s="13">
        <f t="shared" si="14"/>
        <v>0</v>
      </c>
      <c r="T21" s="21"/>
      <c r="U21" s="21"/>
      <c r="V21" s="22" t="s">
        <v>43</v>
      </c>
      <c r="W21" s="23">
        <v>0.64900000000000002</v>
      </c>
      <c r="X21" s="6">
        <v>20</v>
      </c>
      <c r="Y21" s="13">
        <f t="shared" si="15"/>
        <v>2</v>
      </c>
      <c r="Z21" s="21"/>
      <c r="AA21" s="22" t="s">
        <v>43</v>
      </c>
      <c r="AB21" s="23">
        <v>0.64900000000000002</v>
      </c>
      <c r="AC21" s="6">
        <v>17</v>
      </c>
      <c r="AD21" s="13">
        <f t="shared" si="16"/>
        <v>1.7000000000000002</v>
      </c>
      <c r="AE21" s="121"/>
      <c r="AF21" s="22" t="s">
        <v>43</v>
      </c>
      <c r="AG21" s="24">
        <v>100.6</v>
      </c>
      <c r="AH21" s="6">
        <v>3</v>
      </c>
      <c r="AI21" s="17">
        <f t="shared" si="17"/>
        <v>0.15000000000000002</v>
      </c>
      <c r="AJ21" s="21"/>
      <c r="AK21" s="32" t="s">
        <v>43</v>
      </c>
      <c r="AL21" s="23">
        <v>3.2000000000000001E-2</v>
      </c>
      <c r="AM21" s="6">
        <v>1</v>
      </c>
      <c r="AN21" s="17">
        <f t="shared" si="18"/>
        <v>0.1</v>
      </c>
      <c r="AO21" s="21"/>
      <c r="AP21" s="11" t="s">
        <v>43</v>
      </c>
      <c r="AQ21" s="25">
        <v>100</v>
      </c>
      <c r="AR21" s="6">
        <v>3</v>
      </c>
      <c r="AS21" s="17">
        <f t="shared" si="19"/>
        <v>0.15000000000000002</v>
      </c>
      <c r="AT21" s="30"/>
      <c r="AU21" s="11" t="s">
        <v>43</v>
      </c>
      <c r="AV21" s="26">
        <v>58.062188023502856</v>
      </c>
      <c r="AW21" s="20">
        <v>8</v>
      </c>
      <c r="AX21" s="13">
        <f t="shared" si="20"/>
        <v>0.8</v>
      </c>
      <c r="AY21" s="27">
        <f t="shared" si="10"/>
        <v>8.5500000000000007</v>
      </c>
      <c r="AZ21" s="28">
        <v>10</v>
      </c>
    </row>
    <row r="22" spans="1:52" ht="16.899999999999999" customHeight="1">
      <c r="A22" s="11" t="s">
        <v>44</v>
      </c>
      <c r="B22" s="29">
        <v>85.2</v>
      </c>
      <c r="C22" s="6">
        <v>21</v>
      </c>
      <c r="D22" s="13">
        <f t="shared" si="11"/>
        <v>2.1</v>
      </c>
      <c r="E22" s="14"/>
      <c r="F22" s="11" t="s">
        <v>44</v>
      </c>
      <c r="G22" s="15">
        <v>9.1999999999999993</v>
      </c>
      <c r="H22" s="16">
        <v>15</v>
      </c>
      <c r="I22" s="17">
        <f t="shared" si="12"/>
        <v>1.5</v>
      </c>
      <c r="J22" s="17"/>
      <c r="K22" s="11" t="s">
        <v>44</v>
      </c>
      <c r="L22" s="19">
        <v>51.491753639374892</v>
      </c>
      <c r="M22" s="20">
        <v>12</v>
      </c>
      <c r="N22" s="13">
        <f t="shared" si="13"/>
        <v>1.7999999999999998</v>
      </c>
      <c r="O22" s="21"/>
      <c r="P22" s="11" t="s">
        <v>44</v>
      </c>
      <c r="Q22" s="19">
        <v>89.355692263187706</v>
      </c>
      <c r="R22" s="20">
        <v>0</v>
      </c>
      <c r="S22" s="13">
        <f t="shared" si="14"/>
        <v>0</v>
      </c>
      <c r="T22" s="21"/>
      <c r="U22" s="21"/>
      <c r="V22" s="22" t="s">
        <v>44</v>
      </c>
      <c r="W22" s="34">
        <v>1.2889999999999999</v>
      </c>
      <c r="X22" s="6">
        <v>22</v>
      </c>
      <c r="Y22" s="13">
        <f t="shared" si="15"/>
        <v>2.2000000000000002</v>
      </c>
      <c r="Z22" s="21"/>
      <c r="AA22" s="22" t="s">
        <v>44</v>
      </c>
      <c r="AB22" s="34">
        <v>1.3049999999999999</v>
      </c>
      <c r="AC22" s="6">
        <v>19</v>
      </c>
      <c r="AD22" s="13">
        <f t="shared" si="16"/>
        <v>1.9000000000000001</v>
      </c>
      <c r="AE22" s="121"/>
      <c r="AF22" s="22" t="s">
        <v>44</v>
      </c>
      <c r="AG22" s="24">
        <v>99.6</v>
      </c>
      <c r="AH22" s="6">
        <v>0</v>
      </c>
      <c r="AI22" s="17">
        <f t="shared" si="17"/>
        <v>0</v>
      </c>
      <c r="AJ22" s="21"/>
      <c r="AK22" s="32" t="s">
        <v>44</v>
      </c>
      <c r="AL22" s="23">
        <v>0.14699999999999999</v>
      </c>
      <c r="AM22" s="6">
        <v>13</v>
      </c>
      <c r="AN22" s="17">
        <f t="shared" si="18"/>
        <v>1.3</v>
      </c>
      <c r="AO22" s="21"/>
      <c r="AP22" s="11" t="s">
        <v>44</v>
      </c>
      <c r="AQ22" s="25">
        <v>0</v>
      </c>
      <c r="AR22" s="6">
        <v>0</v>
      </c>
      <c r="AS22" s="17">
        <f t="shared" si="19"/>
        <v>0</v>
      </c>
      <c r="AT22" s="30"/>
      <c r="AU22" s="11" t="s">
        <v>44</v>
      </c>
      <c r="AV22" s="26">
        <v>63.280165705804748</v>
      </c>
      <c r="AW22" s="20">
        <v>11</v>
      </c>
      <c r="AX22" s="13">
        <f t="shared" si="20"/>
        <v>1.1000000000000001</v>
      </c>
      <c r="AY22" s="27">
        <f t="shared" si="10"/>
        <v>11.9</v>
      </c>
      <c r="AZ22" s="31">
        <v>2</v>
      </c>
    </row>
    <row r="23" spans="1:52" ht="16.899999999999999" customHeight="1">
      <c r="A23" s="11" t="s">
        <v>45</v>
      </c>
      <c r="B23" s="29">
        <v>76.099999999999994</v>
      </c>
      <c r="C23" s="6">
        <v>20</v>
      </c>
      <c r="D23" s="13">
        <f t="shared" si="11"/>
        <v>2</v>
      </c>
      <c r="E23" s="14"/>
      <c r="F23" s="11" t="s">
        <v>45</v>
      </c>
      <c r="G23" s="15">
        <v>3</v>
      </c>
      <c r="H23" s="16">
        <v>7</v>
      </c>
      <c r="I23" s="17">
        <f t="shared" si="12"/>
        <v>0.70000000000000007</v>
      </c>
      <c r="J23" s="17"/>
      <c r="K23" s="11" t="s">
        <v>45</v>
      </c>
      <c r="L23" s="19">
        <v>56.915744637456974</v>
      </c>
      <c r="M23" s="20">
        <v>18</v>
      </c>
      <c r="N23" s="13">
        <f t="shared" si="13"/>
        <v>2.6999999999999997</v>
      </c>
      <c r="O23" s="21"/>
      <c r="P23" s="11" t="s">
        <v>45</v>
      </c>
      <c r="Q23" s="19">
        <v>96.641632592552057</v>
      </c>
      <c r="R23" s="20">
        <v>0</v>
      </c>
      <c r="S23" s="13">
        <f t="shared" si="14"/>
        <v>0</v>
      </c>
      <c r="T23" s="21"/>
      <c r="U23" s="21"/>
      <c r="V23" s="22" t="s">
        <v>45</v>
      </c>
      <c r="W23" s="23">
        <v>0.27</v>
      </c>
      <c r="X23" s="6">
        <v>5</v>
      </c>
      <c r="Y23" s="13">
        <f t="shared" si="15"/>
        <v>0.5</v>
      </c>
      <c r="Z23" s="21"/>
      <c r="AA23" s="22" t="s">
        <v>45</v>
      </c>
      <c r="AB23" s="23">
        <v>0.27</v>
      </c>
      <c r="AC23" s="6">
        <v>4</v>
      </c>
      <c r="AD23" s="13">
        <f t="shared" si="16"/>
        <v>0.4</v>
      </c>
      <c r="AE23" s="121"/>
      <c r="AF23" s="22" t="s">
        <v>45</v>
      </c>
      <c r="AG23" s="24">
        <v>100</v>
      </c>
      <c r="AH23" s="6">
        <v>0</v>
      </c>
      <c r="AI23" s="17">
        <f t="shared" si="17"/>
        <v>0</v>
      </c>
      <c r="AJ23" s="21"/>
      <c r="AK23" s="22" t="s">
        <v>45</v>
      </c>
      <c r="AL23" s="23">
        <v>0.35899999999999999</v>
      </c>
      <c r="AM23" s="6">
        <v>21</v>
      </c>
      <c r="AN23" s="17">
        <f t="shared" si="18"/>
        <v>2.1</v>
      </c>
      <c r="AO23" s="21"/>
      <c r="AP23" s="11" t="s">
        <v>45</v>
      </c>
      <c r="AQ23" s="25">
        <v>0</v>
      </c>
      <c r="AR23" s="6">
        <v>0</v>
      </c>
      <c r="AS23" s="17">
        <f t="shared" si="19"/>
        <v>0</v>
      </c>
      <c r="AT23" s="30"/>
      <c r="AU23" s="11" t="s">
        <v>45</v>
      </c>
      <c r="AV23" s="26">
        <v>67.19242703696078</v>
      </c>
      <c r="AW23" s="20">
        <v>17</v>
      </c>
      <c r="AX23" s="13">
        <f t="shared" si="20"/>
        <v>1.7000000000000002</v>
      </c>
      <c r="AY23" s="27">
        <f t="shared" si="10"/>
        <v>10.100000000000001</v>
      </c>
      <c r="AZ23" s="28">
        <v>7</v>
      </c>
    </row>
    <row r="24" spans="1:52" ht="16.899999999999999" customHeight="1">
      <c r="A24" s="11" t="s">
        <v>46</v>
      </c>
      <c r="B24" s="29">
        <v>67.3</v>
      </c>
      <c r="C24" s="6">
        <v>13</v>
      </c>
      <c r="D24" s="13">
        <f t="shared" si="11"/>
        <v>1.3</v>
      </c>
      <c r="E24" s="14"/>
      <c r="F24" s="11" t="s">
        <v>46</v>
      </c>
      <c r="G24" s="15">
        <v>5.0999999999999996</v>
      </c>
      <c r="H24" s="16">
        <v>11</v>
      </c>
      <c r="I24" s="17">
        <f t="shared" si="12"/>
        <v>1.1000000000000001</v>
      </c>
      <c r="J24" s="17"/>
      <c r="K24" s="11" t="s">
        <v>46</v>
      </c>
      <c r="L24" s="19">
        <v>35.093449230539804</v>
      </c>
      <c r="M24" s="20">
        <v>3</v>
      </c>
      <c r="N24" s="13">
        <f t="shared" si="13"/>
        <v>0.44999999999999996</v>
      </c>
      <c r="O24" s="21"/>
      <c r="P24" s="11" t="s">
        <v>46</v>
      </c>
      <c r="Q24" s="19">
        <v>91.543879820677049</v>
      </c>
      <c r="R24" s="20">
        <v>0</v>
      </c>
      <c r="S24" s="13">
        <f t="shared" si="14"/>
        <v>0</v>
      </c>
      <c r="T24" s="21"/>
      <c r="U24" s="21"/>
      <c r="V24" s="22" t="s">
        <v>46</v>
      </c>
      <c r="W24" s="23">
        <v>0.57999999999999996</v>
      </c>
      <c r="X24" s="6">
        <v>17</v>
      </c>
      <c r="Y24" s="13">
        <f t="shared" si="15"/>
        <v>1.7000000000000002</v>
      </c>
      <c r="Z24" s="21"/>
      <c r="AA24" s="22" t="s">
        <v>46</v>
      </c>
      <c r="AB24" s="23">
        <v>1.5860000000000001</v>
      </c>
      <c r="AC24" s="6">
        <v>20</v>
      </c>
      <c r="AD24" s="13">
        <f t="shared" si="16"/>
        <v>2</v>
      </c>
      <c r="AE24" s="121"/>
      <c r="AF24" s="22" t="s">
        <v>46</v>
      </c>
      <c r="AG24" s="24">
        <v>95.2</v>
      </c>
      <c r="AH24" s="6">
        <v>0</v>
      </c>
      <c r="AI24" s="17">
        <f t="shared" si="17"/>
        <v>0</v>
      </c>
      <c r="AJ24" s="21"/>
      <c r="AK24" s="22" t="s">
        <v>46</v>
      </c>
      <c r="AL24" s="23">
        <v>9.1999999999999998E-2</v>
      </c>
      <c r="AM24" s="6">
        <v>8</v>
      </c>
      <c r="AN24" s="17">
        <f t="shared" si="18"/>
        <v>0.8</v>
      </c>
      <c r="AO24" s="21"/>
      <c r="AP24" s="11" t="s">
        <v>46</v>
      </c>
      <c r="AQ24" s="25">
        <v>100</v>
      </c>
      <c r="AR24" s="6">
        <v>3</v>
      </c>
      <c r="AS24" s="17">
        <f t="shared" si="19"/>
        <v>0.15000000000000002</v>
      </c>
      <c r="AT24" s="30"/>
      <c r="AU24" s="11" t="s">
        <v>46</v>
      </c>
      <c r="AV24" s="26">
        <v>39.648205803599538</v>
      </c>
      <c r="AW24" s="20">
        <v>4</v>
      </c>
      <c r="AX24" s="13">
        <f t="shared" si="20"/>
        <v>0.4</v>
      </c>
      <c r="AY24" s="27">
        <f t="shared" si="10"/>
        <v>7.9000000000000012</v>
      </c>
      <c r="AZ24" s="28">
        <v>13</v>
      </c>
    </row>
    <row r="25" spans="1:52" ht="16.899999999999999" customHeight="1">
      <c r="A25" s="11" t="s">
        <v>47</v>
      </c>
      <c r="B25" s="29">
        <v>57.2</v>
      </c>
      <c r="C25" s="6">
        <v>5</v>
      </c>
      <c r="D25" s="13">
        <f t="shared" si="11"/>
        <v>0.5</v>
      </c>
      <c r="E25" s="14"/>
      <c r="F25" s="11" t="s">
        <v>47</v>
      </c>
      <c r="G25" s="15">
        <v>-6.4</v>
      </c>
      <c r="H25" s="16">
        <v>0</v>
      </c>
      <c r="I25" s="17">
        <f t="shared" si="12"/>
        <v>0</v>
      </c>
      <c r="J25" s="17"/>
      <c r="K25" s="11" t="s">
        <v>47</v>
      </c>
      <c r="L25" s="19">
        <v>53.873979584044896</v>
      </c>
      <c r="M25" s="20">
        <v>15</v>
      </c>
      <c r="N25" s="13">
        <f t="shared" si="13"/>
        <v>2.25</v>
      </c>
      <c r="O25" s="21"/>
      <c r="P25" s="11" t="s">
        <v>47</v>
      </c>
      <c r="Q25" s="19">
        <v>99.53500376540903</v>
      </c>
      <c r="R25" s="20">
        <v>0</v>
      </c>
      <c r="S25" s="13">
        <f t="shared" si="14"/>
        <v>0</v>
      </c>
      <c r="T25" s="21"/>
      <c r="U25" s="21"/>
      <c r="V25" s="22" t="s">
        <v>47</v>
      </c>
      <c r="W25" s="23">
        <v>0.36399999999999999</v>
      </c>
      <c r="X25" s="6">
        <v>10</v>
      </c>
      <c r="Y25" s="13">
        <f t="shared" si="15"/>
        <v>1</v>
      </c>
      <c r="Z25" s="21"/>
      <c r="AA25" s="22" t="s">
        <v>47</v>
      </c>
      <c r="AB25" s="23">
        <v>0.36399999999999999</v>
      </c>
      <c r="AC25" s="6">
        <v>8</v>
      </c>
      <c r="AD25" s="13">
        <f t="shared" si="16"/>
        <v>0.8</v>
      </c>
      <c r="AE25" s="121"/>
      <c r="AF25" s="22" t="s">
        <v>47</v>
      </c>
      <c r="AG25" s="24">
        <v>97.2</v>
      </c>
      <c r="AH25" s="6">
        <v>0</v>
      </c>
      <c r="AI25" s="17">
        <f t="shared" si="17"/>
        <v>0</v>
      </c>
      <c r="AJ25" s="21"/>
      <c r="AK25" s="22" t="s">
        <v>47</v>
      </c>
      <c r="AL25" s="23">
        <v>0.13700000000000001</v>
      </c>
      <c r="AM25" s="6">
        <v>12</v>
      </c>
      <c r="AN25" s="17">
        <f t="shared" si="18"/>
        <v>1.2000000000000002</v>
      </c>
      <c r="AO25" s="21"/>
      <c r="AP25" s="11" t="s">
        <v>47</v>
      </c>
      <c r="AQ25" s="25">
        <v>75</v>
      </c>
      <c r="AR25" s="6">
        <v>2</v>
      </c>
      <c r="AS25" s="17">
        <f t="shared" si="19"/>
        <v>0.1</v>
      </c>
      <c r="AT25" s="30"/>
      <c r="AU25" s="11" t="s">
        <v>47</v>
      </c>
      <c r="AV25" s="26">
        <v>67.358356035284316</v>
      </c>
      <c r="AW25" s="20">
        <v>18</v>
      </c>
      <c r="AX25" s="13">
        <f t="shared" si="20"/>
        <v>1.8</v>
      </c>
      <c r="AY25" s="27">
        <f t="shared" si="10"/>
        <v>7.6499999999999995</v>
      </c>
      <c r="AZ25" s="28">
        <v>15</v>
      </c>
    </row>
    <row r="26" spans="1:52" ht="16.899999999999999" customHeight="1">
      <c r="A26" s="11" t="s">
        <v>48</v>
      </c>
      <c r="B26" s="29">
        <v>60.3</v>
      </c>
      <c r="C26" s="6">
        <v>8</v>
      </c>
      <c r="D26" s="13">
        <f t="shared" si="11"/>
        <v>0.8</v>
      </c>
      <c r="E26" s="14"/>
      <c r="F26" s="11" t="s">
        <v>48</v>
      </c>
      <c r="G26" s="15">
        <v>6.6</v>
      </c>
      <c r="H26" s="16">
        <v>12</v>
      </c>
      <c r="I26" s="17">
        <f t="shared" si="12"/>
        <v>1.2000000000000002</v>
      </c>
      <c r="J26" s="17"/>
      <c r="K26" s="11" t="s">
        <v>48</v>
      </c>
      <c r="L26" s="19">
        <v>64.539602162126869</v>
      </c>
      <c r="M26" s="20">
        <v>19</v>
      </c>
      <c r="N26" s="13">
        <f t="shared" si="13"/>
        <v>2.85</v>
      </c>
      <c r="O26" s="21"/>
      <c r="P26" s="11" t="s">
        <v>48</v>
      </c>
      <c r="Q26" s="19">
        <v>90.107708508327434</v>
      </c>
      <c r="R26" s="20">
        <v>0</v>
      </c>
      <c r="S26" s="13">
        <f t="shared" si="14"/>
        <v>0</v>
      </c>
      <c r="T26" s="21"/>
      <c r="U26" s="21"/>
      <c r="V26" s="22" t="s">
        <v>48</v>
      </c>
      <c r="W26" s="23">
        <v>0.54800000000000004</v>
      </c>
      <c r="X26" s="6">
        <v>15</v>
      </c>
      <c r="Y26" s="13">
        <f t="shared" si="15"/>
        <v>1.5</v>
      </c>
      <c r="Z26" s="21"/>
      <c r="AA26" s="22" t="s">
        <v>48</v>
      </c>
      <c r="AB26" s="23">
        <v>0.54800000000000004</v>
      </c>
      <c r="AC26" s="6">
        <v>13</v>
      </c>
      <c r="AD26" s="13">
        <f t="shared" si="16"/>
        <v>1.3</v>
      </c>
      <c r="AE26" s="121"/>
      <c r="AF26" s="22" t="s">
        <v>48</v>
      </c>
      <c r="AG26" s="24">
        <v>95.3</v>
      </c>
      <c r="AH26" s="6">
        <v>0</v>
      </c>
      <c r="AI26" s="17">
        <f t="shared" si="17"/>
        <v>0</v>
      </c>
      <c r="AJ26" s="21"/>
      <c r="AK26" s="22" t="s">
        <v>48</v>
      </c>
      <c r="AL26" s="23">
        <v>0.47899999999999998</v>
      </c>
      <c r="AM26" s="6">
        <v>22</v>
      </c>
      <c r="AN26" s="17">
        <f t="shared" si="18"/>
        <v>2.2000000000000002</v>
      </c>
      <c r="AO26" s="21"/>
      <c r="AP26" s="11" t="s">
        <v>48</v>
      </c>
      <c r="AQ26" s="25">
        <v>0</v>
      </c>
      <c r="AR26" s="6">
        <v>0</v>
      </c>
      <c r="AS26" s="17">
        <f t="shared" si="19"/>
        <v>0</v>
      </c>
      <c r="AT26" s="30"/>
      <c r="AU26" s="11" t="s">
        <v>48</v>
      </c>
      <c r="AV26" s="26">
        <v>65.635144927987113</v>
      </c>
      <c r="AW26" s="20">
        <v>15</v>
      </c>
      <c r="AX26" s="13">
        <f t="shared" si="20"/>
        <v>1.5</v>
      </c>
      <c r="AY26" s="27">
        <f t="shared" si="10"/>
        <v>11.35</v>
      </c>
      <c r="AZ26" s="28">
        <v>4</v>
      </c>
    </row>
    <row r="27" spans="1:52" ht="16.899999999999999" customHeight="1">
      <c r="A27" s="11" t="s">
        <v>49</v>
      </c>
      <c r="B27" s="29">
        <v>61.8</v>
      </c>
      <c r="C27" s="6">
        <v>9</v>
      </c>
      <c r="D27" s="13">
        <f t="shared" si="11"/>
        <v>0.9</v>
      </c>
      <c r="E27" s="14"/>
      <c r="F27" s="11" t="s">
        <v>49</v>
      </c>
      <c r="G27" s="15">
        <v>2.4</v>
      </c>
      <c r="H27" s="16">
        <v>6</v>
      </c>
      <c r="I27" s="17">
        <f t="shared" si="12"/>
        <v>0.60000000000000009</v>
      </c>
      <c r="J27" s="17"/>
      <c r="K27" s="11" t="s">
        <v>49</v>
      </c>
      <c r="L27" s="19">
        <v>65.199314959756222</v>
      </c>
      <c r="M27" s="20">
        <v>20</v>
      </c>
      <c r="N27" s="13">
        <f t="shared" si="13"/>
        <v>3</v>
      </c>
      <c r="O27" s="21"/>
      <c r="P27" s="11" t="s">
        <v>49</v>
      </c>
      <c r="Q27" s="19">
        <v>99.416731320779789</v>
      </c>
      <c r="R27" s="20">
        <v>0</v>
      </c>
      <c r="S27" s="13">
        <f t="shared" si="14"/>
        <v>0</v>
      </c>
      <c r="T27" s="21"/>
      <c r="U27" s="21"/>
      <c r="V27" s="22" t="s">
        <v>49</v>
      </c>
      <c r="W27" s="23">
        <v>0.34</v>
      </c>
      <c r="X27" s="6">
        <v>8</v>
      </c>
      <c r="Y27" s="13">
        <f t="shared" si="15"/>
        <v>0.8</v>
      </c>
      <c r="Z27" s="21"/>
      <c r="AA27" s="22" t="s">
        <v>49</v>
      </c>
      <c r="AB27" s="33">
        <v>0.34</v>
      </c>
      <c r="AC27" s="6">
        <v>6</v>
      </c>
      <c r="AD27" s="13">
        <f t="shared" si="16"/>
        <v>0.60000000000000009</v>
      </c>
      <c r="AE27" s="121"/>
      <c r="AF27" s="22" t="s">
        <v>49</v>
      </c>
      <c r="AG27" s="24">
        <v>93.2</v>
      </c>
      <c r="AH27" s="6">
        <v>0</v>
      </c>
      <c r="AI27" s="17">
        <f t="shared" si="17"/>
        <v>0</v>
      </c>
      <c r="AJ27" s="21"/>
      <c r="AK27" s="22" t="s">
        <v>49</v>
      </c>
      <c r="AL27" s="23">
        <v>0.17</v>
      </c>
      <c r="AM27" s="6">
        <v>16</v>
      </c>
      <c r="AN27" s="17">
        <f t="shared" si="18"/>
        <v>1.6</v>
      </c>
      <c r="AO27" s="21"/>
      <c r="AP27" s="11" t="s">
        <v>49</v>
      </c>
      <c r="AQ27" s="25">
        <v>100</v>
      </c>
      <c r="AR27" s="6">
        <v>3</v>
      </c>
      <c r="AS27" s="17">
        <f t="shared" si="19"/>
        <v>0.15000000000000002</v>
      </c>
      <c r="AT27" s="30"/>
      <c r="AU27" s="11" t="s">
        <v>49</v>
      </c>
      <c r="AV27" s="26">
        <v>75.962720703065671</v>
      </c>
      <c r="AW27" s="20">
        <v>22</v>
      </c>
      <c r="AX27" s="13">
        <f t="shared" si="20"/>
        <v>2.2000000000000002</v>
      </c>
      <c r="AY27" s="27">
        <f t="shared" si="10"/>
        <v>9.8500000000000014</v>
      </c>
      <c r="AZ27" s="28">
        <v>8</v>
      </c>
    </row>
    <row r="28" spans="1:52" ht="16.899999999999999" customHeight="1">
      <c r="A28" s="35" t="s">
        <v>50</v>
      </c>
      <c r="B28" s="29">
        <v>65.599999999999994</v>
      </c>
      <c r="C28" s="6">
        <v>12</v>
      </c>
      <c r="D28" s="13">
        <f t="shared" si="11"/>
        <v>1.2000000000000002</v>
      </c>
      <c r="E28" s="14"/>
      <c r="F28" s="35" t="s">
        <v>50</v>
      </c>
      <c r="G28" s="15">
        <v>0.5</v>
      </c>
      <c r="H28" s="6">
        <v>3</v>
      </c>
      <c r="I28" s="17">
        <f t="shared" si="12"/>
        <v>0.30000000000000004</v>
      </c>
      <c r="J28" s="17"/>
      <c r="K28" s="35" t="s">
        <v>50</v>
      </c>
      <c r="L28" s="19">
        <v>19.8</v>
      </c>
      <c r="M28" s="20">
        <v>1</v>
      </c>
      <c r="N28" s="13">
        <f t="shared" si="13"/>
        <v>0.15</v>
      </c>
      <c r="O28" s="21"/>
      <c r="P28" s="35" t="s">
        <v>50</v>
      </c>
      <c r="Q28" s="19">
        <v>85.4</v>
      </c>
      <c r="R28" s="20">
        <v>0</v>
      </c>
      <c r="S28" s="13">
        <f t="shared" si="14"/>
        <v>0</v>
      </c>
      <c r="T28" s="21"/>
      <c r="U28" s="21"/>
      <c r="V28" s="36" t="s">
        <v>50</v>
      </c>
      <c r="W28" s="37">
        <v>0.307</v>
      </c>
      <c r="X28" s="6">
        <v>6</v>
      </c>
      <c r="Y28" s="13">
        <f t="shared" si="15"/>
        <v>0.60000000000000009</v>
      </c>
      <c r="Z28" s="21"/>
      <c r="AA28" s="36" t="s">
        <v>50</v>
      </c>
      <c r="AB28" s="23">
        <v>8.3000000000000004E-2</v>
      </c>
      <c r="AC28" s="6">
        <v>2</v>
      </c>
      <c r="AD28" s="13">
        <f t="shared" si="16"/>
        <v>0.2</v>
      </c>
      <c r="AE28" s="121"/>
      <c r="AF28" s="36" t="s">
        <v>50</v>
      </c>
      <c r="AG28" s="24">
        <v>100.5</v>
      </c>
      <c r="AH28" s="6">
        <v>2</v>
      </c>
      <c r="AI28" s="17">
        <f t="shared" si="17"/>
        <v>0.1</v>
      </c>
      <c r="AJ28" s="21"/>
      <c r="AK28" s="36" t="s">
        <v>50</v>
      </c>
      <c r="AL28" s="23">
        <v>4.1000000000000002E-2</v>
      </c>
      <c r="AM28" s="6">
        <v>2</v>
      </c>
      <c r="AN28" s="17">
        <f t="shared" si="18"/>
        <v>0.2</v>
      </c>
      <c r="AO28" s="21"/>
      <c r="AP28" s="35" t="s">
        <v>50</v>
      </c>
      <c r="AQ28" s="25">
        <v>0</v>
      </c>
      <c r="AR28" s="6">
        <v>0</v>
      </c>
      <c r="AS28" s="17">
        <f t="shared" si="19"/>
        <v>0</v>
      </c>
      <c r="AT28" s="30"/>
      <c r="AU28" s="35" t="s">
        <v>50</v>
      </c>
      <c r="AV28" s="26">
        <v>29.099389166791738</v>
      </c>
      <c r="AW28" s="20">
        <v>1</v>
      </c>
      <c r="AX28" s="13">
        <f t="shared" si="20"/>
        <v>0.1</v>
      </c>
      <c r="AY28" s="27">
        <f t="shared" si="10"/>
        <v>2.8500000000000005</v>
      </c>
      <c r="AZ28" s="28">
        <v>21</v>
      </c>
    </row>
    <row r="29" spans="1:52" ht="16.899999999999999" customHeight="1">
      <c r="A29" s="35" t="s">
        <v>51</v>
      </c>
      <c r="B29" s="29">
        <v>52</v>
      </c>
      <c r="C29" s="6">
        <v>3</v>
      </c>
      <c r="D29" s="13">
        <f t="shared" si="11"/>
        <v>0.30000000000000004</v>
      </c>
      <c r="E29" s="14"/>
      <c r="F29" s="35" t="s">
        <v>51</v>
      </c>
      <c r="G29" s="15">
        <v>-0.6</v>
      </c>
      <c r="H29" s="6">
        <v>0</v>
      </c>
      <c r="I29" s="17">
        <f t="shared" si="12"/>
        <v>0</v>
      </c>
      <c r="J29" s="17"/>
      <c r="K29" s="35" t="s">
        <v>51</v>
      </c>
      <c r="L29" s="19">
        <v>26</v>
      </c>
      <c r="M29" s="20">
        <v>2</v>
      </c>
      <c r="N29" s="13">
        <f t="shared" si="13"/>
        <v>0.3</v>
      </c>
      <c r="O29" s="21"/>
      <c r="P29" s="35" t="s">
        <v>51</v>
      </c>
      <c r="Q29" s="19">
        <v>90.7</v>
      </c>
      <c r="R29" s="20">
        <v>0</v>
      </c>
      <c r="S29" s="13">
        <f t="shared" si="14"/>
        <v>0</v>
      </c>
      <c r="T29" s="21"/>
      <c r="U29" s="21"/>
      <c r="V29" s="36" t="s">
        <v>51</v>
      </c>
      <c r="W29" s="37">
        <v>0.48899999999999999</v>
      </c>
      <c r="X29" s="6">
        <v>13</v>
      </c>
      <c r="Y29" s="13">
        <f t="shared" si="15"/>
        <v>1.3</v>
      </c>
      <c r="Z29" s="21"/>
      <c r="AA29" s="36" t="s">
        <v>51</v>
      </c>
      <c r="AB29" s="23">
        <v>0.50700000000000001</v>
      </c>
      <c r="AC29" s="6">
        <v>12</v>
      </c>
      <c r="AD29" s="13">
        <f t="shared" si="16"/>
        <v>1.2000000000000002</v>
      </c>
      <c r="AE29" s="121"/>
      <c r="AF29" s="36" t="s">
        <v>51</v>
      </c>
      <c r="AG29" s="24">
        <v>100.1</v>
      </c>
      <c r="AH29" s="6">
        <v>1</v>
      </c>
      <c r="AI29" s="17">
        <f t="shared" si="17"/>
        <v>0.05</v>
      </c>
      <c r="AJ29" s="21"/>
      <c r="AK29" s="36" t="s">
        <v>51</v>
      </c>
      <c r="AL29" s="23">
        <v>4.7E-2</v>
      </c>
      <c r="AM29" s="6">
        <v>4</v>
      </c>
      <c r="AN29" s="17">
        <f t="shared" si="18"/>
        <v>0.4</v>
      </c>
      <c r="AO29" s="21"/>
      <c r="AP29" s="35" t="s">
        <v>51</v>
      </c>
      <c r="AQ29" s="25">
        <v>100</v>
      </c>
      <c r="AR29" s="6">
        <v>3</v>
      </c>
      <c r="AS29" s="17">
        <f t="shared" si="19"/>
        <v>0.15000000000000002</v>
      </c>
      <c r="AT29" s="30"/>
      <c r="AU29" s="35" t="s">
        <v>51</v>
      </c>
      <c r="AV29" s="26">
        <v>37.161878692676694</v>
      </c>
      <c r="AW29" s="20">
        <v>3</v>
      </c>
      <c r="AX29" s="13">
        <f t="shared" si="20"/>
        <v>0.30000000000000004</v>
      </c>
      <c r="AY29" s="27">
        <f t="shared" si="10"/>
        <v>4</v>
      </c>
      <c r="AZ29" s="28">
        <v>19</v>
      </c>
    </row>
    <row r="30" spans="1:52">
      <c r="A30" s="38"/>
      <c r="AP30" s="39"/>
    </row>
  </sheetData>
  <sortState ref="AP28:AS29">
    <sortCondition ref="AP23:AP29"/>
  </sortState>
  <mergeCells count="19">
    <mergeCell ref="AP4:AP5"/>
    <mergeCell ref="AQ4:AS4"/>
    <mergeCell ref="AV4:AX4"/>
    <mergeCell ref="A1:AZ1"/>
    <mergeCell ref="A4:A5"/>
    <mergeCell ref="B4:D4"/>
    <mergeCell ref="F4:F5"/>
    <mergeCell ref="G4:I4"/>
    <mergeCell ref="L4:N4"/>
    <mergeCell ref="Q4:S4"/>
    <mergeCell ref="V4:V5"/>
    <mergeCell ref="W4:Y4"/>
    <mergeCell ref="AA4:AA5"/>
    <mergeCell ref="AB4:AD4"/>
    <mergeCell ref="AE4:AE29"/>
    <mergeCell ref="AF4:AF5"/>
    <mergeCell ref="AG4:AI4"/>
    <mergeCell ref="AK4:AK5"/>
    <mergeCell ref="AL4:AN4"/>
  </mergeCells>
  <pageMargins left="0.25" right="0.25" top="0.75" bottom="0.75" header="0.3" footer="0.3"/>
  <pageSetup paperSize="9" scale="87" fitToWidth="0" orientation="landscape" r:id="rId1"/>
  <headerFooter>
    <oddFooter>&amp;C&amp;"Tahoma"&amp;8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A16" workbookViewId="0">
      <selection activeCell="U60" sqref="U60:W64"/>
    </sheetView>
  </sheetViews>
  <sheetFormatPr defaultRowHeight="12.75"/>
  <cols>
    <col min="1" max="1" width="18.42578125" customWidth="1"/>
    <col min="5" max="5" width="18" customWidth="1"/>
    <col min="9" max="9" width="18" customWidth="1"/>
    <col min="13" max="13" width="18.5703125" customWidth="1"/>
    <col min="17" max="17" width="18.28515625" customWidth="1"/>
    <col min="21" max="21" width="18.140625" customWidth="1"/>
    <col min="22" max="22" width="14.140625" customWidth="1"/>
    <col min="26" max="26" width="18.28515625" customWidth="1"/>
  </cols>
  <sheetData>
    <row r="1" spans="1:24">
      <c r="B1" s="40"/>
      <c r="C1" s="40">
        <v>1</v>
      </c>
      <c r="G1" s="40">
        <v>2</v>
      </c>
      <c r="K1" s="40">
        <v>3</v>
      </c>
      <c r="O1" s="40">
        <v>4</v>
      </c>
      <c r="S1" s="40">
        <v>5</v>
      </c>
    </row>
    <row r="2" spans="1:24">
      <c r="B2" s="40"/>
      <c r="C2" s="40"/>
      <c r="G2" s="40"/>
      <c r="K2" s="40"/>
      <c r="O2" s="40"/>
      <c r="S2" s="40"/>
    </row>
    <row r="4" spans="1:24">
      <c r="A4" s="41" t="s">
        <v>42</v>
      </c>
      <c r="B4" s="42">
        <v>85.6</v>
      </c>
      <c r="C4" s="41">
        <v>22</v>
      </c>
      <c r="D4" s="43"/>
      <c r="E4" s="41" t="s">
        <v>42</v>
      </c>
      <c r="F4" s="44">
        <v>9.4</v>
      </c>
      <c r="G4" s="41">
        <v>16</v>
      </c>
      <c r="H4" s="43"/>
      <c r="I4" s="45" t="s">
        <v>33</v>
      </c>
      <c r="J4" s="46">
        <v>69.958491486065611</v>
      </c>
      <c r="K4" s="45">
        <v>22</v>
      </c>
      <c r="L4" s="43"/>
      <c r="M4" s="43" t="s">
        <v>36</v>
      </c>
      <c r="N4" s="19">
        <v>106.6159757213982</v>
      </c>
      <c r="O4" s="43">
        <v>7</v>
      </c>
      <c r="P4" s="43"/>
      <c r="Q4" s="47" t="s">
        <v>44</v>
      </c>
      <c r="R4" s="48">
        <v>1.2889999999999999</v>
      </c>
      <c r="S4" s="47">
        <v>22</v>
      </c>
      <c r="T4" s="43"/>
      <c r="U4" s="43"/>
      <c r="V4" s="43"/>
      <c r="W4" s="43"/>
      <c r="X4" s="43"/>
    </row>
    <row r="5" spans="1:24">
      <c r="A5" s="47" t="s">
        <v>44</v>
      </c>
      <c r="B5" s="49">
        <v>85.2</v>
      </c>
      <c r="C5" s="47">
        <v>21</v>
      </c>
      <c r="D5" s="43"/>
      <c r="E5" s="47" t="s">
        <v>44</v>
      </c>
      <c r="F5" s="50">
        <v>9.1999999999999993</v>
      </c>
      <c r="G5" s="47">
        <v>15</v>
      </c>
      <c r="H5" s="43"/>
      <c r="I5" s="43" t="s">
        <v>36</v>
      </c>
      <c r="J5" s="19">
        <v>65.937150383930785</v>
      </c>
      <c r="K5" s="43">
        <v>21</v>
      </c>
      <c r="L5" s="43"/>
      <c r="M5" s="43" t="s">
        <v>31</v>
      </c>
      <c r="N5" s="19">
        <v>104.96623762098984</v>
      </c>
      <c r="O5" s="43">
        <v>6</v>
      </c>
      <c r="P5" s="43"/>
      <c r="Q5" s="45" t="s">
        <v>33</v>
      </c>
      <c r="R5" s="51">
        <v>0.87</v>
      </c>
      <c r="S5" s="45">
        <v>21</v>
      </c>
      <c r="T5" s="43"/>
      <c r="U5" s="43"/>
      <c r="V5" s="43"/>
      <c r="W5" s="43"/>
      <c r="X5" s="43"/>
    </row>
    <row r="6" spans="1:24">
      <c r="A6" s="43" t="s">
        <v>45</v>
      </c>
      <c r="B6" s="52">
        <v>76.099999999999994</v>
      </c>
      <c r="C6" s="43">
        <v>20</v>
      </c>
      <c r="D6" s="43"/>
      <c r="E6" s="43" t="s">
        <v>38</v>
      </c>
      <c r="F6" s="53">
        <v>9</v>
      </c>
      <c r="G6" s="43">
        <v>14</v>
      </c>
      <c r="H6" s="43"/>
      <c r="I6" s="43" t="s">
        <v>40</v>
      </c>
      <c r="J6" s="19">
        <v>65.199581350348254</v>
      </c>
      <c r="K6" s="43">
        <v>20</v>
      </c>
      <c r="L6" s="43"/>
      <c r="M6" s="43" t="s">
        <v>37</v>
      </c>
      <c r="N6" s="19">
        <v>103.99905035160504</v>
      </c>
      <c r="O6" s="43">
        <v>5</v>
      </c>
      <c r="P6" s="43"/>
      <c r="Q6" s="43" t="s">
        <v>43</v>
      </c>
      <c r="R6" s="54">
        <v>0.64900000000000002</v>
      </c>
      <c r="S6" s="43">
        <v>20</v>
      </c>
      <c r="T6" s="43"/>
      <c r="U6" s="43"/>
      <c r="V6" s="43"/>
      <c r="W6" s="43"/>
      <c r="X6" s="43"/>
    </row>
    <row r="7" spans="1:24">
      <c r="A7" s="43" t="s">
        <v>30</v>
      </c>
      <c r="B7" s="52">
        <v>75.7</v>
      </c>
      <c r="C7" s="43">
        <v>19</v>
      </c>
      <c r="D7" s="43"/>
      <c r="E7" s="43" t="s">
        <v>36</v>
      </c>
      <c r="F7" s="53">
        <v>7.3</v>
      </c>
      <c r="G7" s="43">
        <v>13</v>
      </c>
      <c r="H7" s="43"/>
      <c r="I7" s="43" t="s">
        <v>49</v>
      </c>
      <c r="J7" s="19">
        <v>65.199314959756222</v>
      </c>
      <c r="K7" s="43">
        <v>20</v>
      </c>
      <c r="L7" s="43"/>
      <c r="M7" s="43" t="s">
        <v>32</v>
      </c>
      <c r="N7" s="19">
        <v>103.94608127620582</v>
      </c>
      <c r="O7" s="43">
        <v>4</v>
      </c>
      <c r="P7" s="43"/>
      <c r="Q7" s="43" t="s">
        <v>35</v>
      </c>
      <c r="R7" s="54">
        <v>0.61899999999999999</v>
      </c>
      <c r="S7" s="43">
        <v>19</v>
      </c>
      <c r="T7" s="43"/>
      <c r="U7" s="43"/>
      <c r="V7" s="43"/>
      <c r="W7" s="43"/>
      <c r="X7" s="43"/>
    </row>
    <row r="8" spans="1:24">
      <c r="A8" s="43" t="s">
        <v>31</v>
      </c>
      <c r="B8" s="52">
        <v>75.7</v>
      </c>
      <c r="C8" s="43">
        <v>19</v>
      </c>
      <c r="D8" s="43"/>
      <c r="E8" s="43" t="s">
        <v>48</v>
      </c>
      <c r="F8" s="53">
        <v>6.6</v>
      </c>
      <c r="G8" s="43">
        <v>12</v>
      </c>
      <c r="H8" s="43"/>
      <c r="I8" s="43" t="s">
        <v>48</v>
      </c>
      <c r="J8" s="19">
        <v>64.539602162126869</v>
      </c>
      <c r="K8" s="43">
        <v>19</v>
      </c>
      <c r="L8" s="43"/>
      <c r="M8" s="43" t="s">
        <v>39</v>
      </c>
      <c r="N8" s="19">
        <v>103.59283791452268</v>
      </c>
      <c r="O8" s="43">
        <v>3</v>
      </c>
      <c r="P8" s="43"/>
      <c r="Q8" s="41" t="s">
        <v>42</v>
      </c>
      <c r="R8" s="55">
        <v>0.60799999999999998</v>
      </c>
      <c r="S8" s="41">
        <v>18</v>
      </c>
      <c r="T8" s="43"/>
      <c r="U8" s="43"/>
      <c r="V8" s="43"/>
      <c r="W8" s="43"/>
      <c r="X8" s="43"/>
    </row>
    <row r="9" spans="1:24">
      <c r="A9" s="43" t="s">
        <v>43</v>
      </c>
      <c r="B9" s="52">
        <v>74.5</v>
      </c>
      <c r="C9" s="43">
        <v>18</v>
      </c>
      <c r="D9" s="43"/>
      <c r="E9" s="43" t="s">
        <v>46</v>
      </c>
      <c r="F9" s="53">
        <v>5.0999999999999996</v>
      </c>
      <c r="G9" s="43">
        <v>11</v>
      </c>
      <c r="H9" s="43"/>
      <c r="I9" s="43" t="s">
        <v>45</v>
      </c>
      <c r="J9" s="19">
        <v>56.915744637456974</v>
      </c>
      <c r="K9" s="43">
        <v>18</v>
      </c>
      <c r="L9" s="43"/>
      <c r="M9" s="43" t="s">
        <v>40</v>
      </c>
      <c r="N9" s="19">
        <v>103.55583203868667</v>
      </c>
      <c r="O9" s="43">
        <v>3</v>
      </c>
      <c r="P9" s="43"/>
      <c r="Q9" s="43" t="s">
        <v>46</v>
      </c>
      <c r="R9" s="54">
        <v>0.57999999999999996</v>
      </c>
      <c r="S9" s="43">
        <v>17</v>
      </c>
      <c r="T9" s="43"/>
      <c r="U9" s="43"/>
      <c r="V9" s="43"/>
      <c r="W9" s="43"/>
      <c r="X9" s="43"/>
    </row>
    <row r="10" spans="1:24">
      <c r="A10" s="43" t="s">
        <v>32</v>
      </c>
      <c r="B10" s="52">
        <v>72.8</v>
      </c>
      <c r="C10" s="43">
        <v>17</v>
      </c>
      <c r="D10" s="43"/>
      <c r="E10" s="43" t="s">
        <v>30</v>
      </c>
      <c r="F10" s="53">
        <v>4.5999999999999996</v>
      </c>
      <c r="G10" s="43">
        <v>10</v>
      </c>
      <c r="H10" s="43"/>
      <c r="I10" s="43" t="s">
        <v>37</v>
      </c>
      <c r="J10" s="19">
        <v>56.33753526019499</v>
      </c>
      <c r="K10" s="43">
        <v>17</v>
      </c>
      <c r="L10" s="43"/>
      <c r="M10" s="43" t="s">
        <v>34</v>
      </c>
      <c r="N10" s="19">
        <v>103.42262343304378</v>
      </c>
      <c r="O10" s="43">
        <v>2</v>
      </c>
      <c r="P10" s="43"/>
      <c r="Q10" s="43" t="s">
        <v>37</v>
      </c>
      <c r="R10" s="54">
        <v>0.57399999999999995</v>
      </c>
      <c r="S10" s="43">
        <v>16</v>
      </c>
      <c r="T10" s="43"/>
      <c r="U10" s="43"/>
      <c r="V10" s="43"/>
      <c r="W10" s="43"/>
      <c r="X10" s="43"/>
    </row>
    <row r="11" spans="1:24">
      <c r="A11" s="43" t="s">
        <v>35</v>
      </c>
      <c r="B11" s="52">
        <v>71.599999999999994</v>
      </c>
      <c r="C11" s="43">
        <v>16</v>
      </c>
      <c r="D11" s="43"/>
      <c r="E11" s="43" t="s">
        <v>32</v>
      </c>
      <c r="F11" s="53">
        <v>4.5999999999999996</v>
      </c>
      <c r="G11" s="43">
        <v>10</v>
      </c>
      <c r="H11" s="43"/>
      <c r="I11" s="43" t="s">
        <v>39</v>
      </c>
      <c r="J11" s="19">
        <v>55.117163856301921</v>
      </c>
      <c r="K11" s="43">
        <v>16</v>
      </c>
      <c r="L11" s="43"/>
      <c r="M11" s="43" t="s">
        <v>35</v>
      </c>
      <c r="N11" s="19">
        <v>101.71100232581398</v>
      </c>
      <c r="O11" s="43">
        <v>1</v>
      </c>
      <c r="P11" s="43"/>
      <c r="Q11" s="43" t="s">
        <v>48</v>
      </c>
      <c r="R11" s="54">
        <v>0.54800000000000004</v>
      </c>
      <c r="S11" s="43">
        <v>15</v>
      </c>
      <c r="T11" s="43"/>
      <c r="U11" s="43"/>
      <c r="V11" s="43"/>
      <c r="W11" s="43"/>
      <c r="X11" s="43"/>
    </row>
    <row r="12" spans="1:24">
      <c r="A12" s="43" t="s">
        <v>38</v>
      </c>
      <c r="B12" s="52">
        <v>70.8</v>
      </c>
      <c r="C12" s="43">
        <v>15</v>
      </c>
      <c r="D12" s="43"/>
      <c r="E12" s="43" t="s">
        <v>31</v>
      </c>
      <c r="F12" s="53">
        <v>3.8</v>
      </c>
      <c r="G12" s="43">
        <v>9</v>
      </c>
      <c r="H12" s="43"/>
      <c r="I12" s="43" t="s">
        <v>47</v>
      </c>
      <c r="J12" s="19">
        <v>53.873979584044896</v>
      </c>
      <c r="K12" s="43">
        <v>15</v>
      </c>
      <c r="L12" s="43"/>
      <c r="M12" s="43" t="s">
        <v>47</v>
      </c>
      <c r="N12" s="19">
        <v>99.53500376540903</v>
      </c>
      <c r="O12" s="43">
        <v>0</v>
      </c>
      <c r="P12" s="43"/>
      <c r="Q12" s="43" t="s">
        <v>41</v>
      </c>
      <c r="R12" s="54">
        <v>0.49299999999999999</v>
      </c>
      <c r="S12" s="43">
        <v>14</v>
      </c>
      <c r="T12" s="43"/>
      <c r="U12" s="43"/>
      <c r="V12" s="43"/>
      <c r="W12" s="43"/>
      <c r="X12" s="43"/>
    </row>
    <row r="13" spans="1:24">
      <c r="A13" s="43" t="s">
        <v>41</v>
      </c>
      <c r="B13" s="52">
        <v>70</v>
      </c>
      <c r="C13" s="43">
        <v>14</v>
      </c>
      <c r="D13" s="43"/>
      <c r="E13" s="43" t="s">
        <v>35</v>
      </c>
      <c r="F13" s="53">
        <v>3.3</v>
      </c>
      <c r="G13" s="43">
        <v>8</v>
      </c>
      <c r="H13" s="43"/>
      <c r="I13" s="41" t="s">
        <v>42</v>
      </c>
      <c r="J13" s="56">
        <v>53.361809452205975</v>
      </c>
      <c r="K13" s="41">
        <v>14</v>
      </c>
      <c r="L13" s="43"/>
      <c r="M13" s="43" t="s">
        <v>49</v>
      </c>
      <c r="N13" s="19">
        <v>99.416731320779789</v>
      </c>
      <c r="O13" s="43">
        <v>0</v>
      </c>
      <c r="P13" s="43"/>
      <c r="Q13" s="57" t="s">
        <v>52</v>
      </c>
      <c r="R13" s="58">
        <v>0.48899999999999999</v>
      </c>
      <c r="S13" s="43">
        <v>13</v>
      </c>
      <c r="T13" s="43"/>
      <c r="U13" s="43"/>
      <c r="V13" s="43"/>
      <c r="W13" s="43"/>
      <c r="X13" s="43"/>
    </row>
    <row r="14" spans="1:24">
      <c r="A14" s="43" t="s">
        <v>46</v>
      </c>
      <c r="B14" s="52">
        <v>67.3</v>
      </c>
      <c r="C14" s="43">
        <v>13</v>
      </c>
      <c r="D14" s="43"/>
      <c r="E14" s="43" t="s">
        <v>45</v>
      </c>
      <c r="F14" s="53">
        <v>3</v>
      </c>
      <c r="G14" s="43">
        <v>7</v>
      </c>
      <c r="H14" s="43"/>
      <c r="I14" s="43" t="s">
        <v>30</v>
      </c>
      <c r="J14" s="19">
        <v>53.327127653316317</v>
      </c>
      <c r="K14" s="43">
        <v>13</v>
      </c>
      <c r="L14" s="43"/>
      <c r="M14" s="43" t="s">
        <v>41</v>
      </c>
      <c r="N14" s="19">
        <v>99.072125618507201</v>
      </c>
      <c r="O14" s="43">
        <v>0</v>
      </c>
      <c r="P14" s="43"/>
      <c r="Q14" s="43" t="s">
        <v>28</v>
      </c>
      <c r="R14" s="54">
        <v>0.432</v>
      </c>
      <c r="S14" s="43">
        <v>12</v>
      </c>
      <c r="T14" s="43"/>
      <c r="U14" s="43"/>
      <c r="V14" s="43"/>
      <c r="W14" s="43"/>
      <c r="X14" s="43"/>
    </row>
    <row r="15" spans="1:24">
      <c r="A15" s="57" t="s">
        <v>53</v>
      </c>
      <c r="B15" s="52">
        <v>65.599999999999994</v>
      </c>
      <c r="C15" s="43">
        <v>12</v>
      </c>
      <c r="D15" s="43"/>
      <c r="E15" s="43" t="s">
        <v>49</v>
      </c>
      <c r="F15" s="53">
        <v>2.4</v>
      </c>
      <c r="G15" s="43">
        <v>6</v>
      </c>
      <c r="H15" s="43"/>
      <c r="I15" s="47" t="s">
        <v>44</v>
      </c>
      <c r="J15" s="59">
        <v>51.491753639374892</v>
      </c>
      <c r="K15" s="47">
        <v>12</v>
      </c>
      <c r="L15" s="43"/>
      <c r="M15" s="43" t="s">
        <v>38</v>
      </c>
      <c r="N15" s="19">
        <v>97.658529633116714</v>
      </c>
      <c r="O15" s="43">
        <v>0</v>
      </c>
      <c r="P15" s="43"/>
      <c r="Q15" s="43" t="s">
        <v>39</v>
      </c>
      <c r="R15" s="54">
        <v>0.38500000000000001</v>
      </c>
      <c r="S15" s="43">
        <v>11</v>
      </c>
      <c r="T15" s="43"/>
      <c r="U15" s="43"/>
      <c r="V15" s="43"/>
      <c r="W15" s="43"/>
      <c r="X15" s="43"/>
    </row>
    <row r="16" spans="1:24">
      <c r="A16" s="45" t="s">
        <v>33</v>
      </c>
      <c r="B16" s="60">
        <v>62.5</v>
      </c>
      <c r="C16" s="45">
        <v>11</v>
      </c>
      <c r="D16" s="43"/>
      <c r="E16" s="43" t="s">
        <v>43</v>
      </c>
      <c r="F16" s="53">
        <v>1.4</v>
      </c>
      <c r="G16" s="43">
        <v>5</v>
      </c>
      <c r="H16" s="43"/>
      <c r="I16" s="43" t="s">
        <v>35</v>
      </c>
      <c r="J16" s="19">
        <v>50.780597136625694</v>
      </c>
      <c r="K16" s="43">
        <v>11</v>
      </c>
      <c r="L16" s="43"/>
      <c r="M16" s="45" t="s">
        <v>33</v>
      </c>
      <c r="N16" s="46">
        <v>97.275993516472454</v>
      </c>
      <c r="O16" s="45">
        <v>0</v>
      </c>
      <c r="P16" s="43"/>
      <c r="Q16" s="43" t="s">
        <v>47</v>
      </c>
      <c r="R16" s="54">
        <v>0.36399999999999999</v>
      </c>
      <c r="S16" s="43">
        <v>10</v>
      </c>
      <c r="T16" s="43"/>
      <c r="U16" s="43"/>
      <c r="V16" s="43"/>
      <c r="W16" s="43"/>
      <c r="X16" s="43"/>
    </row>
    <row r="17" spans="1:24">
      <c r="A17" s="43" t="s">
        <v>36</v>
      </c>
      <c r="B17" s="52">
        <v>62.3</v>
      </c>
      <c r="C17" s="43">
        <v>10</v>
      </c>
      <c r="D17" s="43"/>
      <c r="E17" s="43" t="s">
        <v>40</v>
      </c>
      <c r="F17" s="53">
        <v>0.6</v>
      </c>
      <c r="G17" s="43">
        <v>4</v>
      </c>
      <c r="H17" s="43"/>
      <c r="I17" s="43" t="s">
        <v>38</v>
      </c>
      <c r="J17" s="19">
        <v>46.576113226467733</v>
      </c>
      <c r="K17" s="43">
        <v>10</v>
      </c>
      <c r="L17" s="43"/>
      <c r="M17" s="43" t="s">
        <v>45</v>
      </c>
      <c r="N17" s="19">
        <v>96.641632592552057</v>
      </c>
      <c r="O17" s="43">
        <v>0</v>
      </c>
      <c r="P17" s="43"/>
      <c r="Q17" s="43" t="s">
        <v>32</v>
      </c>
      <c r="R17" s="54">
        <v>0.35699999999999998</v>
      </c>
      <c r="S17" s="43">
        <v>9</v>
      </c>
      <c r="T17" s="43"/>
      <c r="U17" s="43"/>
      <c r="V17" s="43"/>
      <c r="W17" s="43"/>
      <c r="X17" s="43"/>
    </row>
    <row r="18" spans="1:24">
      <c r="A18" s="43" t="s">
        <v>49</v>
      </c>
      <c r="B18" s="52">
        <v>61.8</v>
      </c>
      <c r="C18" s="43">
        <v>9</v>
      </c>
      <c r="D18" s="43"/>
      <c r="E18" s="57" t="s">
        <v>54</v>
      </c>
      <c r="F18" s="53">
        <v>0.5</v>
      </c>
      <c r="G18" s="43">
        <v>3</v>
      </c>
      <c r="H18" s="43"/>
      <c r="I18" s="43" t="s">
        <v>43</v>
      </c>
      <c r="J18" s="19">
        <v>44.995340386149962</v>
      </c>
      <c r="K18" s="43">
        <v>9</v>
      </c>
      <c r="L18" s="43"/>
      <c r="M18" s="43" t="s">
        <v>30</v>
      </c>
      <c r="N18" s="19">
        <v>92.6762689831682</v>
      </c>
      <c r="O18" s="43">
        <v>0</v>
      </c>
      <c r="P18" s="43"/>
      <c r="Q18" s="43" t="s">
        <v>49</v>
      </c>
      <c r="R18" s="54">
        <v>0.34</v>
      </c>
      <c r="S18" s="43">
        <v>8</v>
      </c>
      <c r="T18" s="43"/>
      <c r="U18" s="43"/>
      <c r="V18" s="43"/>
      <c r="W18" s="43"/>
      <c r="X18" s="43"/>
    </row>
    <row r="19" spans="1:24">
      <c r="A19" s="43" t="s">
        <v>48</v>
      </c>
      <c r="B19" s="52">
        <v>60.3</v>
      </c>
      <c r="C19" s="43">
        <v>8</v>
      </c>
      <c r="D19" s="43"/>
      <c r="E19" s="43" t="s">
        <v>37</v>
      </c>
      <c r="F19" s="53">
        <v>0.2</v>
      </c>
      <c r="G19" s="43">
        <v>2</v>
      </c>
      <c r="H19" s="43"/>
      <c r="I19" s="43" t="s">
        <v>28</v>
      </c>
      <c r="J19" s="19">
        <v>42.085480536778341</v>
      </c>
      <c r="K19" s="43">
        <v>8</v>
      </c>
      <c r="L19" s="43"/>
      <c r="M19" s="43" t="s">
        <v>46</v>
      </c>
      <c r="N19" s="19">
        <v>91.543879820677049</v>
      </c>
      <c r="O19" s="43">
        <v>0</v>
      </c>
      <c r="P19" s="43"/>
      <c r="Q19" s="43" t="s">
        <v>34</v>
      </c>
      <c r="R19" s="54">
        <v>0.33800000000000002</v>
      </c>
      <c r="S19" s="43">
        <v>7</v>
      </c>
      <c r="T19" s="43"/>
      <c r="U19" s="43"/>
      <c r="V19" s="43"/>
      <c r="W19" s="43"/>
      <c r="X19" s="43"/>
    </row>
    <row r="20" spans="1:24">
      <c r="A20" s="43" t="s">
        <v>39</v>
      </c>
      <c r="B20" s="52">
        <v>59.2</v>
      </c>
      <c r="C20" s="43">
        <v>7</v>
      </c>
      <c r="D20" s="43"/>
      <c r="E20" s="45" t="s">
        <v>33</v>
      </c>
      <c r="F20" s="61">
        <v>0.1</v>
      </c>
      <c r="G20" s="45">
        <v>1</v>
      </c>
      <c r="H20" s="43"/>
      <c r="I20" s="43" t="s">
        <v>41</v>
      </c>
      <c r="J20" s="19">
        <v>40.04417209082461</v>
      </c>
      <c r="K20" s="43">
        <v>7</v>
      </c>
      <c r="L20" s="43"/>
      <c r="M20" s="57" t="s">
        <v>52</v>
      </c>
      <c r="N20" s="19">
        <v>90.7</v>
      </c>
      <c r="O20" s="43">
        <v>0</v>
      </c>
      <c r="P20" s="43"/>
      <c r="Q20" s="57" t="s">
        <v>53</v>
      </c>
      <c r="R20" s="58">
        <v>0.307</v>
      </c>
      <c r="S20" s="43">
        <v>6</v>
      </c>
      <c r="T20" s="43"/>
      <c r="U20" s="43"/>
      <c r="V20" s="43"/>
      <c r="W20" s="43"/>
      <c r="X20" s="43"/>
    </row>
    <row r="21" spans="1:24">
      <c r="A21" s="43" t="s">
        <v>37</v>
      </c>
      <c r="B21" s="52">
        <v>58</v>
      </c>
      <c r="C21" s="43">
        <v>6</v>
      </c>
      <c r="D21" s="43"/>
      <c r="E21" s="57" t="s">
        <v>55</v>
      </c>
      <c r="F21" s="53">
        <v>-0.6</v>
      </c>
      <c r="G21" s="43">
        <v>0</v>
      </c>
      <c r="H21" s="43"/>
      <c r="I21" s="43" t="s">
        <v>31</v>
      </c>
      <c r="J21" s="19">
        <v>39.630105665049236</v>
      </c>
      <c r="K21" s="43">
        <v>6</v>
      </c>
      <c r="L21" s="43"/>
      <c r="M21" s="43" t="s">
        <v>48</v>
      </c>
      <c r="N21" s="19">
        <v>90.107708508327434</v>
      </c>
      <c r="O21" s="43">
        <v>0</v>
      </c>
      <c r="P21" s="43"/>
      <c r="Q21" s="43" t="s">
        <v>45</v>
      </c>
      <c r="R21" s="54">
        <v>0.27</v>
      </c>
      <c r="S21" s="43">
        <v>5</v>
      </c>
      <c r="T21" s="43"/>
      <c r="U21" s="43"/>
      <c r="V21" s="43"/>
      <c r="W21" s="43"/>
      <c r="X21" s="43"/>
    </row>
    <row r="22" spans="1:24">
      <c r="A22" s="43" t="s">
        <v>47</v>
      </c>
      <c r="B22" s="52">
        <v>57.2</v>
      </c>
      <c r="C22" s="43">
        <v>5</v>
      </c>
      <c r="D22" s="43"/>
      <c r="E22" s="43" t="s">
        <v>41</v>
      </c>
      <c r="F22" s="53">
        <v>-1.7</v>
      </c>
      <c r="G22" s="43">
        <v>0</v>
      </c>
      <c r="H22" s="43"/>
      <c r="I22" s="43" t="s">
        <v>32</v>
      </c>
      <c r="J22" s="19">
        <v>37.574287281911118</v>
      </c>
      <c r="K22" s="43">
        <v>5</v>
      </c>
      <c r="L22" s="43"/>
      <c r="M22" s="47" t="s">
        <v>44</v>
      </c>
      <c r="N22" s="59">
        <v>89.355692263187706</v>
      </c>
      <c r="O22" s="47">
        <v>0</v>
      </c>
      <c r="P22" s="43"/>
      <c r="Q22" s="43" t="s">
        <v>36</v>
      </c>
      <c r="R22" s="54">
        <v>0.19900000000000001</v>
      </c>
      <c r="S22" s="43">
        <v>4</v>
      </c>
      <c r="T22" s="43"/>
      <c r="U22" s="43"/>
      <c r="V22" s="43"/>
      <c r="W22" s="43"/>
      <c r="X22" s="43"/>
    </row>
    <row r="23" spans="1:24">
      <c r="A23" s="43" t="s">
        <v>40</v>
      </c>
      <c r="B23" s="52">
        <v>54.9</v>
      </c>
      <c r="C23" s="43">
        <v>4</v>
      </c>
      <c r="D23" s="43"/>
      <c r="E23" s="43" t="s">
        <v>39</v>
      </c>
      <c r="F23" s="53">
        <v>-4.5999999999999996</v>
      </c>
      <c r="G23" s="43">
        <v>0</v>
      </c>
      <c r="H23" s="43"/>
      <c r="I23" s="43" t="s">
        <v>34</v>
      </c>
      <c r="J23" s="19">
        <v>36.181462884241114</v>
      </c>
      <c r="K23" s="43">
        <v>4</v>
      </c>
      <c r="L23" s="43"/>
      <c r="M23" s="57" t="s">
        <v>53</v>
      </c>
      <c r="N23" s="19">
        <v>85.4</v>
      </c>
      <c r="O23" s="43">
        <v>0</v>
      </c>
      <c r="P23" s="43"/>
      <c r="Q23" s="43" t="s">
        <v>38</v>
      </c>
      <c r="R23" s="54">
        <v>0.15</v>
      </c>
      <c r="S23" s="43">
        <v>3</v>
      </c>
      <c r="T23" s="43"/>
      <c r="U23" s="43"/>
      <c r="V23" s="43"/>
      <c r="W23" s="43"/>
      <c r="X23" s="43"/>
    </row>
    <row r="24" spans="1:24">
      <c r="A24" s="57" t="s">
        <v>52</v>
      </c>
      <c r="B24" s="52">
        <v>52</v>
      </c>
      <c r="C24" s="43">
        <v>3</v>
      </c>
      <c r="D24" s="43"/>
      <c r="E24" s="43" t="s">
        <v>47</v>
      </c>
      <c r="F24" s="53">
        <v>-6.4</v>
      </c>
      <c r="G24" s="43">
        <v>0</v>
      </c>
      <c r="H24" s="43"/>
      <c r="I24" s="43" t="s">
        <v>46</v>
      </c>
      <c r="J24" s="19">
        <v>35.093449230539804</v>
      </c>
      <c r="K24" s="43">
        <v>3</v>
      </c>
      <c r="L24" s="43"/>
      <c r="M24" s="43" t="s">
        <v>28</v>
      </c>
      <c r="N24" s="19">
        <v>83.573656628157067</v>
      </c>
      <c r="O24" s="43">
        <v>0</v>
      </c>
      <c r="P24" s="43"/>
      <c r="Q24" s="43" t="s">
        <v>31</v>
      </c>
      <c r="R24" s="54">
        <v>0.13200000000000001</v>
      </c>
      <c r="S24" s="43">
        <v>2</v>
      </c>
      <c r="T24" s="43"/>
      <c r="U24" s="43"/>
      <c r="V24" s="43"/>
      <c r="W24" s="43"/>
      <c r="X24" s="43"/>
    </row>
    <row r="25" spans="1:24">
      <c r="A25" s="43" t="s">
        <v>34</v>
      </c>
      <c r="B25" s="52">
        <v>46.9</v>
      </c>
      <c r="C25" s="43">
        <v>2</v>
      </c>
      <c r="D25" s="43"/>
      <c r="E25" s="43" t="s">
        <v>34</v>
      </c>
      <c r="F25" s="53">
        <v>-16.3</v>
      </c>
      <c r="G25" s="43">
        <v>0</v>
      </c>
      <c r="H25" s="43"/>
      <c r="I25" s="57" t="s">
        <v>52</v>
      </c>
      <c r="J25" s="19">
        <v>26</v>
      </c>
      <c r="K25" s="43">
        <v>2</v>
      </c>
      <c r="L25" s="43"/>
      <c r="M25" s="41" t="s">
        <v>42</v>
      </c>
      <c r="N25" s="56">
        <v>83.424665723373153</v>
      </c>
      <c r="O25" s="41">
        <v>0</v>
      </c>
      <c r="P25" s="43"/>
      <c r="Q25" s="43" t="s">
        <v>40</v>
      </c>
      <c r="R25" s="54">
        <v>0.13200000000000001</v>
      </c>
      <c r="S25" s="43">
        <v>2</v>
      </c>
      <c r="T25" s="43"/>
      <c r="U25" s="43"/>
      <c r="V25" s="43"/>
      <c r="W25" s="43"/>
      <c r="X25" s="43"/>
    </row>
    <row r="26" spans="1:24">
      <c r="A26" s="43" t="s">
        <v>28</v>
      </c>
      <c r="B26" s="62">
        <v>44.2</v>
      </c>
      <c r="C26" s="43">
        <v>1</v>
      </c>
      <c r="D26" s="43"/>
      <c r="E26" s="43" t="s">
        <v>28</v>
      </c>
      <c r="F26" s="53">
        <v>-24</v>
      </c>
      <c r="G26" s="43">
        <v>0</v>
      </c>
      <c r="H26" s="43"/>
      <c r="I26" s="57" t="s">
        <v>53</v>
      </c>
      <c r="J26" s="19">
        <v>19.8</v>
      </c>
      <c r="K26" s="43">
        <v>1</v>
      </c>
      <c r="L26" s="43"/>
      <c r="M26" s="43" t="s">
        <v>43</v>
      </c>
      <c r="N26" s="19">
        <v>80.405297530926347</v>
      </c>
      <c r="O26" s="43">
        <v>0</v>
      </c>
      <c r="P26" s="43"/>
      <c r="Q26" s="43" t="s">
        <v>30</v>
      </c>
      <c r="R26" s="54">
        <v>7.5999999999999998E-2</v>
      </c>
      <c r="S26" s="43">
        <v>1</v>
      </c>
      <c r="T26" s="43"/>
      <c r="U26" s="43"/>
      <c r="V26" s="43"/>
      <c r="W26" s="43"/>
      <c r="X26" s="43"/>
    </row>
    <row r="27" spans="1:24">
      <c r="A27" s="43"/>
      <c r="B27" s="43"/>
      <c r="C27" s="43"/>
      <c r="D27" s="43"/>
      <c r="E27" s="43"/>
      <c r="F27" s="43"/>
      <c r="G27" s="43"/>
      <c r="H27" s="43"/>
      <c r="I27" s="43"/>
      <c r="J27" s="6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>
      <c r="A28" s="43"/>
      <c r="B28" s="43"/>
      <c r="C28" s="43"/>
      <c r="D28" s="43"/>
      <c r="E28" s="43"/>
      <c r="F28" s="43"/>
      <c r="G28" s="43"/>
      <c r="H28" s="43"/>
      <c r="I28" s="43"/>
      <c r="J28" s="64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spans="1:24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spans="1:24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24">
      <c r="A32" s="43"/>
      <c r="B32" s="43"/>
      <c r="C32" s="47">
        <v>6</v>
      </c>
      <c r="D32" s="43"/>
      <c r="E32" s="43"/>
      <c r="F32" s="43"/>
      <c r="G32" s="47">
        <v>7</v>
      </c>
      <c r="H32" s="43"/>
      <c r="I32" s="43"/>
      <c r="J32" s="43"/>
      <c r="K32" s="47">
        <v>8</v>
      </c>
      <c r="L32" s="43"/>
      <c r="M32" s="43"/>
      <c r="N32" s="43"/>
      <c r="O32" s="47">
        <v>9</v>
      </c>
      <c r="P32" s="43"/>
      <c r="Q32" s="43"/>
      <c r="R32" s="43"/>
      <c r="S32" s="47">
        <v>10</v>
      </c>
      <c r="T32" s="43"/>
      <c r="U32" s="43"/>
      <c r="V32" s="43"/>
      <c r="W32" s="65" t="s">
        <v>56</v>
      </c>
      <c r="X32" s="43"/>
    </row>
    <row r="33" spans="1:30">
      <c r="A33" s="43"/>
      <c r="B33" s="43"/>
      <c r="C33" s="47"/>
      <c r="D33" s="43"/>
      <c r="E33" s="43"/>
      <c r="F33" s="43"/>
      <c r="G33" s="47"/>
      <c r="H33" s="43"/>
      <c r="I33" s="43"/>
      <c r="J33" s="43"/>
      <c r="K33" s="47"/>
      <c r="L33" s="43"/>
      <c r="M33" s="43"/>
      <c r="N33" s="43"/>
      <c r="O33" s="47"/>
      <c r="P33" s="43"/>
      <c r="Q33" s="43"/>
      <c r="R33" s="43"/>
      <c r="S33" s="47"/>
      <c r="T33" s="43"/>
      <c r="U33" s="43"/>
      <c r="V33" s="43"/>
      <c r="W33" s="43" t="s">
        <v>57</v>
      </c>
      <c r="X33" s="43"/>
    </row>
    <row r="34" spans="1:30">
      <c r="A34" s="43" t="s">
        <v>38</v>
      </c>
      <c r="B34" s="54">
        <v>4.1369999999999996</v>
      </c>
      <c r="C34" s="43">
        <v>22</v>
      </c>
      <c r="D34" s="43"/>
      <c r="E34" s="43" t="s">
        <v>40</v>
      </c>
      <c r="F34" s="66">
        <v>106.7</v>
      </c>
      <c r="G34" s="43">
        <v>7</v>
      </c>
      <c r="H34" s="43"/>
      <c r="I34" s="43" t="s">
        <v>48</v>
      </c>
      <c r="J34" s="54">
        <v>0.47899999999999998</v>
      </c>
      <c r="K34" s="43">
        <v>22</v>
      </c>
      <c r="L34" s="43"/>
      <c r="M34" s="43"/>
      <c r="N34" s="43"/>
      <c r="O34" s="43"/>
      <c r="P34" s="43"/>
      <c r="Q34" s="43"/>
      <c r="R34" s="43"/>
      <c r="S34" s="43"/>
      <c r="T34" s="43"/>
      <c r="U34" s="57"/>
      <c r="V34" s="43"/>
      <c r="W34" s="57"/>
      <c r="X34" s="43"/>
      <c r="AA34" s="67"/>
      <c r="AB34" s="68"/>
      <c r="AC34" s="67"/>
    </row>
    <row r="35" spans="1:30">
      <c r="A35" s="43" t="s">
        <v>36</v>
      </c>
      <c r="B35" s="54">
        <v>2.5369999999999999</v>
      </c>
      <c r="C35" s="43">
        <v>21</v>
      </c>
      <c r="D35" s="43"/>
      <c r="E35" s="43" t="s">
        <v>36</v>
      </c>
      <c r="F35" s="66">
        <v>103.5</v>
      </c>
      <c r="G35" s="43">
        <v>6</v>
      </c>
      <c r="H35" s="43"/>
      <c r="I35" s="43" t="s">
        <v>45</v>
      </c>
      <c r="J35" s="54">
        <v>0.35899999999999999</v>
      </c>
      <c r="K35" s="43">
        <v>21</v>
      </c>
      <c r="L35" s="43"/>
      <c r="M35" s="43" t="s">
        <v>28</v>
      </c>
      <c r="N35" s="69">
        <v>100</v>
      </c>
      <c r="O35" s="43">
        <v>3</v>
      </c>
      <c r="P35" s="43"/>
      <c r="Q35" s="43" t="s">
        <v>40</v>
      </c>
      <c r="R35" s="26">
        <v>83.034913083831199</v>
      </c>
      <c r="S35" s="43">
        <v>23</v>
      </c>
      <c r="T35" s="43"/>
      <c r="U35" s="41" t="s">
        <v>42</v>
      </c>
      <c r="V35" s="70">
        <v>12.15</v>
      </c>
      <c r="W35" s="71">
        <v>1</v>
      </c>
      <c r="X35" s="43"/>
      <c r="Z35" s="67"/>
      <c r="AA35" s="67"/>
      <c r="AB35" s="68"/>
      <c r="AC35" s="67"/>
      <c r="AD35" s="72"/>
    </row>
    <row r="36" spans="1:30">
      <c r="A36" s="43" t="s">
        <v>46</v>
      </c>
      <c r="B36" s="54">
        <v>1.5860000000000001</v>
      </c>
      <c r="C36" s="43">
        <v>20</v>
      </c>
      <c r="D36" s="43"/>
      <c r="E36" s="43" t="s">
        <v>34</v>
      </c>
      <c r="F36" s="66">
        <v>102.7</v>
      </c>
      <c r="G36" s="43">
        <v>5</v>
      </c>
      <c r="H36" s="43"/>
      <c r="I36" s="43" t="s">
        <v>35</v>
      </c>
      <c r="J36" s="54">
        <v>0.20599999999999999</v>
      </c>
      <c r="K36" s="43">
        <v>20</v>
      </c>
      <c r="L36" s="43"/>
      <c r="M36" s="45" t="s">
        <v>33</v>
      </c>
      <c r="N36" s="73">
        <v>100</v>
      </c>
      <c r="O36" s="45">
        <v>3</v>
      </c>
      <c r="P36" s="43"/>
      <c r="Q36" s="43" t="s">
        <v>49</v>
      </c>
      <c r="R36" s="26">
        <v>75.962720703065671</v>
      </c>
      <c r="S36" s="43">
        <v>22</v>
      </c>
      <c r="T36" s="43"/>
      <c r="U36" s="74" t="s">
        <v>44</v>
      </c>
      <c r="V36" s="75">
        <v>11.9</v>
      </c>
      <c r="W36" s="71">
        <v>2</v>
      </c>
      <c r="X36" s="43"/>
      <c r="Z36" s="67"/>
      <c r="AA36" s="67"/>
      <c r="AB36" s="68"/>
      <c r="AC36" s="67"/>
      <c r="AD36" s="72"/>
    </row>
    <row r="37" spans="1:30">
      <c r="A37" s="47" t="s">
        <v>44</v>
      </c>
      <c r="B37" s="48">
        <v>1.3049999999999999</v>
      </c>
      <c r="C37" s="47">
        <v>19</v>
      </c>
      <c r="D37" s="43"/>
      <c r="E37" s="43" t="s">
        <v>28</v>
      </c>
      <c r="F37" s="66">
        <v>101</v>
      </c>
      <c r="G37" s="43">
        <v>4</v>
      </c>
      <c r="H37" s="43"/>
      <c r="I37" s="45" t="s">
        <v>33</v>
      </c>
      <c r="J37" s="51">
        <v>0.20499999999999999</v>
      </c>
      <c r="K37" s="45">
        <v>19</v>
      </c>
      <c r="L37" s="43"/>
      <c r="M37" s="41" t="s">
        <v>42</v>
      </c>
      <c r="N37" s="76">
        <v>100</v>
      </c>
      <c r="O37" s="41">
        <v>3</v>
      </c>
      <c r="P37" s="43"/>
      <c r="Q37" s="43" t="s">
        <v>37</v>
      </c>
      <c r="R37" s="26">
        <v>75.008277922883551</v>
      </c>
      <c r="S37" s="43">
        <v>21</v>
      </c>
      <c r="T37" s="43"/>
      <c r="U37" s="45" t="s">
        <v>33</v>
      </c>
      <c r="V37" s="77">
        <v>11.85</v>
      </c>
      <c r="W37" s="71">
        <v>3</v>
      </c>
      <c r="X37" s="43"/>
      <c r="Z37" s="67"/>
      <c r="AA37" s="67"/>
      <c r="AB37" s="68"/>
      <c r="AC37" s="67"/>
      <c r="AD37" s="72"/>
    </row>
    <row r="38" spans="1:30">
      <c r="A38" s="45" t="s">
        <v>33</v>
      </c>
      <c r="B38" s="51">
        <v>0.97199999999999998</v>
      </c>
      <c r="C38" s="45">
        <v>18</v>
      </c>
      <c r="D38" s="43"/>
      <c r="E38" s="43" t="s">
        <v>35</v>
      </c>
      <c r="F38" s="66">
        <v>100.6</v>
      </c>
      <c r="G38" s="43">
        <v>3</v>
      </c>
      <c r="H38" s="43"/>
      <c r="I38" s="41" t="s">
        <v>42</v>
      </c>
      <c r="J38" s="55">
        <v>0.20300000000000001</v>
      </c>
      <c r="K38" s="41">
        <v>18</v>
      </c>
      <c r="L38" s="43"/>
      <c r="M38" s="43" t="s">
        <v>43</v>
      </c>
      <c r="N38" s="69">
        <v>100</v>
      </c>
      <c r="O38" s="43">
        <v>3</v>
      </c>
      <c r="P38" s="43"/>
      <c r="Q38" s="43" t="s">
        <v>30</v>
      </c>
      <c r="R38" s="26">
        <v>70.207937625657664</v>
      </c>
      <c r="S38" s="43">
        <v>20</v>
      </c>
      <c r="T38" s="43"/>
      <c r="U38" s="43" t="s">
        <v>48</v>
      </c>
      <c r="V38" s="78">
        <v>11.35</v>
      </c>
      <c r="W38" s="57">
        <v>4</v>
      </c>
      <c r="X38" s="43"/>
      <c r="Z38" s="67"/>
      <c r="AA38" s="67"/>
      <c r="AB38" s="68"/>
      <c r="AC38" s="67"/>
      <c r="AD38" s="72"/>
    </row>
    <row r="39" spans="1:30">
      <c r="A39" s="43" t="s">
        <v>43</v>
      </c>
      <c r="B39" s="54">
        <v>0.64900000000000002</v>
      </c>
      <c r="C39" s="43">
        <v>17</v>
      </c>
      <c r="D39" s="43"/>
      <c r="E39" s="43" t="s">
        <v>43</v>
      </c>
      <c r="F39" s="66">
        <v>100.6</v>
      </c>
      <c r="G39" s="43">
        <v>3</v>
      </c>
      <c r="H39" s="43"/>
      <c r="I39" s="43" t="s">
        <v>41</v>
      </c>
      <c r="J39" s="54">
        <v>0.19700000000000001</v>
      </c>
      <c r="K39" s="43">
        <v>17</v>
      </c>
      <c r="L39" s="43"/>
      <c r="M39" s="43" t="s">
        <v>46</v>
      </c>
      <c r="N39" s="69">
        <v>100</v>
      </c>
      <c r="O39" s="43">
        <v>3</v>
      </c>
      <c r="P39" s="43"/>
      <c r="Q39" s="43" t="s">
        <v>38</v>
      </c>
      <c r="R39" s="26">
        <v>69.679963555293142</v>
      </c>
      <c r="S39" s="43">
        <v>19</v>
      </c>
      <c r="T39" s="43"/>
      <c r="U39" s="43" t="s">
        <v>36</v>
      </c>
      <c r="V39" s="78">
        <v>10.7</v>
      </c>
      <c r="W39" s="57">
        <v>5</v>
      </c>
      <c r="X39" s="43"/>
      <c r="Z39" s="67"/>
      <c r="AA39" s="67"/>
      <c r="AB39" s="68"/>
      <c r="AC39" s="67"/>
      <c r="AD39" s="72"/>
    </row>
    <row r="40" spans="1:30">
      <c r="A40" s="43" t="s">
        <v>35</v>
      </c>
      <c r="B40" s="54">
        <v>0.61899999999999999</v>
      </c>
      <c r="C40" s="43">
        <v>16</v>
      </c>
      <c r="D40" s="43"/>
      <c r="E40" s="57" t="s">
        <v>53</v>
      </c>
      <c r="F40" s="66">
        <v>100.5</v>
      </c>
      <c r="G40" s="43">
        <v>2</v>
      </c>
      <c r="H40" s="43"/>
      <c r="I40" s="43" t="s">
        <v>49</v>
      </c>
      <c r="J40" s="54">
        <v>0.17</v>
      </c>
      <c r="K40" s="43">
        <v>16</v>
      </c>
      <c r="L40" s="43"/>
      <c r="M40" s="43" t="s">
        <v>49</v>
      </c>
      <c r="N40" s="69">
        <v>100</v>
      </c>
      <c r="O40" s="43">
        <v>3</v>
      </c>
      <c r="P40" s="43"/>
      <c r="Q40" s="43" t="s">
        <v>47</v>
      </c>
      <c r="R40" s="26">
        <v>67.358356035284316</v>
      </c>
      <c r="S40" s="43">
        <v>18</v>
      </c>
      <c r="T40" s="43"/>
      <c r="U40" s="43" t="s">
        <v>37</v>
      </c>
      <c r="V40" s="78">
        <v>10.7</v>
      </c>
      <c r="W40" s="57">
        <v>5</v>
      </c>
      <c r="X40" s="43"/>
      <c r="Z40" s="67"/>
      <c r="AA40" s="79"/>
      <c r="AB40" s="68"/>
      <c r="AC40" s="67"/>
      <c r="AD40" s="72"/>
    </row>
    <row r="41" spans="1:30">
      <c r="A41" s="41" t="s">
        <v>42</v>
      </c>
      <c r="B41" s="55">
        <v>0.60799999999999998</v>
      </c>
      <c r="C41" s="41">
        <v>15</v>
      </c>
      <c r="D41" s="43"/>
      <c r="E41" s="57" t="s">
        <v>52</v>
      </c>
      <c r="F41" s="66">
        <v>100.1</v>
      </c>
      <c r="G41" s="43">
        <v>1</v>
      </c>
      <c r="H41" s="43"/>
      <c r="I41" s="43" t="s">
        <v>37</v>
      </c>
      <c r="J41" s="80">
        <v>0.16400000000000001</v>
      </c>
      <c r="K41" s="43">
        <v>15</v>
      </c>
      <c r="L41" s="43"/>
      <c r="M41" s="57" t="s">
        <v>52</v>
      </c>
      <c r="N41" s="69">
        <v>100</v>
      </c>
      <c r="O41" s="43">
        <v>3</v>
      </c>
      <c r="P41" s="43"/>
      <c r="Q41" s="43" t="s">
        <v>45</v>
      </c>
      <c r="R41" s="26">
        <v>67.19242703696078</v>
      </c>
      <c r="S41" s="43">
        <v>17</v>
      </c>
      <c r="T41" s="43"/>
      <c r="U41" s="43" t="s">
        <v>35</v>
      </c>
      <c r="V41" s="78">
        <v>10.45</v>
      </c>
      <c r="W41" s="57">
        <v>6</v>
      </c>
      <c r="X41" s="43"/>
      <c r="Z41" s="67"/>
      <c r="AA41" s="67"/>
      <c r="AB41" s="68"/>
      <c r="AC41" s="67"/>
      <c r="AD41" s="72"/>
    </row>
    <row r="42" spans="1:30">
      <c r="A42" s="43" t="s">
        <v>37</v>
      </c>
      <c r="B42" s="80">
        <v>0.57399999999999995</v>
      </c>
      <c r="C42" s="43">
        <v>14</v>
      </c>
      <c r="D42" s="43"/>
      <c r="E42" s="43" t="s">
        <v>31</v>
      </c>
      <c r="F42" s="66">
        <v>100</v>
      </c>
      <c r="G42" s="43">
        <v>0</v>
      </c>
      <c r="H42" s="43"/>
      <c r="I42" s="43" t="s">
        <v>30</v>
      </c>
      <c r="J42" s="54">
        <v>0.151</v>
      </c>
      <c r="K42" s="43">
        <v>14</v>
      </c>
      <c r="L42" s="43"/>
      <c r="M42" s="43" t="s">
        <v>34</v>
      </c>
      <c r="N42" s="69">
        <v>75</v>
      </c>
      <c r="O42" s="43">
        <v>2</v>
      </c>
      <c r="P42" s="43"/>
      <c r="Q42" s="43" t="s">
        <v>32</v>
      </c>
      <c r="R42" s="26">
        <v>65.775823086310567</v>
      </c>
      <c r="S42" s="43">
        <v>16</v>
      </c>
      <c r="T42" s="43"/>
      <c r="U42" s="43" t="s">
        <v>45</v>
      </c>
      <c r="V42" s="78">
        <v>10.1</v>
      </c>
      <c r="W42" s="57">
        <v>7</v>
      </c>
      <c r="X42" s="43"/>
      <c r="Z42" s="67"/>
      <c r="AA42" s="67"/>
      <c r="AB42" s="68"/>
      <c r="AC42" s="67"/>
      <c r="AD42" s="72"/>
    </row>
    <row r="43" spans="1:30">
      <c r="A43" s="43" t="s">
        <v>48</v>
      </c>
      <c r="B43" s="54">
        <v>0.54800000000000004</v>
      </c>
      <c r="C43" s="43">
        <v>13</v>
      </c>
      <c r="D43" s="43"/>
      <c r="E43" s="43" t="s">
        <v>45</v>
      </c>
      <c r="F43" s="66">
        <v>100</v>
      </c>
      <c r="G43" s="43">
        <v>0</v>
      </c>
      <c r="H43" s="43"/>
      <c r="I43" s="47" t="s">
        <v>44</v>
      </c>
      <c r="J43" s="81">
        <v>0.14699999999999999</v>
      </c>
      <c r="K43" s="47">
        <v>13</v>
      </c>
      <c r="L43" s="43"/>
      <c r="M43" s="43" t="s">
        <v>47</v>
      </c>
      <c r="N43" s="69">
        <v>75</v>
      </c>
      <c r="O43" s="43">
        <v>2</v>
      </c>
      <c r="P43" s="43"/>
      <c r="Q43" s="43" t="s">
        <v>48</v>
      </c>
      <c r="R43" s="26">
        <v>65.635144927987113</v>
      </c>
      <c r="S43" s="43">
        <v>15</v>
      </c>
      <c r="T43" s="43"/>
      <c r="U43" s="43" t="s">
        <v>49</v>
      </c>
      <c r="V43" s="78">
        <v>9.85</v>
      </c>
      <c r="W43" s="57">
        <v>8</v>
      </c>
      <c r="X43" s="43"/>
      <c r="Z43" s="67"/>
      <c r="AA43" s="67"/>
      <c r="AB43" s="68"/>
      <c r="AC43" s="67"/>
      <c r="AD43" s="72"/>
    </row>
    <row r="44" spans="1:30">
      <c r="A44" s="57" t="s">
        <v>52</v>
      </c>
      <c r="B44" s="54">
        <v>0.50700000000000001</v>
      </c>
      <c r="C44" s="43">
        <v>12</v>
      </c>
      <c r="D44" s="43"/>
      <c r="E44" s="47" t="s">
        <v>44</v>
      </c>
      <c r="F44" s="82">
        <v>99.6</v>
      </c>
      <c r="G44" s="47">
        <v>0</v>
      </c>
      <c r="H44" s="43"/>
      <c r="I44" s="43" t="s">
        <v>47</v>
      </c>
      <c r="J44" s="54">
        <v>0.13700000000000001</v>
      </c>
      <c r="K44" s="43">
        <v>12</v>
      </c>
      <c r="L44" s="43"/>
      <c r="M44" s="43" t="s">
        <v>32</v>
      </c>
      <c r="N44" s="69">
        <v>25</v>
      </c>
      <c r="O44" s="43">
        <v>1</v>
      </c>
      <c r="P44" s="43"/>
      <c r="Q44" s="45" t="s">
        <v>33</v>
      </c>
      <c r="R44" s="83">
        <v>65.317508424735095</v>
      </c>
      <c r="S44" s="45">
        <v>14</v>
      </c>
      <c r="T44" s="43"/>
      <c r="U44" s="43" t="s">
        <v>38</v>
      </c>
      <c r="V44" s="78">
        <v>9.5</v>
      </c>
      <c r="W44" s="57">
        <v>9</v>
      </c>
      <c r="X44" s="43"/>
      <c r="Z44" s="67"/>
      <c r="AA44" s="67"/>
      <c r="AB44" s="68"/>
      <c r="AC44" s="67"/>
      <c r="AD44" s="72"/>
    </row>
    <row r="45" spans="1:30">
      <c r="A45" s="43" t="s">
        <v>41</v>
      </c>
      <c r="B45" s="54">
        <v>0.49299999999999999</v>
      </c>
      <c r="C45" s="43">
        <v>11</v>
      </c>
      <c r="D45" s="43"/>
      <c r="E45" s="43" t="s">
        <v>32</v>
      </c>
      <c r="F45" s="66">
        <v>99</v>
      </c>
      <c r="G45" s="43">
        <v>0</v>
      </c>
      <c r="H45" s="43"/>
      <c r="I45" s="43" t="s">
        <v>40</v>
      </c>
      <c r="J45" s="54">
        <v>0.13200000000000001</v>
      </c>
      <c r="K45" s="43">
        <v>11</v>
      </c>
      <c r="L45" s="43"/>
      <c r="M45" s="43" t="s">
        <v>30</v>
      </c>
      <c r="N45" s="69">
        <v>0</v>
      </c>
      <c r="O45" s="43">
        <v>0</v>
      </c>
      <c r="P45" s="43"/>
      <c r="Q45" s="43" t="s">
        <v>31</v>
      </c>
      <c r="R45" s="26">
        <v>64.659258900876779</v>
      </c>
      <c r="S45" s="43">
        <v>13</v>
      </c>
      <c r="T45" s="43"/>
      <c r="U45" s="43" t="s">
        <v>43</v>
      </c>
      <c r="V45" s="78">
        <v>8.5500000000000007</v>
      </c>
      <c r="W45" s="57">
        <v>10</v>
      </c>
      <c r="X45" s="43"/>
      <c r="Z45" s="67"/>
      <c r="AA45" s="67"/>
      <c r="AB45" s="68"/>
      <c r="AC45" s="67"/>
      <c r="AD45" s="72"/>
    </row>
    <row r="46" spans="1:30">
      <c r="A46" s="43" t="s">
        <v>28</v>
      </c>
      <c r="B46" s="54">
        <v>0.432</v>
      </c>
      <c r="C46" s="43">
        <v>10</v>
      </c>
      <c r="D46" s="43"/>
      <c r="E46" s="43" t="s">
        <v>37</v>
      </c>
      <c r="F46" s="66">
        <v>98.3</v>
      </c>
      <c r="G46" s="43">
        <v>0</v>
      </c>
      <c r="H46" s="43"/>
      <c r="I46" s="43" t="s">
        <v>39</v>
      </c>
      <c r="J46" s="54">
        <v>0.11</v>
      </c>
      <c r="K46" s="43">
        <v>10</v>
      </c>
      <c r="L46" s="43"/>
      <c r="M46" s="43" t="s">
        <v>31</v>
      </c>
      <c r="N46" s="69">
        <v>0</v>
      </c>
      <c r="O46" s="43">
        <v>0</v>
      </c>
      <c r="P46" s="43"/>
      <c r="Q46" s="43" t="s">
        <v>39</v>
      </c>
      <c r="R46" s="26">
        <v>63.471521656616162</v>
      </c>
      <c r="S46" s="43">
        <v>12</v>
      </c>
      <c r="T46" s="43"/>
      <c r="U46" s="43" t="s">
        <v>40</v>
      </c>
      <c r="V46" s="78">
        <v>8.5</v>
      </c>
      <c r="W46" s="57">
        <v>11</v>
      </c>
      <c r="X46" s="43"/>
      <c r="Z46" s="67"/>
      <c r="AA46" s="67"/>
      <c r="AB46" s="68"/>
      <c r="AC46" s="67"/>
      <c r="AD46" s="72"/>
    </row>
    <row r="47" spans="1:30">
      <c r="A47" s="43" t="s">
        <v>39</v>
      </c>
      <c r="B47" s="54">
        <v>0.38500000000000001</v>
      </c>
      <c r="C47" s="43">
        <v>9</v>
      </c>
      <c r="D47" s="43"/>
      <c r="E47" s="43" t="s">
        <v>47</v>
      </c>
      <c r="F47" s="66">
        <v>97.2</v>
      </c>
      <c r="G47" s="43">
        <v>0</v>
      </c>
      <c r="H47" s="43"/>
      <c r="I47" s="43" t="s">
        <v>31</v>
      </c>
      <c r="J47" s="54">
        <v>9.9000000000000005E-2</v>
      </c>
      <c r="K47" s="43">
        <v>9</v>
      </c>
      <c r="L47" s="43"/>
      <c r="M47" s="43" t="s">
        <v>35</v>
      </c>
      <c r="N47" s="69">
        <v>0</v>
      </c>
      <c r="O47" s="43">
        <v>0</v>
      </c>
      <c r="P47" s="43"/>
      <c r="Q47" s="47" t="s">
        <v>44</v>
      </c>
      <c r="R47" s="84">
        <v>63.280165705804748</v>
      </c>
      <c r="S47" s="47">
        <v>11</v>
      </c>
      <c r="T47" s="43"/>
      <c r="U47" s="43" t="s">
        <v>30</v>
      </c>
      <c r="V47" s="85">
        <v>8.4499999999999993</v>
      </c>
      <c r="W47" s="57">
        <v>12</v>
      </c>
      <c r="X47" s="43"/>
      <c r="Z47" s="67"/>
      <c r="AA47" s="67"/>
      <c r="AB47" s="68"/>
      <c r="AC47" s="67"/>
      <c r="AD47" s="72"/>
    </row>
    <row r="48" spans="1:30">
      <c r="A48" s="43" t="s">
        <v>47</v>
      </c>
      <c r="B48" s="54">
        <v>0.36399999999999999</v>
      </c>
      <c r="C48" s="43">
        <v>8</v>
      </c>
      <c r="D48" s="43"/>
      <c r="E48" s="43" t="s">
        <v>39</v>
      </c>
      <c r="F48" s="66">
        <v>97.1</v>
      </c>
      <c r="G48" s="43">
        <v>0</v>
      </c>
      <c r="H48" s="43"/>
      <c r="I48" s="43" t="s">
        <v>46</v>
      </c>
      <c r="J48" s="54">
        <v>9.1999999999999998E-2</v>
      </c>
      <c r="K48" s="43">
        <v>8</v>
      </c>
      <c r="L48" s="43"/>
      <c r="M48" s="43" t="s">
        <v>36</v>
      </c>
      <c r="N48" s="69">
        <v>0</v>
      </c>
      <c r="O48" s="43">
        <v>0</v>
      </c>
      <c r="P48" s="43"/>
      <c r="Q48" s="41" t="s">
        <v>42</v>
      </c>
      <c r="R48" s="86">
        <v>61.821466404271732</v>
      </c>
      <c r="S48" s="41">
        <v>10</v>
      </c>
      <c r="T48" s="43"/>
      <c r="U48" s="43" t="s">
        <v>32</v>
      </c>
      <c r="V48" s="78">
        <v>7.9</v>
      </c>
      <c r="W48" s="57">
        <v>13</v>
      </c>
      <c r="X48" s="43"/>
      <c r="Z48" s="67"/>
      <c r="AA48" s="67"/>
      <c r="AB48" s="68"/>
      <c r="AC48" s="67"/>
      <c r="AD48" s="72"/>
    </row>
    <row r="49" spans="1:30">
      <c r="A49" s="43" t="s">
        <v>32</v>
      </c>
      <c r="B49" s="54">
        <v>0.35699999999999998</v>
      </c>
      <c r="C49" s="43">
        <v>7</v>
      </c>
      <c r="D49" s="43"/>
      <c r="E49" s="43" t="s">
        <v>48</v>
      </c>
      <c r="F49" s="66">
        <v>95.3</v>
      </c>
      <c r="G49" s="43">
        <v>0</v>
      </c>
      <c r="H49" s="43"/>
      <c r="I49" s="43" t="s">
        <v>38</v>
      </c>
      <c r="J49" s="54">
        <v>7.4999999999999997E-2</v>
      </c>
      <c r="K49" s="43">
        <v>7</v>
      </c>
      <c r="L49" s="43"/>
      <c r="M49" s="43" t="s">
        <v>37</v>
      </c>
      <c r="N49" s="69">
        <v>0</v>
      </c>
      <c r="O49" s="43">
        <v>0</v>
      </c>
      <c r="P49" s="43"/>
      <c r="Q49" s="43" t="s">
        <v>36</v>
      </c>
      <c r="R49" s="26">
        <v>61.16905939751117</v>
      </c>
      <c r="S49" s="43">
        <v>9</v>
      </c>
      <c r="T49" s="43"/>
      <c r="U49" s="43" t="s">
        <v>46</v>
      </c>
      <c r="V49" s="78">
        <v>7.9</v>
      </c>
      <c r="W49" s="57">
        <v>13</v>
      </c>
      <c r="X49" s="43"/>
      <c r="Z49" s="67"/>
      <c r="AA49" s="67"/>
      <c r="AB49" s="68"/>
      <c r="AC49" s="67"/>
      <c r="AD49" s="72"/>
    </row>
    <row r="50" spans="1:30">
      <c r="A50" s="43" t="s">
        <v>49</v>
      </c>
      <c r="B50" s="80">
        <v>0.34</v>
      </c>
      <c r="C50" s="43">
        <v>6</v>
      </c>
      <c r="D50" s="43"/>
      <c r="E50" s="43" t="s">
        <v>46</v>
      </c>
      <c r="F50" s="66">
        <v>95.2</v>
      </c>
      <c r="G50" s="43">
        <v>0</v>
      </c>
      <c r="H50" s="43"/>
      <c r="I50" s="43" t="s">
        <v>32</v>
      </c>
      <c r="J50" s="54">
        <v>7.0999999999999994E-2</v>
      </c>
      <c r="K50" s="43">
        <v>6</v>
      </c>
      <c r="L50" s="43"/>
      <c r="M50" s="43" t="s">
        <v>38</v>
      </c>
      <c r="N50" s="69">
        <v>0</v>
      </c>
      <c r="O50" s="43">
        <v>0</v>
      </c>
      <c r="P50" s="43"/>
      <c r="Q50" s="43" t="s">
        <v>43</v>
      </c>
      <c r="R50" s="26">
        <v>58.062188023502856</v>
      </c>
      <c r="S50" s="43">
        <v>8</v>
      </c>
      <c r="T50" s="43"/>
      <c r="U50" s="43" t="s">
        <v>39</v>
      </c>
      <c r="V50" s="78">
        <v>7.75</v>
      </c>
      <c r="W50" s="57">
        <v>14</v>
      </c>
      <c r="X50" s="43"/>
      <c r="Z50" s="67"/>
      <c r="AA50" s="67"/>
      <c r="AB50" s="68"/>
      <c r="AC50" s="67"/>
      <c r="AD50" s="72"/>
    </row>
    <row r="51" spans="1:30">
      <c r="A51" s="43" t="s">
        <v>34</v>
      </c>
      <c r="B51" s="54">
        <v>0.33800000000000002</v>
      </c>
      <c r="C51" s="43">
        <v>5</v>
      </c>
      <c r="D51" s="43"/>
      <c r="E51" s="43" t="s">
        <v>49</v>
      </c>
      <c r="F51" s="66">
        <v>93.2</v>
      </c>
      <c r="G51" s="43">
        <v>0</v>
      </c>
      <c r="H51" s="43"/>
      <c r="I51" s="43" t="s">
        <v>36</v>
      </c>
      <c r="J51" s="54">
        <v>0.05</v>
      </c>
      <c r="K51" s="43">
        <v>5</v>
      </c>
      <c r="L51" s="43"/>
      <c r="M51" s="43" t="s">
        <v>39</v>
      </c>
      <c r="N51" s="69">
        <v>0</v>
      </c>
      <c r="O51" s="43">
        <v>0</v>
      </c>
      <c r="P51" s="43"/>
      <c r="Q51" s="43" t="s">
        <v>34</v>
      </c>
      <c r="R51" s="26">
        <v>52.74654913866118</v>
      </c>
      <c r="S51" s="43">
        <v>7</v>
      </c>
      <c r="T51" s="43"/>
      <c r="U51" s="43" t="s">
        <v>47</v>
      </c>
      <c r="V51" s="78">
        <v>7.65</v>
      </c>
      <c r="W51" s="57">
        <v>15</v>
      </c>
      <c r="X51" s="43"/>
      <c r="Z51" s="67"/>
      <c r="AA51" s="67"/>
      <c r="AB51" s="68"/>
      <c r="AC51" s="67"/>
      <c r="AD51" s="72"/>
    </row>
    <row r="52" spans="1:30">
      <c r="A52" s="43" t="s">
        <v>45</v>
      </c>
      <c r="B52" s="54">
        <v>0.27</v>
      </c>
      <c r="C52" s="43">
        <v>4</v>
      </c>
      <c r="D52" s="43"/>
      <c r="E52" s="43" t="s">
        <v>41</v>
      </c>
      <c r="F52" s="66">
        <v>92.4</v>
      </c>
      <c r="G52" s="43">
        <v>0</v>
      </c>
      <c r="H52" s="43"/>
      <c r="I52" s="57" t="s">
        <v>52</v>
      </c>
      <c r="J52" s="54">
        <v>4.7E-2</v>
      </c>
      <c r="K52" s="43">
        <v>4</v>
      </c>
      <c r="L52" s="43"/>
      <c r="M52" s="43" t="s">
        <v>40</v>
      </c>
      <c r="N52" s="69">
        <v>0</v>
      </c>
      <c r="O52" s="43">
        <v>0</v>
      </c>
      <c r="P52" s="43"/>
      <c r="Q52" s="43" t="s">
        <v>35</v>
      </c>
      <c r="R52" s="26">
        <v>51.547711244827589</v>
      </c>
      <c r="S52" s="43">
        <v>6</v>
      </c>
      <c r="T52" s="43"/>
      <c r="U52" s="43" t="s">
        <v>31</v>
      </c>
      <c r="V52" s="78">
        <v>7.3</v>
      </c>
      <c r="W52" s="57">
        <v>16</v>
      </c>
      <c r="X52" s="43"/>
      <c r="Z52" s="67"/>
      <c r="AA52" s="67"/>
      <c r="AB52" s="68"/>
      <c r="AC52" s="67"/>
      <c r="AD52" s="72"/>
    </row>
    <row r="53" spans="1:30">
      <c r="A53" s="43" t="s">
        <v>31</v>
      </c>
      <c r="B53" s="54">
        <v>0.13200000000000001</v>
      </c>
      <c r="C53" s="43">
        <v>3</v>
      </c>
      <c r="D53" s="43"/>
      <c r="E53" s="43" t="s">
        <v>30</v>
      </c>
      <c r="F53" s="66">
        <v>92.2</v>
      </c>
      <c r="G53" s="43">
        <v>0</v>
      </c>
      <c r="H53" s="43"/>
      <c r="I53" s="43" t="s">
        <v>28</v>
      </c>
      <c r="J53" s="54">
        <v>4.4999999999999998E-2</v>
      </c>
      <c r="K53" s="43">
        <v>3</v>
      </c>
      <c r="L53" s="43"/>
      <c r="M53" s="43" t="s">
        <v>41</v>
      </c>
      <c r="N53" s="69">
        <v>0</v>
      </c>
      <c r="O53" s="43">
        <v>0</v>
      </c>
      <c r="P53" s="43"/>
      <c r="Q53" s="43" t="s">
        <v>41</v>
      </c>
      <c r="R53" s="26">
        <v>42.025593687236572</v>
      </c>
      <c r="S53" s="43">
        <v>5</v>
      </c>
      <c r="T53" s="43"/>
      <c r="U53" s="43" t="s">
        <v>41</v>
      </c>
      <c r="V53" s="78">
        <v>7.15</v>
      </c>
      <c r="W53" s="57">
        <v>17</v>
      </c>
      <c r="X53" s="43"/>
      <c r="Z53" s="67"/>
      <c r="AA53" s="67"/>
      <c r="AB53" s="68"/>
      <c r="AC53" s="67"/>
      <c r="AD53" s="72"/>
    </row>
    <row r="54" spans="1:30">
      <c r="A54" s="43" t="s">
        <v>40</v>
      </c>
      <c r="B54" s="54">
        <v>0.13200000000000001</v>
      </c>
      <c r="C54" s="43">
        <v>3</v>
      </c>
      <c r="D54" s="43"/>
      <c r="E54" s="43" t="s">
        <v>38</v>
      </c>
      <c r="F54" s="66">
        <v>88.1</v>
      </c>
      <c r="G54" s="43">
        <v>0</v>
      </c>
      <c r="H54" s="43"/>
      <c r="I54" s="43" t="s">
        <v>34</v>
      </c>
      <c r="J54" s="54">
        <v>4.1000000000000002E-2</v>
      </c>
      <c r="K54" s="43">
        <v>2</v>
      </c>
      <c r="L54" s="43"/>
      <c r="M54" s="47" t="s">
        <v>44</v>
      </c>
      <c r="N54" s="87">
        <v>0</v>
      </c>
      <c r="O54" s="47">
        <v>0</v>
      </c>
      <c r="P54" s="43"/>
      <c r="Q54" s="43" t="s">
        <v>46</v>
      </c>
      <c r="R54" s="26">
        <v>39.648205803599538</v>
      </c>
      <c r="S54" s="43">
        <v>4</v>
      </c>
      <c r="T54" s="43"/>
      <c r="U54" s="43" t="s">
        <v>28</v>
      </c>
      <c r="V54" s="85">
        <v>4.3499999999999996</v>
      </c>
      <c r="W54" s="57">
        <v>18</v>
      </c>
      <c r="X54" s="43"/>
      <c r="Z54" s="67"/>
      <c r="AA54" s="67"/>
      <c r="AB54" s="68"/>
      <c r="AC54" s="67"/>
      <c r="AD54" s="72"/>
    </row>
    <row r="55" spans="1:30">
      <c r="A55" s="57" t="s">
        <v>53</v>
      </c>
      <c r="B55" s="54">
        <v>8.3000000000000004E-2</v>
      </c>
      <c r="C55" s="43">
        <v>2</v>
      </c>
      <c r="D55" s="43"/>
      <c r="E55" s="45" t="s">
        <v>33</v>
      </c>
      <c r="F55" s="88">
        <v>82.5</v>
      </c>
      <c r="G55" s="45">
        <v>0</v>
      </c>
      <c r="H55" s="43"/>
      <c r="I55" s="57" t="s">
        <v>53</v>
      </c>
      <c r="J55" s="54">
        <v>4.1000000000000002E-2</v>
      </c>
      <c r="K55" s="43">
        <v>2</v>
      </c>
      <c r="L55" s="43"/>
      <c r="M55" s="43" t="s">
        <v>45</v>
      </c>
      <c r="N55" s="69">
        <v>0</v>
      </c>
      <c r="O55" s="43">
        <v>0</v>
      </c>
      <c r="P55" s="43"/>
      <c r="Q55" s="57" t="s">
        <v>52</v>
      </c>
      <c r="R55" s="26">
        <v>37.161878692676694</v>
      </c>
      <c r="S55" s="43">
        <v>3</v>
      </c>
      <c r="T55" s="43"/>
      <c r="U55" s="57" t="s">
        <v>52</v>
      </c>
      <c r="V55" s="78">
        <v>4</v>
      </c>
      <c r="W55" s="57">
        <v>19</v>
      </c>
      <c r="X55" s="43"/>
      <c r="Z55" s="67"/>
      <c r="AA55" s="67"/>
      <c r="AB55" s="67"/>
      <c r="AC55" s="79"/>
      <c r="AD55" s="72"/>
    </row>
    <row r="56" spans="1:30">
      <c r="A56" s="43" t="s">
        <v>30</v>
      </c>
      <c r="B56" s="54">
        <v>7.5999999999999998E-2</v>
      </c>
      <c r="C56" s="43">
        <v>1</v>
      </c>
      <c r="D56" s="43"/>
      <c r="E56" s="41" t="s">
        <v>42</v>
      </c>
      <c r="F56" s="89">
        <v>80.5</v>
      </c>
      <c r="G56" s="41">
        <v>0</v>
      </c>
      <c r="H56" s="43"/>
      <c r="I56" s="43" t="s">
        <v>43</v>
      </c>
      <c r="J56" s="54">
        <v>3.2000000000000001E-2</v>
      </c>
      <c r="K56" s="43">
        <v>1</v>
      </c>
      <c r="L56" s="43"/>
      <c r="M56" s="43" t="s">
        <v>48</v>
      </c>
      <c r="N56" s="69">
        <v>0</v>
      </c>
      <c r="O56" s="43">
        <v>0</v>
      </c>
      <c r="P56" s="43"/>
      <c r="Q56" s="43" t="s">
        <v>28</v>
      </c>
      <c r="R56" s="26">
        <v>36.329210705657992</v>
      </c>
      <c r="S56" s="43">
        <v>2</v>
      </c>
      <c r="T56" s="43"/>
      <c r="U56" s="43" t="s">
        <v>34</v>
      </c>
      <c r="V56" s="78">
        <v>3.55</v>
      </c>
      <c r="W56" s="57">
        <v>20</v>
      </c>
      <c r="X56" s="43"/>
      <c r="Z56" s="67"/>
      <c r="AA56" s="67"/>
      <c r="AB56" s="67"/>
      <c r="AC56" s="67"/>
      <c r="AD56" s="72"/>
    </row>
    <row r="57" spans="1:30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57" t="s">
        <v>53</v>
      </c>
      <c r="N57" s="69">
        <v>0</v>
      </c>
      <c r="O57" s="43">
        <v>0</v>
      </c>
      <c r="P57" s="43"/>
      <c r="Q57" s="57" t="s">
        <v>53</v>
      </c>
      <c r="R57" s="26">
        <v>29.099389166791738</v>
      </c>
      <c r="S57" s="43">
        <v>1</v>
      </c>
      <c r="T57" s="43"/>
      <c r="U57" s="57" t="s">
        <v>53</v>
      </c>
      <c r="V57" s="78">
        <v>2.85</v>
      </c>
      <c r="W57" s="57">
        <v>21</v>
      </c>
      <c r="X57" s="43"/>
      <c r="Z57" s="67"/>
      <c r="AA57" s="67"/>
      <c r="AB57" s="67"/>
      <c r="AC57" s="67"/>
      <c r="AD57" s="72"/>
    </row>
    <row r="58" spans="1:30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57"/>
      <c r="V58" s="43"/>
      <c r="W58" s="57"/>
      <c r="X58" s="43"/>
      <c r="AA58" s="67"/>
      <c r="AB58" s="67"/>
      <c r="AC58" s="67"/>
    </row>
    <row r="59" spans="1:30">
      <c r="A59" s="67"/>
      <c r="E59" s="67"/>
      <c r="I59" s="67"/>
      <c r="AA59" s="67"/>
      <c r="AB59" s="67"/>
      <c r="AC59" s="67"/>
    </row>
    <row r="60" spans="1:30">
      <c r="A60" s="67"/>
      <c r="E60" s="67"/>
      <c r="I60" s="67"/>
      <c r="AA60" s="67"/>
      <c r="AB60" s="67"/>
      <c r="AC60" s="67"/>
    </row>
    <row r="61" spans="1:30">
      <c r="A61" s="67"/>
      <c r="E61" s="67"/>
      <c r="I61" s="67"/>
      <c r="AA61" s="67"/>
      <c r="AB61" s="67"/>
      <c r="AC61" s="67"/>
    </row>
    <row r="62" spans="1:30">
      <c r="A62" s="67"/>
      <c r="E62" s="67"/>
      <c r="I62" s="67"/>
      <c r="AA62" s="67"/>
      <c r="AB62" s="67"/>
      <c r="AC62" s="67"/>
    </row>
  </sheetData>
  <sortState ref="U35:V57">
    <sortCondition descending="1" ref="V35:V57"/>
  </sortState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G28" workbookViewId="0">
      <selection activeCell="W66" sqref="W66"/>
    </sheetView>
  </sheetViews>
  <sheetFormatPr defaultRowHeight="12.75"/>
  <cols>
    <col min="1" max="1" width="18.42578125" customWidth="1"/>
    <col min="5" max="5" width="18" customWidth="1"/>
    <col min="9" max="9" width="18" customWidth="1"/>
    <col min="13" max="13" width="18.5703125" customWidth="1"/>
    <col min="17" max="17" width="18.28515625" customWidth="1"/>
    <col min="21" max="21" width="18.140625" customWidth="1"/>
    <col min="26" max="26" width="18.28515625" customWidth="1"/>
  </cols>
  <sheetData>
    <row r="1" spans="1:24">
      <c r="B1" s="40"/>
      <c r="C1" s="40">
        <v>1</v>
      </c>
      <c r="G1" s="40">
        <v>2</v>
      </c>
      <c r="K1" s="40">
        <v>3</v>
      </c>
      <c r="O1" s="40">
        <v>4</v>
      </c>
      <c r="S1" s="40">
        <v>5</v>
      </c>
    </row>
    <row r="2" spans="1:24">
      <c r="B2" s="40"/>
      <c r="C2" s="40"/>
      <c r="G2" s="40"/>
      <c r="K2" s="40"/>
      <c r="O2" s="40"/>
      <c r="S2" s="40"/>
    </row>
    <row r="4" spans="1:24">
      <c r="A4" s="43" t="s">
        <v>28</v>
      </c>
      <c r="B4" s="62">
        <v>44.2</v>
      </c>
      <c r="C4" s="43">
        <v>1</v>
      </c>
      <c r="D4" s="43"/>
      <c r="E4" s="43" t="s">
        <v>28</v>
      </c>
      <c r="F4" s="53">
        <v>-24</v>
      </c>
      <c r="G4" s="43">
        <v>0</v>
      </c>
      <c r="H4" s="43"/>
      <c r="I4" s="90" t="s">
        <v>28</v>
      </c>
      <c r="J4" s="19">
        <v>42.085480536778341</v>
      </c>
      <c r="K4" s="43">
        <v>8</v>
      </c>
      <c r="L4" s="43"/>
      <c r="M4" s="90" t="s">
        <v>28</v>
      </c>
      <c r="N4" s="19">
        <v>83.573656628157067</v>
      </c>
      <c r="O4" s="43">
        <v>0</v>
      </c>
      <c r="P4" s="43"/>
      <c r="Q4" s="43" t="s">
        <v>28</v>
      </c>
      <c r="R4" s="54">
        <v>0.432</v>
      </c>
      <c r="S4" s="43">
        <v>12</v>
      </c>
      <c r="T4" s="43"/>
      <c r="U4" s="43"/>
      <c r="V4" s="43"/>
      <c r="W4" s="43"/>
      <c r="X4" s="43"/>
    </row>
    <row r="5" spans="1:24">
      <c r="A5" s="43" t="s">
        <v>30</v>
      </c>
      <c r="B5" s="52">
        <v>75.7</v>
      </c>
      <c r="C5" s="43">
        <v>19</v>
      </c>
      <c r="D5" s="43"/>
      <c r="E5" s="43" t="s">
        <v>30</v>
      </c>
      <c r="F5" s="53">
        <v>4.5999999999999996</v>
      </c>
      <c r="G5" s="43">
        <v>10</v>
      </c>
      <c r="H5" s="43"/>
      <c r="I5" s="90" t="s">
        <v>30</v>
      </c>
      <c r="J5" s="19">
        <v>53.327127653316317</v>
      </c>
      <c r="K5" s="43">
        <v>13</v>
      </c>
      <c r="L5" s="43"/>
      <c r="M5" s="90" t="s">
        <v>30</v>
      </c>
      <c r="N5" s="19">
        <v>92.6762689831682</v>
      </c>
      <c r="O5" s="43">
        <v>0</v>
      </c>
      <c r="P5" s="43"/>
      <c r="Q5" s="43" t="s">
        <v>30</v>
      </c>
      <c r="R5" s="54">
        <v>7.5999999999999998E-2</v>
      </c>
      <c r="S5" s="43">
        <v>1</v>
      </c>
      <c r="T5" s="43"/>
      <c r="U5" s="43"/>
      <c r="V5" s="43"/>
      <c r="W5" s="43"/>
      <c r="X5" s="43"/>
    </row>
    <row r="6" spans="1:24">
      <c r="A6" s="43" t="s">
        <v>31</v>
      </c>
      <c r="B6" s="52">
        <v>75.7</v>
      </c>
      <c r="C6" s="43">
        <v>19</v>
      </c>
      <c r="D6" s="43"/>
      <c r="E6" s="43" t="s">
        <v>31</v>
      </c>
      <c r="F6" s="53">
        <v>3.8</v>
      </c>
      <c r="G6" s="43">
        <v>9</v>
      </c>
      <c r="H6" s="43"/>
      <c r="I6" s="90" t="s">
        <v>31</v>
      </c>
      <c r="J6" s="19">
        <v>39.630105665049236</v>
      </c>
      <c r="K6" s="43">
        <v>6</v>
      </c>
      <c r="L6" s="43"/>
      <c r="M6" s="90" t="s">
        <v>31</v>
      </c>
      <c r="N6" s="19">
        <v>104.96623762098984</v>
      </c>
      <c r="O6" s="43">
        <v>6</v>
      </c>
      <c r="P6" s="43"/>
      <c r="Q6" s="43" t="s">
        <v>31</v>
      </c>
      <c r="R6" s="54">
        <v>0.13200000000000001</v>
      </c>
      <c r="S6" s="43">
        <v>2</v>
      </c>
      <c r="T6" s="43"/>
      <c r="U6" s="43"/>
      <c r="V6" s="43"/>
      <c r="W6" s="43"/>
      <c r="X6" s="43"/>
    </row>
    <row r="7" spans="1:24">
      <c r="A7" s="43" t="s">
        <v>32</v>
      </c>
      <c r="B7" s="52">
        <v>72.8</v>
      </c>
      <c r="C7" s="43">
        <v>17</v>
      </c>
      <c r="D7" s="43"/>
      <c r="E7" s="43" t="s">
        <v>32</v>
      </c>
      <c r="F7" s="53">
        <v>4.5999999999999996</v>
      </c>
      <c r="G7" s="43">
        <v>10</v>
      </c>
      <c r="H7" s="43"/>
      <c r="I7" s="90" t="s">
        <v>32</v>
      </c>
      <c r="J7" s="19">
        <v>37.574287281911118</v>
      </c>
      <c r="K7" s="43">
        <v>5</v>
      </c>
      <c r="L7" s="43"/>
      <c r="M7" s="90" t="s">
        <v>32</v>
      </c>
      <c r="N7" s="19">
        <v>103.94608127620582</v>
      </c>
      <c r="O7" s="43">
        <v>4</v>
      </c>
      <c r="P7" s="43"/>
      <c r="Q7" s="43" t="s">
        <v>32</v>
      </c>
      <c r="R7" s="54">
        <v>0.35699999999999998</v>
      </c>
      <c r="S7" s="43">
        <v>9</v>
      </c>
      <c r="T7" s="43"/>
      <c r="U7" s="43"/>
      <c r="V7" s="43"/>
      <c r="W7" s="43"/>
      <c r="X7" s="43"/>
    </row>
    <row r="8" spans="1:24">
      <c r="A8" s="43" t="s">
        <v>33</v>
      </c>
      <c r="B8" s="52">
        <v>62.5</v>
      </c>
      <c r="C8" s="43">
        <v>11</v>
      </c>
      <c r="D8" s="43"/>
      <c r="E8" s="43" t="s">
        <v>33</v>
      </c>
      <c r="F8" s="53">
        <v>0.1</v>
      </c>
      <c r="G8" s="43">
        <v>1</v>
      </c>
      <c r="H8" s="43"/>
      <c r="I8" s="90" t="s">
        <v>33</v>
      </c>
      <c r="J8" s="19">
        <v>69.958491486065611</v>
      </c>
      <c r="K8" s="43">
        <v>22</v>
      </c>
      <c r="L8" s="43"/>
      <c r="M8" s="90" t="s">
        <v>33</v>
      </c>
      <c r="N8" s="19">
        <v>97.275993516472454</v>
      </c>
      <c r="O8" s="43">
        <v>0</v>
      </c>
      <c r="P8" s="43"/>
      <c r="Q8" s="43" t="s">
        <v>33</v>
      </c>
      <c r="R8" s="54">
        <v>0.87</v>
      </c>
      <c r="S8" s="43">
        <v>21</v>
      </c>
      <c r="T8" s="43"/>
      <c r="U8" s="43"/>
      <c r="V8" s="43"/>
      <c r="W8" s="43"/>
      <c r="X8" s="43"/>
    </row>
    <row r="9" spans="1:24">
      <c r="A9" s="43" t="s">
        <v>34</v>
      </c>
      <c r="B9" s="52">
        <v>46.9</v>
      </c>
      <c r="C9" s="43">
        <v>2</v>
      </c>
      <c r="D9" s="43"/>
      <c r="E9" s="43" t="s">
        <v>34</v>
      </c>
      <c r="F9" s="53">
        <v>-16.3</v>
      </c>
      <c r="G9" s="43">
        <v>0</v>
      </c>
      <c r="H9" s="43"/>
      <c r="I9" s="90" t="s">
        <v>34</v>
      </c>
      <c r="J9" s="19">
        <v>36.181462884241114</v>
      </c>
      <c r="K9" s="43">
        <v>4</v>
      </c>
      <c r="L9" s="43"/>
      <c r="M9" s="90" t="s">
        <v>34</v>
      </c>
      <c r="N9" s="19">
        <v>103.42262343304378</v>
      </c>
      <c r="O9" s="43">
        <v>2</v>
      </c>
      <c r="P9" s="43"/>
      <c r="Q9" s="43" t="s">
        <v>34</v>
      </c>
      <c r="R9" s="54">
        <v>0.33800000000000002</v>
      </c>
      <c r="S9" s="43">
        <v>7</v>
      </c>
      <c r="T9" s="43"/>
      <c r="U9" s="43"/>
      <c r="V9" s="43"/>
      <c r="W9" s="43"/>
      <c r="X9" s="43"/>
    </row>
    <row r="10" spans="1:24">
      <c r="A10" s="43" t="s">
        <v>35</v>
      </c>
      <c r="B10" s="52">
        <v>71.599999999999994</v>
      </c>
      <c r="C10" s="43">
        <v>16</v>
      </c>
      <c r="D10" s="43"/>
      <c r="E10" s="43" t="s">
        <v>35</v>
      </c>
      <c r="F10" s="53">
        <v>3.3</v>
      </c>
      <c r="G10" s="43">
        <v>8</v>
      </c>
      <c r="H10" s="43"/>
      <c r="I10" s="90" t="s">
        <v>35</v>
      </c>
      <c r="J10" s="19">
        <v>50.780597136625694</v>
      </c>
      <c r="K10" s="43">
        <v>11</v>
      </c>
      <c r="L10" s="43"/>
      <c r="M10" s="90" t="s">
        <v>35</v>
      </c>
      <c r="N10" s="19">
        <v>101.71100232581398</v>
      </c>
      <c r="O10" s="43">
        <v>1</v>
      </c>
      <c r="P10" s="43"/>
      <c r="Q10" s="43" t="s">
        <v>35</v>
      </c>
      <c r="R10" s="54">
        <v>0.61899999999999999</v>
      </c>
      <c r="S10" s="43">
        <v>19</v>
      </c>
      <c r="T10" s="43"/>
      <c r="U10" s="43"/>
      <c r="V10" s="43"/>
      <c r="W10" s="43"/>
      <c r="X10" s="43"/>
    </row>
    <row r="11" spans="1:24">
      <c r="A11" s="43" t="s">
        <v>36</v>
      </c>
      <c r="B11" s="52">
        <v>62.3</v>
      </c>
      <c r="C11" s="43">
        <v>10</v>
      </c>
      <c r="D11" s="43"/>
      <c r="E11" s="43" t="s">
        <v>36</v>
      </c>
      <c r="F11" s="53">
        <v>7.3</v>
      </c>
      <c r="G11" s="43">
        <v>13</v>
      </c>
      <c r="H11" s="43"/>
      <c r="I11" s="90" t="s">
        <v>36</v>
      </c>
      <c r="J11" s="19">
        <v>65.937150383930785</v>
      </c>
      <c r="K11" s="43">
        <v>21</v>
      </c>
      <c r="L11" s="43"/>
      <c r="M11" s="90" t="s">
        <v>36</v>
      </c>
      <c r="N11" s="19">
        <v>106.6159757213982</v>
      </c>
      <c r="O11" s="43">
        <v>7</v>
      </c>
      <c r="P11" s="43"/>
      <c r="Q11" s="43" t="s">
        <v>36</v>
      </c>
      <c r="R11" s="54">
        <v>0.19900000000000001</v>
      </c>
      <c r="S11" s="43">
        <v>4</v>
      </c>
      <c r="T11" s="43"/>
      <c r="U11" s="43"/>
      <c r="V11" s="43"/>
      <c r="W11" s="43"/>
      <c r="X11" s="43"/>
    </row>
    <row r="12" spans="1:24">
      <c r="A12" s="43" t="s">
        <v>37</v>
      </c>
      <c r="B12" s="52">
        <v>58</v>
      </c>
      <c r="C12" s="43">
        <v>6</v>
      </c>
      <c r="D12" s="43"/>
      <c r="E12" s="43" t="s">
        <v>37</v>
      </c>
      <c r="F12" s="53">
        <v>0.2</v>
      </c>
      <c r="G12" s="43">
        <v>2</v>
      </c>
      <c r="H12" s="43"/>
      <c r="I12" s="90" t="s">
        <v>37</v>
      </c>
      <c r="J12" s="19">
        <v>56.33753526019499</v>
      </c>
      <c r="K12" s="43">
        <v>17</v>
      </c>
      <c r="L12" s="43"/>
      <c r="M12" s="90" t="s">
        <v>37</v>
      </c>
      <c r="N12" s="19">
        <v>103.99905035160504</v>
      </c>
      <c r="O12" s="43">
        <v>5</v>
      </c>
      <c r="P12" s="43"/>
      <c r="Q12" s="43" t="s">
        <v>37</v>
      </c>
      <c r="R12" s="54">
        <v>0.57399999999999995</v>
      </c>
      <c r="S12" s="43">
        <v>16</v>
      </c>
      <c r="T12" s="43"/>
      <c r="U12" s="43"/>
      <c r="V12" s="43"/>
      <c r="W12" s="43"/>
      <c r="X12" s="43"/>
    </row>
    <row r="13" spans="1:24">
      <c r="A13" s="43" t="s">
        <v>38</v>
      </c>
      <c r="B13" s="52">
        <v>70.8</v>
      </c>
      <c r="C13" s="43">
        <v>15</v>
      </c>
      <c r="D13" s="43"/>
      <c r="E13" s="43" t="s">
        <v>38</v>
      </c>
      <c r="F13" s="53">
        <v>9</v>
      </c>
      <c r="G13" s="43">
        <v>14</v>
      </c>
      <c r="H13" s="43"/>
      <c r="I13" s="90" t="s">
        <v>38</v>
      </c>
      <c r="J13" s="19">
        <v>46.576113226467733</v>
      </c>
      <c r="K13" s="43">
        <v>10</v>
      </c>
      <c r="L13" s="43"/>
      <c r="M13" s="90" t="s">
        <v>38</v>
      </c>
      <c r="N13" s="19">
        <v>97.658529633116714</v>
      </c>
      <c r="O13" s="43">
        <v>0</v>
      </c>
      <c r="P13" s="43"/>
      <c r="Q13" s="43" t="s">
        <v>38</v>
      </c>
      <c r="R13" s="54">
        <v>0.15</v>
      </c>
      <c r="S13" s="43">
        <v>3</v>
      </c>
      <c r="T13" s="43"/>
      <c r="U13" s="43"/>
      <c r="V13" s="43"/>
      <c r="W13" s="43"/>
      <c r="X13" s="43"/>
    </row>
    <row r="14" spans="1:24">
      <c r="A14" s="43" t="s">
        <v>39</v>
      </c>
      <c r="B14" s="52">
        <v>59.2</v>
      </c>
      <c r="C14" s="43">
        <v>7</v>
      </c>
      <c r="D14" s="43"/>
      <c r="E14" s="43" t="s">
        <v>39</v>
      </c>
      <c r="F14" s="53">
        <v>-4.5999999999999996</v>
      </c>
      <c r="G14" s="43">
        <v>0</v>
      </c>
      <c r="H14" s="43"/>
      <c r="I14" s="90" t="s">
        <v>39</v>
      </c>
      <c r="J14" s="19">
        <v>55.117163856301921</v>
      </c>
      <c r="K14" s="43">
        <v>16</v>
      </c>
      <c r="L14" s="43"/>
      <c r="M14" s="90" t="s">
        <v>39</v>
      </c>
      <c r="N14" s="19">
        <v>103.59283791452268</v>
      </c>
      <c r="O14" s="43">
        <v>3</v>
      </c>
      <c r="P14" s="43"/>
      <c r="Q14" s="43" t="s">
        <v>39</v>
      </c>
      <c r="R14" s="54">
        <v>0.38500000000000001</v>
      </c>
      <c r="S14" s="43">
        <v>11</v>
      </c>
      <c r="T14" s="43"/>
      <c r="U14" s="43"/>
      <c r="V14" s="43"/>
      <c r="W14" s="43"/>
      <c r="X14" s="43"/>
    </row>
    <row r="15" spans="1:24">
      <c r="A15" s="43" t="s">
        <v>40</v>
      </c>
      <c r="B15" s="52">
        <v>54.9</v>
      </c>
      <c r="C15" s="43">
        <v>4</v>
      </c>
      <c r="D15" s="43"/>
      <c r="E15" s="43" t="s">
        <v>40</v>
      </c>
      <c r="F15" s="53">
        <v>0.6</v>
      </c>
      <c r="G15" s="43">
        <v>4</v>
      </c>
      <c r="H15" s="43"/>
      <c r="I15" s="90" t="s">
        <v>40</v>
      </c>
      <c r="J15" s="19">
        <v>65.199581350348254</v>
      </c>
      <c r="K15" s="43">
        <v>20</v>
      </c>
      <c r="L15" s="43"/>
      <c r="M15" s="90" t="s">
        <v>40</v>
      </c>
      <c r="N15" s="19">
        <v>103.55583203868667</v>
      </c>
      <c r="O15" s="43">
        <v>3</v>
      </c>
      <c r="P15" s="43"/>
      <c r="Q15" s="43" t="s">
        <v>40</v>
      </c>
      <c r="R15" s="54">
        <v>0.13200000000000001</v>
      </c>
      <c r="S15" s="43">
        <v>2</v>
      </c>
      <c r="T15" s="43"/>
      <c r="U15" s="43"/>
      <c r="V15" s="43"/>
      <c r="W15" s="43"/>
      <c r="X15" s="43"/>
    </row>
    <row r="16" spans="1:24">
      <c r="A16" s="43" t="s">
        <v>41</v>
      </c>
      <c r="B16" s="52">
        <v>70</v>
      </c>
      <c r="C16" s="43">
        <v>14</v>
      </c>
      <c r="D16" s="43"/>
      <c r="E16" s="43" t="s">
        <v>41</v>
      </c>
      <c r="F16" s="53">
        <v>-1.7</v>
      </c>
      <c r="G16" s="43">
        <v>0</v>
      </c>
      <c r="H16" s="43"/>
      <c r="I16" s="90" t="s">
        <v>41</v>
      </c>
      <c r="J16" s="19">
        <v>40.04417209082461</v>
      </c>
      <c r="K16" s="43">
        <v>7</v>
      </c>
      <c r="L16" s="43"/>
      <c r="M16" s="90" t="s">
        <v>41</v>
      </c>
      <c r="N16" s="19">
        <v>99.072125618507201</v>
      </c>
      <c r="O16" s="43">
        <v>0</v>
      </c>
      <c r="P16" s="43"/>
      <c r="Q16" s="43" t="s">
        <v>41</v>
      </c>
      <c r="R16" s="54">
        <v>0.49299999999999999</v>
      </c>
      <c r="S16" s="43">
        <v>14</v>
      </c>
      <c r="T16" s="43"/>
      <c r="U16" s="43"/>
      <c r="V16" s="43"/>
      <c r="W16" s="43"/>
      <c r="X16" s="43"/>
    </row>
    <row r="17" spans="1:24">
      <c r="A17" s="43" t="s">
        <v>42</v>
      </c>
      <c r="B17" s="52">
        <v>85.6</v>
      </c>
      <c r="C17" s="43">
        <v>22</v>
      </c>
      <c r="D17" s="43"/>
      <c r="E17" s="43" t="s">
        <v>42</v>
      </c>
      <c r="F17" s="53">
        <v>9.4</v>
      </c>
      <c r="G17" s="43">
        <v>16</v>
      </c>
      <c r="H17" s="43"/>
      <c r="I17" s="90" t="s">
        <v>42</v>
      </c>
      <c r="J17" s="19">
        <v>53.361809452205975</v>
      </c>
      <c r="K17" s="43">
        <v>14</v>
      </c>
      <c r="L17" s="43"/>
      <c r="M17" s="90" t="s">
        <v>42</v>
      </c>
      <c r="N17" s="19">
        <v>83.424665723373153</v>
      </c>
      <c r="O17" s="43">
        <v>0</v>
      </c>
      <c r="P17" s="43"/>
      <c r="Q17" s="43" t="s">
        <v>42</v>
      </c>
      <c r="R17" s="54">
        <v>0.60799999999999998</v>
      </c>
      <c r="S17" s="43">
        <v>18</v>
      </c>
      <c r="T17" s="43"/>
      <c r="U17" s="43"/>
      <c r="V17" s="43"/>
      <c r="W17" s="43"/>
      <c r="X17" s="43"/>
    </row>
    <row r="18" spans="1:24">
      <c r="A18" s="43" t="s">
        <v>43</v>
      </c>
      <c r="B18" s="52">
        <v>74.5</v>
      </c>
      <c r="C18" s="43">
        <v>18</v>
      </c>
      <c r="D18" s="43"/>
      <c r="E18" s="43" t="s">
        <v>43</v>
      </c>
      <c r="F18" s="53">
        <v>1.4</v>
      </c>
      <c r="G18" s="43">
        <v>5</v>
      </c>
      <c r="H18" s="43"/>
      <c r="I18" s="90" t="s">
        <v>43</v>
      </c>
      <c r="J18" s="19">
        <v>44.995340386149962</v>
      </c>
      <c r="K18" s="43">
        <v>9</v>
      </c>
      <c r="L18" s="43"/>
      <c r="M18" s="90" t="s">
        <v>43</v>
      </c>
      <c r="N18" s="19">
        <v>80.405297530926347</v>
      </c>
      <c r="O18" s="43">
        <v>0</v>
      </c>
      <c r="P18" s="43"/>
      <c r="Q18" s="43" t="s">
        <v>43</v>
      </c>
      <c r="R18" s="54">
        <v>0.64900000000000002</v>
      </c>
      <c r="S18" s="43">
        <v>20</v>
      </c>
      <c r="T18" s="43"/>
      <c r="U18" s="43"/>
      <c r="V18" s="43"/>
      <c r="W18" s="43"/>
      <c r="X18" s="43"/>
    </row>
    <row r="19" spans="1:24">
      <c r="A19" s="43" t="s">
        <v>44</v>
      </c>
      <c r="B19" s="52">
        <v>85.2</v>
      </c>
      <c r="C19" s="43">
        <v>21</v>
      </c>
      <c r="D19" s="43"/>
      <c r="E19" s="43" t="s">
        <v>44</v>
      </c>
      <c r="F19" s="53">
        <v>9.1999999999999993</v>
      </c>
      <c r="G19" s="43">
        <v>15</v>
      </c>
      <c r="H19" s="43"/>
      <c r="I19" s="90" t="s">
        <v>44</v>
      </c>
      <c r="J19" s="19">
        <v>51.491753639374892</v>
      </c>
      <c r="K19" s="43">
        <v>12</v>
      </c>
      <c r="L19" s="43"/>
      <c r="M19" s="90" t="s">
        <v>44</v>
      </c>
      <c r="N19" s="19">
        <v>89.355692263187706</v>
      </c>
      <c r="O19" s="43">
        <v>0</v>
      </c>
      <c r="P19" s="43"/>
      <c r="Q19" s="43" t="s">
        <v>44</v>
      </c>
      <c r="R19" s="91">
        <v>1.2889999999999999</v>
      </c>
      <c r="S19" s="43">
        <v>22</v>
      </c>
      <c r="T19" s="43"/>
      <c r="U19" s="43"/>
      <c r="V19" s="43"/>
      <c r="W19" s="43"/>
      <c r="X19" s="43"/>
    </row>
    <row r="20" spans="1:24">
      <c r="A20" s="43" t="s">
        <v>45</v>
      </c>
      <c r="B20" s="52">
        <v>76.099999999999994</v>
      </c>
      <c r="C20" s="43">
        <v>20</v>
      </c>
      <c r="D20" s="43"/>
      <c r="E20" s="43" t="s">
        <v>45</v>
      </c>
      <c r="F20" s="53">
        <v>3</v>
      </c>
      <c r="G20" s="43">
        <v>7</v>
      </c>
      <c r="H20" s="43"/>
      <c r="I20" s="90" t="s">
        <v>45</v>
      </c>
      <c r="J20" s="19">
        <v>56.915744637456974</v>
      </c>
      <c r="K20" s="43">
        <v>18</v>
      </c>
      <c r="L20" s="43"/>
      <c r="M20" s="90" t="s">
        <v>45</v>
      </c>
      <c r="N20" s="19">
        <v>96.641632592552057</v>
      </c>
      <c r="O20" s="43">
        <v>0</v>
      </c>
      <c r="P20" s="43"/>
      <c r="Q20" s="43" t="s">
        <v>45</v>
      </c>
      <c r="R20" s="54">
        <v>0.27</v>
      </c>
      <c r="S20" s="43">
        <v>5</v>
      </c>
      <c r="T20" s="43"/>
      <c r="U20" s="43"/>
      <c r="V20" s="43"/>
      <c r="W20" s="43"/>
      <c r="X20" s="43"/>
    </row>
    <row r="21" spans="1:24">
      <c r="A21" s="43" t="s">
        <v>46</v>
      </c>
      <c r="B21" s="52">
        <v>67.3</v>
      </c>
      <c r="C21" s="43">
        <v>13</v>
      </c>
      <c r="D21" s="43"/>
      <c r="E21" s="43" t="s">
        <v>46</v>
      </c>
      <c r="F21" s="53">
        <v>5.0999999999999996</v>
      </c>
      <c r="G21" s="43">
        <v>11</v>
      </c>
      <c r="H21" s="43"/>
      <c r="I21" s="90" t="s">
        <v>46</v>
      </c>
      <c r="J21" s="19">
        <v>35.093449230539804</v>
      </c>
      <c r="K21" s="43">
        <v>3</v>
      </c>
      <c r="L21" s="43"/>
      <c r="M21" s="90" t="s">
        <v>46</v>
      </c>
      <c r="N21" s="19">
        <v>91.543879820677049</v>
      </c>
      <c r="O21" s="43">
        <v>0</v>
      </c>
      <c r="P21" s="43"/>
      <c r="Q21" s="43" t="s">
        <v>46</v>
      </c>
      <c r="R21" s="54">
        <v>0.57999999999999996</v>
      </c>
      <c r="S21" s="43">
        <v>17</v>
      </c>
      <c r="T21" s="43"/>
      <c r="U21" s="43"/>
      <c r="V21" s="43"/>
      <c r="W21" s="43"/>
      <c r="X21" s="43"/>
    </row>
    <row r="22" spans="1:24">
      <c r="A22" s="43" t="s">
        <v>47</v>
      </c>
      <c r="B22" s="52">
        <v>57.2</v>
      </c>
      <c r="C22" s="43">
        <v>5</v>
      </c>
      <c r="D22" s="43"/>
      <c r="E22" s="43" t="s">
        <v>47</v>
      </c>
      <c r="F22" s="53">
        <v>-6.4</v>
      </c>
      <c r="G22" s="43">
        <v>0</v>
      </c>
      <c r="H22" s="43"/>
      <c r="I22" s="90" t="s">
        <v>47</v>
      </c>
      <c r="J22" s="19">
        <v>53.873979584044896</v>
      </c>
      <c r="K22" s="43">
        <v>15</v>
      </c>
      <c r="L22" s="43"/>
      <c r="M22" s="90" t="s">
        <v>47</v>
      </c>
      <c r="N22" s="19">
        <v>99.53500376540903</v>
      </c>
      <c r="O22" s="43">
        <v>0</v>
      </c>
      <c r="P22" s="43"/>
      <c r="Q22" s="43" t="s">
        <v>47</v>
      </c>
      <c r="R22" s="54">
        <v>0.36399999999999999</v>
      </c>
      <c r="S22" s="43">
        <v>10</v>
      </c>
      <c r="T22" s="43"/>
      <c r="U22" s="43"/>
      <c r="V22" s="43"/>
      <c r="W22" s="43"/>
      <c r="X22" s="43"/>
    </row>
    <row r="23" spans="1:24">
      <c r="A23" s="43" t="s">
        <v>48</v>
      </c>
      <c r="B23" s="52">
        <v>60.3</v>
      </c>
      <c r="C23" s="43">
        <v>8</v>
      </c>
      <c r="D23" s="43"/>
      <c r="E23" s="43" t="s">
        <v>48</v>
      </c>
      <c r="F23" s="53">
        <v>6.6</v>
      </c>
      <c r="G23" s="43">
        <v>12</v>
      </c>
      <c r="H23" s="43"/>
      <c r="I23" s="90" t="s">
        <v>48</v>
      </c>
      <c r="J23" s="19">
        <v>64.539602162126869</v>
      </c>
      <c r="K23" s="43">
        <v>19</v>
      </c>
      <c r="L23" s="43"/>
      <c r="M23" s="90" t="s">
        <v>48</v>
      </c>
      <c r="N23" s="19">
        <v>90.107708508327434</v>
      </c>
      <c r="O23" s="43">
        <v>0</v>
      </c>
      <c r="P23" s="43"/>
      <c r="Q23" s="43" t="s">
        <v>48</v>
      </c>
      <c r="R23" s="54">
        <v>0.54800000000000004</v>
      </c>
      <c r="S23" s="43">
        <v>15</v>
      </c>
      <c r="T23" s="43"/>
      <c r="U23" s="43"/>
      <c r="V23" s="43"/>
      <c r="W23" s="43"/>
      <c r="X23" s="43"/>
    </row>
    <row r="24" spans="1:24">
      <c r="A24" s="43" t="s">
        <v>49</v>
      </c>
      <c r="B24" s="52">
        <v>61.8</v>
      </c>
      <c r="C24" s="43">
        <v>9</v>
      </c>
      <c r="D24" s="43"/>
      <c r="E24" s="43" t="s">
        <v>49</v>
      </c>
      <c r="F24" s="53">
        <v>2.4</v>
      </c>
      <c r="G24" s="43">
        <v>6</v>
      </c>
      <c r="H24" s="43"/>
      <c r="I24" s="90" t="s">
        <v>49</v>
      </c>
      <c r="J24" s="19">
        <v>65.199314959756222</v>
      </c>
      <c r="K24" s="43">
        <v>20</v>
      </c>
      <c r="L24" s="43"/>
      <c r="M24" s="90" t="s">
        <v>49</v>
      </c>
      <c r="N24" s="19">
        <v>99.416731320779789</v>
      </c>
      <c r="O24" s="43">
        <v>0</v>
      </c>
      <c r="P24" s="43"/>
      <c r="Q24" s="43" t="s">
        <v>49</v>
      </c>
      <c r="R24" s="54">
        <v>0.34</v>
      </c>
      <c r="S24" s="43">
        <v>8</v>
      </c>
      <c r="T24" s="43"/>
      <c r="U24" s="43"/>
      <c r="V24" s="43"/>
      <c r="W24" s="43"/>
      <c r="X24" s="43"/>
    </row>
    <row r="25" spans="1:24">
      <c r="A25" s="57" t="s">
        <v>53</v>
      </c>
      <c r="B25" s="52">
        <v>65.599999999999994</v>
      </c>
      <c r="C25" s="43">
        <v>12</v>
      </c>
      <c r="D25" s="43"/>
      <c r="E25" s="57" t="s">
        <v>54</v>
      </c>
      <c r="F25" s="53">
        <v>0.5</v>
      </c>
      <c r="G25" s="43">
        <v>3</v>
      </c>
      <c r="H25" s="43"/>
      <c r="I25" s="92" t="s">
        <v>53</v>
      </c>
      <c r="J25" s="19">
        <v>19.8</v>
      </c>
      <c r="K25" s="43">
        <v>1</v>
      </c>
      <c r="L25" s="43"/>
      <c r="M25" s="92" t="s">
        <v>53</v>
      </c>
      <c r="N25" s="19">
        <v>85.4</v>
      </c>
      <c r="O25" s="43">
        <v>0</v>
      </c>
      <c r="P25" s="43"/>
      <c r="Q25" s="57" t="s">
        <v>53</v>
      </c>
      <c r="R25" s="58">
        <v>0.307</v>
      </c>
      <c r="S25" s="43">
        <v>6</v>
      </c>
      <c r="T25" s="43"/>
      <c r="U25" s="43"/>
      <c r="V25" s="43"/>
      <c r="W25" s="43"/>
      <c r="X25" s="43"/>
    </row>
    <row r="26" spans="1:24">
      <c r="A26" s="57" t="s">
        <v>52</v>
      </c>
      <c r="B26" s="52">
        <v>52</v>
      </c>
      <c r="C26" s="43">
        <v>3</v>
      </c>
      <c r="D26" s="43"/>
      <c r="E26" s="57" t="s">
        <v>55</v>
      </c>
      <c r="F26" s="53">
        <v>-0.6</v>
      </c>
      <c r="G26" s="43">
        <v>0</v>
      </c>
      <c r="H26" s="43"/>
      <c r="I26" s="92" t="s">
        <v>52</v>
      </c>
      <c r="J26" s="19">
        <v>26</v>
      </c>
      <c r="K26" s="43">
        <v>2</v>
      </c>
      <c r="L26" s="43"/>
      <c r="M26" s="92" t="s">
        <v>52</v>
      </c>
      <c r="N26" s="19">
        <v>90.7</v>
      </c>
      <c r="O26" s="43">
        <v>0</v>
      </c>
      <c r="P26" s="43"/>
      <c r="Q26" s="57" t="s">
        <v>52</v>
      </c>
      <c r="R26" s="58">
        <v>0.48899999999999999</v>
      </c>
      <c r="S26" s="43">
        <v>13</v>
      </c>
      <c r="T26" s="43"/>
      <c r="U26" s="43"/>
      <c r="V26" s="43"/>
      <c r="W26" s="43"/>
      <c r="X26" s="43"/>
    </row>
    <row r="27" spans="1:24">
      <c r="A27" s="43"/>
      <c r="B27" s="43"/>
      <c r="C27" s="43"/>
      <c r="D27" s="43"/>
      <c r="E27" s="43"/>
      <c r="F27" s="43"/>
      <c r="G27" s="43"/>
      <c r="H27" s="43"/>
      <c r="I27" s="43"/>
      <c r="J27" s="6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>
      <c r="A28" s="43"/>
      <c r="B28" s="43"/>
      <c r="C28" s="43"/>
      <c r="D28" s="43"/>
      <c r="E28" s="43"/>
      <c r="F28" s="43"/>
      <c r="G28" s="43"/>
      <c r="H28" s="43"/>
      <c r="I28" s="43"/>
      <c r="J28" s="64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spans="1:24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spans="1:24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24">
      <c r="A32" s="43"/>
      <c r="B32" s="43"/>
      <c r="C32" s="47">
        <v>6</v>
      </c>
      <c r="D32" s="43"/>
      <c r="E32" s="43"/>
      <c r="F32" s="43"/>
      <c r="G32" s="47">
        <v>7</v>
      </c>
      <c r="H32" s="43"/>
      <c r="I32" s="43"/>
      <c r="J32" s="43"/>
      <c r="K32" s="47">
        <v>8</v>
      </c>
      <c r="L32" s="43"/>
      <c r="M32" s="43"/>
      <c r="N32" s="43"/>
      <c r="O32" s="47">
        <v>9</v>
      </c>
      <c r="P32" s="43"/>
      <c r="Q32" s="43"/>
      <c r="R32" s="43"/>
      <c r="S32" s="47">
        <v>10</v>
      </c>
      <c r="T32" s="43"/>
      <c r="U32" s="43"/>
      <c r="V32" s="43"/>
      <c r="W32" s="65" t="s">
        <v>56</v>
      </c>
      <c r="X32" s="43"/>
    </row>
    <row r="33" spans="1:30">
      <c r="A33" s="43"/>
      <c r="B33" s="43"/>
      <c r="C33" s="47"/>
      <c r="D33" s="43"/>
      <c r="E33" s="43"/>
      <c r="F33" s="43"/>
      <c r="G33" s="47"/>
      <c r="H33" s="43"/>
      <c r="I33" s="43"/>
      <c r="J33" s="43"/>
      <c r="K33" s="47"/>
      <c r="L33" s="43"/>
      <c r="M33" s="43"/>
      <c r="N33" s="43"/>
      <c r="O33" s="47"/>
      <c r="P33" s="43"/>
      <c r="Q33" s="43"/>
      <c r="R33" s="43"/>
      <c r="S33" s="47"/>
      <c r="T33" s="43"/>
      <c r="U33" s="43"/>
      <c r="V33" s="43"/>
      <c r="W33" s="43" t="s">
        <v>57</v>
      </c>
      <c r="X33" s="43"/>
    </row>
    <row r="34" spans="1:30">
      <c r="A34" s="43" t="s">
        <v>28</v>
      </c>
      <c r="B34" s="54">
        <v>0.432</v>
      </c>
      <c r="C34" s="43">
        <v>10</v>
      </c>
      <c r="D34" s="43"/>
      <c r="E34" s="43" t="s">
        <v>28</v>
      </c>
      <c r="F34" s="66">
        <v>101</v>
      </c>
      <c r="G34" s="43">
        <v>4</v>
      </c>
      <c r="H34" s="43"/>
      <c r="I34" s="43" t="s">
        <v>28</v>
      </c>
      <c r="J34" s="54">
        <v>4.4999999999999998E-2</v>
      </c>
      <c r="K34" s="43">
        <v>3</v>
      </c>
      <c r="L34" s="43"/>
      <c r="M34" s="43" t="s">
        <v>28</v>
      </c>
      <c r="N34" s="69">
        <v>100</v>
      </c>
      <c r="O34" s="43">
        <v>3</v>
      </c>
      <c r="P34" s="43"/>
      <c r="Q34" s="90" t="s">
        <v>28</v>
      </c>
      <c r="R34" s="26">
        <v>36.329210705657992</v>
      </c>
      <c r="S34" s="43">
        <v>2</v>
      </c>
      <c r="T34" s="43"/>
      <c r="U34" s="43" t="s">
        <v>28</v>
      </c>
      <c r="V34" s="85">
        <v>4.3499999999999996</v>
      </c>
      <c r="W34" s="57">
        <v>18</v>
      </c>
      <c r="X34" s="43"/>
      <c r="AA34" s="67"/>
      <c r="AB34" s="68"/>
      <c r="AC34" s="67"/>
    </row>
    <row r="35" spans="1:30">
      <c r="A35" s="43" t="s">
        <v>30</v>
      </c>
      <c r="B35" s="54">
        <v>7.5999999999999998E-2</v>
      </c>
      <c r="C35" s="43">
        <v>1</v>
      </c>
      <c r="D35" s="43"/>
      <c r="E35" s="43" t="s">
        <v>30</v>
      </c>
      <c r="F35" s="66">
        <v>92.2</v>
      </c>
      <c r="G35" s="43">
        <v>0</v>
      </c>
      <c r="H35" s="43"/>
      <c r="I35" s="43" t="s">
        <v>30</v>
      </c>
      <c r="J35" s="54">
        <v>0.151</v>
      </c>
      <c r="K35" s="43">
        <v>14</v>
      </c>
      <c r="L35" s="43"/>
      <c r="M35" s="43" t="s">
        <v>30</v>
      </c>
      <c r="N35" s="69">
        <v>0</v>
      </c>
      <c r="O35" s="43">
        <v>0</v>
      </c>
      <c r="P35" s="43"/>
      <c r="Q35" s="90" t="s">
        <v>30</v>
      </c>
      <c r="R35" s="26">
        <v>70.207937625657664</v>
      </c>
      <c r="S35" s="43">
        <v>20</v>
      </c>
      <c r="T35" s="43"/>
      <c r="U35" s="43" t="s">
        <v>30</v>
      </c>
      <c r="V35" s="85">
        <v>8.4499999999999993</v>
      </c>
      <c r="W35" s="57">
        <v>12</v>
      </c>
      <c r="X35" s="43"/>
      <c r="Z35" s="67"/>
      <c r="AA35" s="67"/>
      <c r="AB35" s="68"/>
      <c r="AC35" s="67"/>
      <c r="AD35" s="72"/>
    </row>
    <row r="36" spans="1:30">
      <c r="A36" s="43" t="s">
        <v>31</v>
      </c>
      <c r="B36" s="54">
        <v>0.13200000000000001</v>
      </c>
      <c r="C36" s="43">
        <v>3</v>
      </c>
      <c r="D36" s="43"/>
      <c r="E36" s="43" t="s">
        <v>31</v>
      </c>
      <c r="F36" s="66">
        <v>100</v>
      </c>
      <c r="G36" s="43">
        <v>0</v>
      </c>
      <c r="H36" s="43"/>
      <c r="I36" s="43" t="s">
        <v>31</v>
      </c>
      <c r="J36" s="54">
        <v>9.9000000000000005E-2</v>
      </c>
      <c r="K36" s="43">
        <v>9</v>
      </c>
      <c r="L36" s="43"/>
      <c r="M36" s="43" t="s">
        <v>31</v>
      </c>
      <c r="N36" s="69">
        <v>0</v>
      </c>
      <c r="O36" s="43">
        <v>0</v>
      </c>
      <c r="P36" s="43"/>
      <c r="Q36" s="90" t="s">
        <v>31</v>
      </c>
      <c r="R36" s="26">
        <v>64.659258900876779</v>
      </c>
      <c r="S36" s="43">
        <v>13</v>
      </c>
      <c r="T36" s="43"/>
      <c r="U36" s="43" t="s">
        <v>31</v>
      </c>
      <c r="V36" s="78">
        <v>7.3</v>
      </c>
      <c r="W36" s="57">
        <v>16</v>
      </c>
      <c r="X36" s="43"/>
      <c r="Z36" s="67"/>
      <c r="AA36" s="67"/>
      <c r="AB36" s="68"/>
      <c r="AC36" s="67"/>
      <c r="AD36" s="72"/>
    </row>
    <row r="37" spans="1:30">
      <c r="A37" s="43" t="s">
        <v>32</v>
      </c>
      <c r="B37" s="54">
        <v>0.35699999999999998</v>
      </c>
      <c r="C37" s="43">
        <v>7</v>
      </c>
      <c r="D37" s="43"/>
      <c r="E37" s="43" t="s">
        <v>32</v>
      </c>
      <c r="F37" s="66">
        <v>99</v>
      </c>
      <c r="G37" s="43">
        <v>0</v>
      </c>
      <c r="H37" s="43"/>
      <c r="I37" s="43" t="s">
        <v>32</v>
      </c>
      <c r="J37" s="54">
        <v>7.0999999999999994E-2</v>
      </c>
      <c r="K37" s="43">
        <v>6</v>
      </c>
      <c r="L37" s="43"/>
      <c r="M37" s="43" t="s">
        <v>32</v>
      </c>
      <c r="N37" s="69">
        <v>25</v>
      </c>
      <c r="O37" s="43">
        <v>1</v>
      </c>
      <c r="P37" s="43"/>
      <c r="Q37" s="90" t="s">
        <v>32</v>
      </c>
      <c r="R37" s="26">
        <v>65.775823086310567</v>
      </c>
      <c r="S37" s="43">
        <v>16</v>
      </c>
      <c r="T37" s="43"/>
      <c r="U37" s="43" t="s">
        <v>32</v>
      </c>
      <c r="V37" s="78">
        <v>7.9</v>
      </c>
      <c r="W37" s="57">
        <v>13</v>
      </c>
      <c r="X37" s="43"/>
      <c r="Z37" s="67"/>
      <c r="AA37" s="67"/>
      <c r="AB37" s="68"/>
      <c r="AC37" s="67"/>
      <c r="AD37" s="72"/>
    </row>
    <row r="38" spans="1:30">
      <c r="A38" s="43" t="s">
        <v>33</v>
      </c>
      <c r="B38" s="54">
        <v>0.97199999999999998</v>
      </c>
      <c r="C38" s="43">
        <v>18</v>
      </c>
      <c r="D38" s="43"/>
      <c r="E38" s="43" t="s">
        <v>33</v>
      </c>
      <c r="F38" s="66">
        <v>82.5</v>
      </c>
      <c r="G38" s="43">
        <v>0</v>
      </c>
      <c r="H38" s="43"/>
      <c r="I38" s="43" t="s">
        <v>33</v>
      </c>
      <c r="J38" s="54">
        <v>0.20499999999999999</v>
      </c>
      <c r="K38" s="43">
        <v>19</v>
      </c>
      <c r="L38" s="43"/>
      <c r="M38" s="43" t="s">
        <v>33</v>
      </c>
      <c r="N38" s="69">
        <v>100</v>
      </c>
      <c r="O38" s="43">
        <v>3</v>
      </c>
      <c r="P38" s="43"/>
      <c r="Q38" s="90" t="s">
        <v>33</v>
      </c>
      <c r="R38" s="26">
        <v>65.317508424735095</v>
      </c>
      <c r="S38" s="43">
        <v>14</v>
      </c>
      <c r="T38" s="43"/>
      <c r="U38" s="45" t="s">
        <v>33</v>
      </c>
      <c r="V38" s="77">
        <v>11.85</v>
      </c>
      <c r="W38" s="45">
        <v>3</v>
      </c>
      <c r="X38" s="43"/>
      <c r="Z38" s="67"/>
      <c r="AA38" s="67"/>
      <c r="AB38" s="68"/>
      <c r="AC38" s="67"/>
      <c r="AD38" s="72"/>
    </row>
    <row r="39" spans="1:30">
      <c r="A39" s="43" t="s">
        <v>34</v>
      </c>
      <c r="B39" s="54">
        <v>0.33800000000000002</v>
      </c>
      <c r="C39" s="43">
        <v>5</v>
      </c>
      <c r="D39" s="43"/>
      <c r="E39" s="43" t="s">
        <v>34</v>
      </c>
      <c r="F39" s="66">
        <v>102.7</v>
      </c>
      <c r="G39" s="43">
        <v>5</v>
      </c>
      <c r="H39" s="43"/>
      <c r="I39" s="43" t="s">
        <v>34</v>
      </c>
      <c r="J39" s="54">
        <v>4.1000000000000002E-2</v>
      </c>
      <c r="K39" s="43">
        <v>2</v>
      </c>
      <c r="L39" s="43"/>
      <c r="M39" s="43" t="s">
        <v>34</v>
      </c>
      <c r="N39" s="69">
        <v>75</v>
      </c>
      <c r="O39" s="43">
        <v>2</v>
      </c>
      <c r="P39" s="43"/>
      <c r="Q39" s="90" t="s">
        <v>34</v>
      </c>
      <c r="R39" s="26">
        <v>52.74654913866118</v>
      </c>
      <c r="S39" s="43">
        <v>7</v>
      </c>
      <c r="T39" s="43"/>
      <c r="U39" s="43" t="s">
        <v>34</v>
      </c>
      <c r="V39" s="78">
        <v>3.55</v>
      </c>
      <c r="W39" s="57">
        <v>20</v>
      </c>
      <c r="X39" s="43"/>
      <c r="Z39" s="67"/>
      <c r="AA39" s="67"/>
      <c r="AB39" s="68"/>
      <c r="AC39" s="67"/>
      <c r="AD39" s="72"/>
    </row>
    <row r="40" spans="1:30">
      <c r="A40" s="43" t="s">
        <v>35</v>
      </c>
      <c r="B40" s="54">
        <v>0.61899999999999999</v>
      </c>
      <c r="C40" s="43">
        <v>16</v>
      </c>
      <c r="D40" s="43"/>
      <c r="E40" s="43" t="s">
        <v>35</v>
      </c>
      <c r="F40" s="66">
        <v>100.6</v>
      </c>
      <c r="G40" s="43">
        <v>3</v>
      </c>
      <c r="H40" s="43"/>
      <c r="I40" s="43" t="s">
        <v>35</v>
      </c>
      <c r="J40" s="54">
        <v>0.20599999999999999</v>
      </c>
      <c r="K40" s="43">
        <v>20</v>
      </c>
      <c r="L40" s="43"/>
      <c r="M40" s="43" t="s">
        <v>35</v>
      </c>
      <c r="N40" s="69">
        <v>0</v>
      </c>
      <c r="O40" s="43">
        <v>0</v>
      </c>
      <c r="P40" s="43"/>
      <c r="Q40" s="90" t="s">
        <v>35</v>
      </c>
      <c r="R40" s="26">
        <v>51.547711244827589</v>
      </c>
      <c r="S40" s="43">
        <v>6</v>
      </c>
      <c r="T40" s="43"/>
      <c r="U40" s="43" t="s">
        <v>35</v>
      </c>
      <c r="V40" s="78">
        <v>10.45</v>
      </c>
      <c r="W40" s="57">
        <v>6</v>
      </c>
      <c r="X40" s="43"/>
      <c r="Z40" s="67"/>
      <c r="AA40" s="79"/>
      <c r="AB40" s="68"/>
      <c r="AC40" s="67"/>
      <c r="AD40" s="72"/>
    </row>
    <row r="41" spans="1:30">
      <c r="A41" s="43" t="s">
        <v>36</v>
      </c>
      <c r="B41" s="54">
        <v>2.5369999999999999</v>
      </c>
      <c r="C41" s="43">
        <v>21</v>
      </c>
      <c r="D41" s="43"/>
      <c r="E41" s="43" t="s">
        <v>36</v>
      </c>
      <c r="F41" s="66">
        <v>103.5</v>
      </c>
      <c r="G41" s="43">
        <v>6</v>
      </c>
      <c r="H41" s="43"/>
      <c r="I41" s="43" t="s">
        <v>36</v>
      </c>
      <c r="J41" s="54">
        <v>0.05</v>
      </c>
      <c r="K41" s="43">
        <v>5</v>
      </c>
      <c r="L41" s="43"/>
      <c r="M41" s="43" t="s">
        <v>36</v>
      </c>
      <c r="N41" s="69">
        <v>0</v>
      </c>
      <c r="O41" s="43">
        <v>0</v>
      </c>
      <c r="P41" s="43"/>
      <c r="Q41" s="90" t="s">
        <v>36</v>
      </c>
      <c r="R41" s="26">
        <v>61.16905939751117</v>
      </c>
      <c r="S41" s="43">
        <v>9</v>
      </c>
      <c r="T41" s="43"/>
      <c r="U41" s="43" t="s">
        <v>36</v>
      </c>
      <c r="V41" s="78">
        <v>10.7</v>
      </c>
      <c r="W41" s="57">
        <v>5</v>
      </c>
      <c r="X41" s="43"/>
      <c r="Z41" s="67"/>
      <c r="AA41" s="67"/>
      <c r="AB41" s="68"/>
      <c r="AC41" s="67"/>
      <c r="AD41" s="72"/>
    </row>
    <row r="42" spans="1:30">
      <c r="A42" s="43" t="s">
        <v>37</v>
      </c>
      <c r="B42" s="80">
        <v>0.57399999999999995</v>
      </c>
      <c r="C42" s="43">
        <v>14</v>
      </c>
      <c r="D42" s="43"/>
      <c r="E42" s="43" t="s">
        <v>37</v>
      </c>
      <c r="F42" s="66">
        <v>98.3</v>
      </c>
      <c r="G42" s="43">
        <v>0</v>
      </c>
      <c r="H42" s="43"/>
      <c r="I42" s="43" t="s">
        <v>37</v>
      </c>
      <c r="J42" s="80">
        <v>0.16400000000000001</v>
      </c>
      <c r="K42" s="43">
        <v>15</v>
      </c>
      <c r="L42" s="43"/>
      <c r="M42" s="43" t="s">
        <v>37</v>
      </c>
      <c r="N42" s="69">
        <v>0</v>
      </c>
      <c r="O42" s="43">
        <v>0</v>
      </c>
      <c r="P42" s="43"/>
      <c r="Q42" s="90" t="s">
        <v>37</v>
      </c>
      <c r="R42" s="26">
        <v>75.008277922883551</v>
      </c>
      <c r="S42" s="43">
        <v>21</v>
      </c>
      <c r="T42" s="43"/>
      <c r="U42" s="43" t="s">
        <v>37</v>
      </c>
      <c r="V42" s="78">
        <v>10.7</v>
      </c>
      <c r="W42" s="57">
        <v>5</v>
      </c>
      <c r="X42" s="43"/>
      <c r="Z42" s="67"/>
      <c r="AA42" s="67"/>
      <c r="AB42" s="68"/>
      <c r="AC42" s="67"/>
      <c r="AD42" s="72"/>
    </row>
    <row r="43" spans="1:30">
      <c r="A43" s="43" t="s">
        <v>38</v>
      </c>
      <c r="B43" s="54">
        <v>4.1369999999999996</v>
      </c>
      <c r="C43" s="43">
        <v>22</v>
      </c>
      <c r="D43" s="43"/>
      <c r="E43" s="43" t="s">
        <v>38</v>
      </c>
      <c r="F43" s="66">
        <v>88.1</v>
      </c>
      <c r="G43" s="43">
        <v>0</v>
      </c>
      <c r="H43" s="43"/>
      <c r="I43" s="43" t="s">
        <v>38</v>
      </c>
      <c r="J43" s="54">
        <v>7.4999999999999997E-2</v>
      </c>
      <c r="K43" s="43">
        <v>7</v>
      </c>
      <c r="L43" s="43"/>
      <c r="M43" s="43" t="s">
        <v>38</v>
      </c>
      <c r="N43" s="69">
        <v>0</v>
      </c>
      <c r="O43" s="43">
        <v>0</v>
      </c>
      <c r="P43" s="43"/>
      <c r="Q43" s="90" t="s">
        <v>38</v>
      </c>
      <c r="R43" s="26">
        <v>69.679963555293142</v>
      </c>
      <c r="S43" s="43">
        <v>19</v>
      </c>
      <c r="T43" s="43"/>
      <c r="U43" s="43" t="s">
        <v>38</v>
      </c>
      <c r="V43" s="78">
        <v>9.5</v>
      </c>
      <c r="W43" s="57">
        <v>9</v>
      </c>
      <c r="X43" s="43"/>
      <c r="Z43" s="67"/>
      <c r="AA43" s="67"/>
      <c r="AB43" s="68"/>
      <c r="AC43" s="67"/>
      <c r="AD43" s="72"/>
    </row>
    <row r="44" spans="1:30">
      <c r="A44" s="43" t="s">
        <v>39</v>
      </c>
      <c r="B44" s="54">
        <v>0.38500000000000001</v>
      </c>
      <c r="C44" s="43">
        <v>9</v>
      </c>
      <c r="D44" s="43"/>
      <c r="E44" s="43" t="s">
        <v>39</v>
      </c>
      <c r="F44" s="66">
        <v>97.1</v>
      </c>
      <c r="G44" s="43">
        <v>0</v>
      </c>
      <c r="H44" s="43"/>
      <c r="I44" s="43" t="s">
        <v>39</v>
      </c>
      <c r="J44" s="54">
        <v>0.11</v>
      </c>
      <c r="K44" s="43">
        <v>10</v>
      </c>
      <c r="L44" s="43"/>
      <c r="M44" s="43" t="s">
        <v>39</v>
      </c>
      <c r="N44" s="69">
        <v>0</v>
      </c>
      <c r="O44" s="43">
        <v>0</v>
      </c>
      <c r="P44" s="43"/>
      <c r="Q44" s="90" t="s">
        <v>39</v>
      </c>
      <c r="R44" s="26">
        <v>63.471521656616162</v>
      </c>
      <c r="S44" s="43">
        <v>12</v>
      </c>
      <c r="T44" s="43"/>
      <c r="U44" s="43" t="s">
        <v>39</v>
      </c>
      <c r="V44" s="78">
        <v>7.75</v>
      </c>
      <c r="W44" s="57">
        <v>14</v>
      </c>
      <c r="X44" s="43"/>
      <c r="Z44" s="67"/>
      <c r="AA44" s="67"/>
      <c r="AB44" s="68"/>
      <c r="AC44" s="67"/>
      <c r="AD44" s="72"/>
    </row>
    <row r="45" spans="1:30">
      <c r="A45" s="43" t="s">
        <v>40</v>
      </c>
      <c r="B45" s="54">
        <v>0.13200000000000001</v>
      </c>
      <c r="C45" s="43">
        <v>3</v>
      </c>
      <c r="D45" s="43"/>
      <c r="E45" s="43" t="s">
        <v>40</v>
      </c>
      <c r="F45" s="66">
        <v>106.7</v>
      </c>
      <c r="G45" s="43">
        <v>7</v>
      </c>
      <c r="H45" s="43"/>
      <c r="I45" s="43" t="s">
        <v>40</v>
      </c>
      <c r="J45" s="54">
        <v>0.13200000000000001</v>
      </c>
      <c r="K45" s="43">
        <v>11</v>
      </c>
      <c r="L45" s="43"/>
      <c r="M45" s="43" t="s">
        <v>40</v>
      </c>
      <c r="N45" s="69">
        <v>0</v>
      </c>
      <c r="O45" s="43">
        <v>0</v>
      </c>
      <c r="P45" s="43"/>
      <c r="Q45" s="90" t="s">
        <v>40</v>
      </c>
      <c r="R45" s="26">
        <v>83.034913083831199</v>
      </c>
      <c r="S45" s="43">
        <v>23</v>
      </c>
      <c r="T45" s="43"/>
      <c r="U45" s="43" t="s">
        <v>40</v>
      </c>
      <c r="V45" s="78">
        <v>8.5</v>
      </c>
      <c r="W45" s="57">
        <v>11</v>
      </c>
      <c r="X45" s="43"/>
      <c r="Z45" s="67"/>
      <c r="AA45" s="67"/>
      <c r="AB45" s="68"/>
      <c r="AC45" s="67"/>
      <c r="AD45" s="72"/>
    </row>
    <row r="46" spans="1:30">
      <c r="A46" s="43" t="s">
        <v>41</v>
      </c>
      <c r="B46" s="54">
        <v>0.49299999999999999</v>
      </c>
      <c r="C46" s="43">
        <v>11</v>
      </c>
      <c r="D46" s="43"/>
      <c r="E46" s="43" t="s">
        <v>41</v>
      </c>
      <c r="F46" s="66">
        <v>92.4</v>
      </c>
      <c r="G46" s="43">
        <v>0</v>
      </c>
      <c r="H46" s="43"/>
      <c r="I46" s="43" t="s">
        <v>41</v>
      </c>
      <c r="J46" s="54">
        <v>0.19700000000000001</v>
      </c>
      <c r="K46" s="43">
        <v>17</v>
      </c>
      <c r="L46" s="43"/>
      <c r="M46" s="43" t="s">
        <v>41</v>
      </c>
      <c r="N46" s="69">
        <v>0</v>
      </c>
      <c r="O46" s="43">
        <v>0</v>
      </c>
      <c r="P46" s="43"/>
      <c r="Q46" s="90" t="s">
        <v>41</v>
      </c>
      <c r="R46" s="26">
        <v>42.025593687236572</v>
      </c>
      <c r="S46" s="43">
        <v>5</v>
      </c>
      <c r="T46" s="43"/>
      <c r="U46" s="43" t="s">
        <v>41</v>
      </c>
      <c r="V46" s="78">
        <v>7.15</v>
      </c>
      <c r="W46" s="57">
        <v>17</v>
      </c>
      <c r="X46" s="43"/>
      <c r="Z46" s="67"/>
      <c r="AA46" s="67"/>
      <c r="AB46" s="68"/>
      <c r="AC46" s="67"/>
      <c r="AD46" s="72"/>
    </row>
    <row r="47" spans="1:30">
      <c r="A47" s="43" t="s">
        <v>42</v>
      </c>
      <c r="B47" s="54">
        <v>0.60799999999999998</v>
      </c>
      <c r="C47" s="43">
        <v>15</v>
      </c>
      <c r="D47" s="43"/>
      <c r="E47" s="43" t="s">
        <v>42</v>
      </c>
      <c r="F47" s="66">
        <v>80.5</v>
      </c>
      <c r="G47" s="43">
        <v>0</v>
      </c>
      <c r="H47" s="43"/>
      <c r="I47" s="43" t="s">
        <v>42</v>
      </c>
      <c r="J47" s="54">
        <v>0.20300000000000001</v>
      </c>
      <c r="K47" s="43">
        <v>18</v>
      </c>
      <c r="L47" s="43"/>
      <c r="M47" s="43" t="s">
        <v>42</v>
      </c>
      <c r="N47" s="69">
        <v>100</v>
      </c>
      <c r="O47" s="43">
        <v>3</v>
      </c>
      <c r="P47" s="43"/>
      <c r="Q47" s="90" t="s">
        <v>42</v>
      </c>
      <c r="R47" s="26">
        <v>61.821466404271732</v>
      </c>
      <c r="S47" s="43">
        <v>10</v>
      </c>
      <c r="T47" s="43"/>
      <c r="U47" s="41" t="s">
        <v>42</v>
      </c>
      <c r="V47" s="70">
        <v>12.15</v>
      </c>
      <c r="W47" s="41">
        <v>1</v>
      </c>
      <c r="X47" s="43"/>
      <c r="Z47" s="67"/>
      <c r="AA47" s="67"/>
      <c r="AB47" s="68"/>
      <c r="AC47" s="67"/>
      <c r="AD47" s="72"/>
    </row>
    <row r="48" spans="1:30">
      <c r="A48" s="43" t="s">
        <v>43</v>
      </c>
      <c r="B48" s="54">
        <v>0.64900000000000002</v>
      </c>
      <c r="C48" s="43">
        <v>17</v>
      </c>
      <c r="D48" s="43"/>
      <c r="E48" s="43" t="s">
        <v>43</v>
      </c>
      <c r="F48" s="66">
        <v>100.6</v>
      </c>
      <c r="G48" s="43">
        <v>3</v>
      </c>
      <c r="H48" s="43"/>
      <c r="I48" s="43" t="s">
        <v>43</v>
      </c>
      <c r="J48" s="54">
        <v>3.2000000000000001E-2</v>
      </c>
      <c r="K48" s="43">
        <v>1</v>
      </c>
      <c r="L48" s="43"/>
      <c r="M48" s="43" t="s">
        <v>43</v>
      </c>
      <c r="N48" s="69">
        <v>100</v>
      </c>
      <c r="O48" s="43">
        <v>3</v>
      </c>
      <c r="P48" s="43"/>
      <c r="Q48" s="90" t="s">
        <v>43</v>
      </c>
      <c r="R48" s="26">
        <v>58.062188023502856</v>
      </c>
      <c r="S48" s="43">
        <v>8</v>
      </c>
      <c r="T48" s="43"/>
      <c r="U48" s="43" t="s">
        <v>43</v>
      </c>
      <c r="V48" s="78">
        <v>8.5500000000000007</v>
      </c>
      <c r="W48" s="57">
        <v>10</v>
      </c>
      <c r="X48" s="43"/>
      <c r="Z48" s="67"/>
      <c r="AA48" s="67"/>
      <c r="AB48" s="68"/>
      <c r="AC48" s="67"/>
      <c r="AD48" s="72"/>
    </row>
    <row r="49" spans="1:30">
      <c r="A49" s="43" t="s">
        <v>44</v>
      </c>
      <c r="B49" s="91">
        <v>1.3049999999999999</v>
      </c>
      <c r="C49" s="43">
        <v>19</v>
      </c>
      <c r="D49" s="43"/>
      <c r="E49" s="43" t="s">
        <v>44</v>
      </c>
      <c r="F49" s="66">
        <v>99.6</v>
      </c>
      <c r="G49" s="43">
        <v>0</v>
      </c>
      <c r="H49" s="43"/>
      <c r="I49" s="43" t="s">
        <v>44</v>
      </c>
      <c r="J49" s="54">
        <v>0.14699999999999999</v>
      </c>
      <c r="K49" s="43">
        <v>13</v>
      </c>
      <c r="L49" s="43"/>
      <c r="M49" s="43" t="s">
        <v>44</v>
      </c>
      <c r="N49" s="69">
        <v>0</v>
      </c>
      <c r="O49" s="43">
        <v>0</v>
      </c>
      <c r="P49" s="43"/>
      <c r="Q49" s="90" t="s">
        <v>44</v>
      </c>
      <c r="R49" s="26">
        <v>63.280165705804748</v>
      </c>
      <c r="S49" s="43">
        <v>11</v>
      </c>
      <c r="T49" s="43"/>
      <c r="U49" s="74" t="s">
        <v>44</v>
      </c>
      <c r="V49" s="75">
        <v>11.9</v>
      </c>
      <c r="W49" s="74">
        <v>2</v>
      </c>
      <c r="X49" s="43"/>
      <c r="Z49" s="67"/>
      <c r="AA49" s="67"/>
      <c r="AB49" s="68"/>
      <c r="AC49" s="67"/>
      <c r="AD49" s="72"/>
    </row>
    <row r="50" spans="1:30">
      <c r="A50" s="43" t="s">
        <v>45</v>
      </c>
      <c r="B50" s="54">
        <v>0.27</v>
      </c>
      <c r="C50" s="43">
        <v>4</v>
      </c>
      <c r="D50" s="43"/>
      <c r="E50" s="43" t="s">
        <v>45</v>
      </c>
      <c r="F50" s="66">
        <v>100</v>
      </c>
      <c r="G50" s="43">
        <v>0</v>
      </c>
      <c r="H50" s="43"/>
      <c r="I50" s="43" t="s">
        <v>45</v>
      </c>
      <c r="J50" s="54">
        <v>0.35899999999999999</v>
      </c>
      <c r="K50" s="43">
        <v>21</v>
      </c>
      <c r="L50" s="43"/>
      <c r="M50" s="43" t="s">
        <v>45</v>
      </c>
      <c r="N50" s="69">
        <v>0</v>
      </c>
      <c r="O50" s="43">
        <v>0</v>
      </c>
      <c r="P50" s="43"/>
      <c r="Q50" s="90" t="s">
        <v>45</v>
      </c>
      <c r="R50" s="26">
        <v>67.19242703696078</v>
      </c>
      <c r="S50" s="43">
        <v>17</v>
      </c>
      <c r="T50" s="43"/>
      <c r="U50" s="43" t="s">
        <v>45</v>
      </c>
      <c r="V50" s="78">
        <v>10.1</v>
      </c>
      <c r="W50" s="57">
        <v>7</v>
      </c>
      <c r="X50" s="43"/>
      <c r="Z50" s="67"/>
      <c r="AA50" s="67"/>
      <c r="AB50" s="68"/>
      <c r="AC50" s="67"/>
      <c r="AD50" s="72"/>
    </row>
    <row r="51" spans="1:30">
      <c r="A51" s="43" t="s">
        <v>46</v>
      </c>
      <c r="B51" s="54">
        <v>1.5860000000000001</v>
      </c>
      <c r="C51" s="43">
        <v>20</v>
      </c>
      <c r="D51" s="43"/>
      <c r="E51" s="43" t="s">
        <v>46</v>
      </c>
      <c r="F51" s="66">
        <v>95.2</v>
      </c>
      <c r="G51" s="43">
        <v>0</v>
      </c>
      <c r="H51" s="43"/>
      <c r="I51" s="43" t="s">
        <v>46</v>
      </c>
      <c r="J51" s="54">
        <v>9.1999999999999998E-2</v>
      </c>
      <c r="K51" s="43">
        <v>8</v>
      </c>
      <c r="L51" s="43"/>
      <c r="M51" s="43" t="s">
        <v>46</v>
      </c>
      <c r="N51" s="69">
        <v>100</v>
      </c>
      <c r="O51" s="43">
        <v>3</v>
      </c>
      <c r="P51" s="43"/>
      <c r="Q51" s="90" t="s">
        <v>46</v>
      </c>
      <c r="R51" s="26">
        <v>39.648205803599538</v>
      </c>
      <c r="S51" s="43">
        <v>4</v>
      </c>
      <c r="T51" s="43"/>
      <c r="U51" s="43" t="s">
        <v>46</v>
      </c>
      <c r="V51" s="78">
        <v>7.9</v>
      </c>
      <c r="W51" s="57">
        <v>13</v>
      </c>
      <c r="X51" s="43"/>
      <c r="Z51" s="67"/>
      <c r="AA51" s="67"/>
      <c r="AB51" s="68"/>
      <c r="AC51" s="67"/>
      <c r="AD51" s="72"/>
    </row>
    <row r="52" spans="1:30">
      <c r="A52" s="43" t="s">
        <v>47</v>
      </c>
      <c r="B52" s="54">
        <v>0.36399999999999999</v>
      </c>
      <c r="C52" s="43">
        <v>8</v>
      </c>
      <c r="D52" s="43"/>
      <c r="E52" s="43" t="s">
        <v>47</v>
      </c>
      <c r="F52" s="66">
        <v>97.2</v>
      </c>
      <c r="G52" s="43">
        <v>0</v>
      </c>
      <c r="H52" s="43"/>
      <c r="I52" s="43" t="s">
        <v>47</v>
      </c>
      <c r="J52" s="54">
        <v>0.13700000000000001</v>
      </c>
      <c r="K52" s="43">
        <v>12</v>
      </c>
      <c r="L52" s="43"/>
      <c r="M52" s="43" t="s">
        <v>47</v>
      </c>
      <c r="N52" s="69">
        <v>75</v>
      </c>
      <c r="O52" s="43">
        <v>2</v>
      </c>
      <c r="P52" s="43"/>
      <c r="Q52" s="90" t="s">
        <v>47</v>
      </c>
      <c r="R52" s="26">
        <v>67.358356035284316</v>
      </c>
      <c r="S52" s="43">
        <v>18</v>
      </c>
      <c r="T52" s="43"/>
      <c r="U52" s="43" t="s">
        <v>47</v>
      </c>
      <c r="V52" s="78">
        <v>7.65</v>
      </c>
      <c r="W52" s="57">
        <v>15</v>
      </c>
      <c r="X52" s="43"/>
      <c r="Z52" s="67"/>
      <c r="AA52" s="67"/>
      <c r="AB52" s="68"/>
      <c r="AC52" s="67"/>
      <c r="AD52" s="72"/>
    </row>
    <row r="53" spans="1:30">
      <c r="A53" s="43" t="s">
        <v>48</v>
      </c>
      <c r="B53" s="54">
        <v>0.54800000000000004</v>
      </c>
      <c r="C53" s="43">
        <v>13</v>
      </c>
      <c r="D53" s="43"/>
      <c r="E53" s="43" t="s">
        <v>48</v>
      </c>
      <c r="F53" s="66">
        <v>95.3</v>
      </c>
      <c r="G53" s="43">
        <v>0</v>
      </c>
      <c r="H53" s="43"/>
      <c r="I53" s="43" t="s">
        <v>48</v>
      </c>
      <c r="J53" s="54">
        <v>0.47899999999999998</v>
      </c>
      <c r="K53" s="43">
        <v>22</v>
      </c>
      <c r="L53" s="43"/>
      <c r="M53" s="43" t="s">
        <v>48</v>
      </c>
      <c r="N53" s="69">
        <v>0</v>
      </c>
      <c r="O53" s="43">
        <v>0</v>
      </c>
      <c r="P53" s="43"/>
      <c r="Q53" s="90" t="s">
        <v>48</v>
      </c>
      <c r="R53" s="26">
        <v>65.635144927987113</v>
      </c>
      <c r="S53" s="43">
        <v>15</v>
      </c>
      <c r="T53" s="43"/>
      <c r="U53" s="43" t="s">
        <v>48</v>
      </c>
      <c r="V53" s="78">
        <v>11.35</v>
      </c>
      <c r="W53" s="57">
        <v>4</v>
      </c>
      <c r="X53" s="43"/>
      <c r="Z53" s="67"/>
      <c r="AA53" s="67"/>
      <c r="AB53" s="68"/>
      <c r="AC53" s="67"/>
      <c r="AD53" s="72"/>
    </row>
    <row r="54" spans="1:30">
      <c r="A54" s="43" t="s">
        <v>49</v>
      </c>
      <c r="B54" s="80">
        <v>0.34</v>
      </c>
      <c r="C54" s="43">
        <v>6</v>
      </c>
      <c r="D54" s="43"/>
      <c r="E54" s="43" t="s">
        <v>49</v>
      </c>
      <c r="F54" s="66">
        <v>93.2</v>
      </c>
      <c r="G54" s="43">
        <v>0</v>
      </c>
      <c r="H54" s="43"/>
      <c r="I54" s="43" t="s">
        <v>49</v>
      </c>
      <c r="J54" s="54">
        <v>0.17</v>
      </c>
      <c r="K54" s="43">
        <v>16</v>
      </c>
      <c r="L54" s="43"/>
      <c r="M54" s="43" t="s">
        <v>49</v>
      </c>
      <c r="N54" s="69">
        <v>100</v>
      </c>
      <c r="O54" s="43">
        <v>3</v>
      </c>
      <c r="P54" s="43"/>
      <c r="Q54" s="90" t="s">
        <v>49</v>
      </c>
      <c r="R54" s="26">
        <v>75.962720703065671</v>
      </c>
      <c r="S54" s="43">
        <v>22</v>
      </c>
      <c r="T54" s="43"/>
      <c r="U54" s="43" t="s">
        <v>49</v>
      </c>
      <c r="V54" s="78">
        <v>9.85</v>
      </c>
      <c r="W54" s="57">
        <v>8</v>
      </c>
      <c r="X54" s="43"/>
      <c r="Z54" s="67"/>
      <c r="AA54" s="67"/>
      <c r="AB54" s="68"/>
      <c r="AC54" s="67"/>
      <c r="AD54" s="72"/>
    </row>
    <row r="55" spans="1:30">
      <c r="A55" s="57" t="s">
        <v>53</v>
      </c>
      <c r="B55" s="54">
        <v>8.3000000000000004E-2</v>
      </c>
      <c r="C55" s="43">
        <v>2</v>
      </c>
      <c r="D55" s="43"/>
      <c r="E55" s="57" t="s">
        <v>53</v>
      </c>
      <c r="F55" s="66">
        <v>100.5</v>
      </c>
      <c r="G55" s="43">
        <v>2</v>
      </c>
      <c r="H55" s="43"/>
      <c r="I55" s="57" t="s">
        <v>53</v>
      </c>
      <c r="J55" s="54">
        <v>4.1000000000000002E-2</v>
      </c>
      <c r="K55" s="43">
        <v>2</v>
      </c>
      <c r="L55" s="43"/>
      <c r="M55" s="57" t="s">
        <v>53</v>
      </c>
      <c r="N55" s="69">
        <v>0</v>
      </c>
      <c r="O55" s="43">
        <v>0</v>
      </c>
      <c r="P55" s="43"/>
      <c r="Q55" s="92" t="s">
        <v>53</v>
      </c>
      <c r="R55" s="26">
        <v>29.099389166791738</v>
      </c>
      <c r="S55" s="43">
        <v>1</v>
      </c>
      <c r="T55" s="43"/>
      <c r="U55" s="57" t="s">
        <v>53</v>
      </c>
      <c r="V55" s="78">
        <v>2.85</v>
      </c>
      <c r="W55" s="57">
        <v>21</v>
      </c>
      <c r="X55" s="43"/>
      <c r="Z55" s="67"/>
      <c r="AA55" s="67"/>
      <c r="AB55" s="67"/>
      <c r="AC55" s="79"/>
      <c r="AD55" s="72"/>
    </row>
    <row r="56" spans="1:30">
      <c r="A56" s="57" t="s">
        <v>52</v>
      </c>
      <c r="B56" s="54">
        <v>0.50700000000000001</v>
      </c>
      <c r="C56" s="43">
        <v>12</v>
      </c>
      <c r="D56" s="43"/>
      <c r="E56" s="57" t="s">
        <v>52</v>
      </c>
      <c r="F56" s="66">
        <v>100.1</v>
      </c>
      <c r="G56" s="43">
        <v>1</v>
      </c>
      <c r="H56" s="43"/>
      <c r="I56" s="57" t="s">
        <v>52</v>
      </c>
      <c r="J56" s="54">
        <v>4.7E-2</v>
      </c>
      <c r="K56" s="43">
        <v>4</v>
      </c>
      <c r="L56" s="43"/>
      <c r="M56" s="57" t="s">
        <v>52</v>
      </c>
      <c r="N56" s="69">
        <v>100</v>
      </c>
      <c r="O56" s="43">
        <v>3</v>
      </c>
      <c r="P56" s="43"/>
      <c r="Q56" s="92" t="s">
        <v>52</v>
      </c>
      <c r="R56" s="26">
        <v>37.161878692676694</v>
      </c>
      <c r="S56" s="43">
        <v>3</v>
      </c>
      <c r="T56" s="43"/>
      <c r="U56" s="57" t="s">
        <v>52</v>
      </c>
      <c r="V56" s="78">
        <v>4</v>
      </c>
      <c r="W56" s="57">
        <v>19</v>
      </c>
      <c r="X56" s="43"/>
      <c r="Z56" s="67"/>
      <c r="AA56" s="67"/>
      <c r="AB56" s="67"/>
      <c r="AC56" s="67"/>
      <c r="AD56" s="72"/>
    </row>
    <row r="57" spans="1:30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X57" s="43"/>
      <c r="Z57" s="67"/>
      <c r="AA57" s="67"/>
      <c r="AB57" s="67"/>
      <c r="AC57" s="67"/>
      <c r="AD57" s="72"/>
    </row>
    <row r="58" spans="1:30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57"/>
      <c r="V58" s="43"/>
      <c r="W58" s="57"/>
      <c r="X58" s="43"/>
      <c r="AA58" s="67"/>
      <c r="AB58" s="67"/>
      <c r="AC58" s="67"/>
    </row>
    <row r="59" spans="1:30">
      <c r="A59" s="67"/>
      <c r="E59" s="67"/>
      <c r="I59" s="67"/>
      <c r="AA59" s="67"/>
      <c r="AB59" s="67"/>
      <c r="AC59" s="67"/>
    </row>
    <row r="60" spans="1:30">
      <c r="A60" s="67"/>
      <c r="E60" s="67"/>
      <c r="I60" s="67"/>
      <c r="AA60" s="67"/>
      <c r="AB60" s="67"/>
      <c r="AC60" s="67"/>
    </row>
    <row r="61" spans="1:30">
      <c r="A61" s="67"/>
      <c r="E61" s="67"/>
      <c r="I61" s="67"/>
      <c r="AA61" s="67"/>
      <c r="AB61" s="67"/>
      <c r="AC61" s="67"/>
    </row>
    <row r="62" spans="1:30">
      <c r="A62" s="67"/>
      <c r="E62" s="67"/>
      <c r="I62" s="67"/>
      <c r="AA62" s="67"/>
      <c r="AB62" s="67"/>
      <c r="AC62" s="67"/>
    </row>
  </sheetData>
  <sortState ref="U34:W56">
    <sortCondition ref="U35:U57"/>
  </sortState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H28" sqref="H28"/>
    </sheetView>
  </sheetViews>
  <sheetFormatPr defaultRowHeight="12.75"/>
  <cols>
    <col min="1" max="1" width="9.140625" customWidth="1"/>
    <col min="2" max="2" width="23.42578125" customWidth="1"/>
    <col min="3" max="3" width="10.42578125" customWidth="1"/>
    <col min="5" max="5" width="11.7109375" customWidth="1"/>
  </cols>
  <sheetData>
    <row r="2" spans="1:9" ht="75.75" customHeight="1">
      <c r="A2" s="122" t="s">
        <v>58</v>
      </c>
      <c r="B2" s="122"/>
      <c r="C2" s="122"/>
      <c r="D2" s="122"/>
      <c r="E2" s="122"/>
    </row>
    <row r="3" spans="1:9" hidden="1">
      <c r="A3" s="122"/>
      <c r="B3" s="122"/>
      <c r="C3" s="122"/>
      <c r="D3" s="122"/>
      <c r="E3" s="122"/>
    </row>
    <row r="6" spans="1:9" ht="33.75">
      <c r="A6" s="93" t="s">
        <v>59</v>
      </c>
      <c r="B6" s="93" t="s">
        <v>60</v>
      </c>
      <c r="C6" s="94" t="s">
        <v>61</v>
      </c>
      <c r="D6" s="94" t="s">
        <v>62</v>
      </c>
      <c r="E6" s="94" t="s">
        <v>63</v>
      </c>
    </row>
    <row r="7" spans="1:9">
      <c r="A7" s="123"/>
      <c r="B7" s="124"/>
      <c r="C7" s="124"/>
      <c r="D7" s="124"/>
      <c r="E7" s="125"/>
    </row>
    <row r="8" spans="1:9">
      <c r="A8" s="95"/>
      <c r="B8" s="96" t="s">
        <v>28</v>
      </c>
      <c r="C8" s="85">
        <v>4.3499999999999996</v>
      </c>
      <c r="D8" s="28">
        <v>18</v>
      </c>
      <c r="E8" s="97"/>
    </row>
    <row r="9" spans="1:9">
      <c r="A9" s="95"/>
      <c r="B9" s="96" t="s">
        <v>30</v>
      </c>
      <c r="C9" s="85">
        <v>8.4499999999999993</v>
      </c>
      <c r="D9" s="28">
        <v>12</v>
      </c>
      <c r="E9" s="98"/>
    </row>
    <row r="10" spans="1:9">
      <c r="A10" s="95"/>
      <c r="B10" s="96" t="s">
        <v>31</v>
      </c>
      <c r="C10" s="78">
        <v>7.3</v>
      </c>
      <c r="D10" s="28">
        <v>16</v>
      </c>
      <c r="E10" s="97"/>
    </row>
    <row r="11" spans="1:9">
      <c r="A11" s="95"/>
      <c r="B11" s="99" t="s">
        <v>32</v>
      </c>
      <c r="C11" s="78">
        <v>7.9</v>
      </c>
      <c r="D11" s="28">
        <v>13</v>
      </c>
      <c r="E11" s="100"/>
    </row>
    <row r="12" spans="1:9">
      <c r="A12" s="95"/>
      <c r="B12" s="101" t="s">
        <v>33</v>
      </c>
      <c r="C12" s="102">
        <v>11.85</v>
      </c>
      <c r="D12" s="31">
        <v>3</v>
      </c>
      <c r="E12" s="103">
        <v>7500</v>
      </c>
    </row>
    <row r="13" spans="1:9">
      <c r="A13" s="95"/>
      <c r="B13" s="104" t="s">
        <v>34</v>
      </c>
      <c r="C13" s="78">
        <v>3.55</v>
      </c>
      <c r="D13" s="28">
        <v>20</v>
      </c>
      <c r="E13" s="105"/>
      <c r="I13" s="106"/>
    </row>
    <row r="14" spans="1:9">
      <c r="A14" s="95"/>
      <c r="B14" s="104" t="s">
        <v>35</v>
      </c>
      <c r="C14" s="78">
        <v>10.45</v>
      </c>
      <c r="D14" s="28">
        <v>6</v>
      </c>
      <c r="E14" s="105"/>
      <c r="I14" s="107"/>
    </row>
    <row r="15" spans="1:9">
      <c r="A15" s="95"/>
      <c r="B15" s="104" t="s">
        <v>36</v>
      </c>
      <c r="C15" s="78">
        <v>10.7</v>
      </c>
      <c r="D15" s="28">
        <v>5</v>
      </c>
      <c r="E15" s="105"/>
      <c r="I15" s="108"/>
    </row>
    <row r="16" spans="1:9">
      <c r="A16" s="95"/>
      <c r="B16" s="104" t="s">
        <v>37</v>
      </c>
      <c r="C16" s="78">
        <v>10.7</v>
      </c>
      <c r="D16" s="28">
        <v>5</v>
      </c>
      <c r="E16" s="105"/>
      <c r="I16" s="109"/>
    </row>
    <row r="17" spans="1:9">
      <c r="A17" s="95"/>
      <c r="B17" s="104" t="s">
        <v>38</v>
      </c>
      <c r="C17" s="78">
        <v>9.5</v>
      </c>
      <c r="D17" s="28">
        <v>9</v>
      </c>
      <c r="E17" s="105"/>
      <c r="I17" s="108"/>
    </row>
    <row r="18" spans="1:9">
      <c r="A18" s="95"/>
      <c r="B18" s="104" t="s">
        <v>39</v>
      </c>
      <c r="C18" s="78">
        <v>7.75</v>
      </c>
      <c r="D18" s="28">
        <v>14</v>
      </c>
      <c r="E18" s="105"/>
      <c r="I18" s="107"/>
    </row>
    <row r="19" spans="1:9">
      <c r="A19" s="95"/>
      <c r="B19" s="104" t="s">
        <v>40</v>
      </c>
      <c r="C19" s="78">
        <v>8.5</v>
      </c>
      <c r="D19" s="28">
        <v>11</v>
      </c>
      <c r="E19" s="105"/>
      <c r="I19" s="107"/>
    </row>
    <row r="20" spans="1:9">
      <c r="A20" s="95"/>
      <c r="B20" s="104" t="s">
        <v>41</v>
      </c>
      <c r="C20" s="78">
        <v>7.15</v>
      </c>
      <c r="D20" s="28">
        <v>17</v>
      </c>
      <c r="E20" s="105"/>
      <c r="I20" s="110"/>
    </row>
    <row r="21" spans="1:9">
      <c r="A21" s="95"/>
      <c r="B21" s="101" t="s">
        <v>42</v>
      </c>
      <c r="C21" s="102">
        <v>12.15</v>
      </c>
      <c r="D21" s="31">
        <v>1</v>
      </c>
      <c r="E21" s="103">
        <v>12000</v>
      </c>
      <c r="I21" s="108"/>
    </row>
    <row r="22" spans="1:9">
      <c r="A22" s="95"/>
      <c r="B22" s="104" t="s">
        <v>43</v>
      </c>
      <c r="C22" s="78">
        <v>8.5500000000000007</v>
      </c>
      <c r="D22" s="28">
        <v>10</v>
      </c>
      <c r="E22" s="105"/>
      <c r="I22" s="108"/>
    </row>
    <row r="23" spans="1:9">
      <c r="A23" s="95"/>
      <c r="B23" s="101" t="s">
        <v>44</v>
      </c>
      <c r="C23" s="102">
        <v>11.9</v>
      </c>
      <c r="D23" s="31">
        <v>2</v>
      </c>
      <c r="E23" s="103">
        <v>10500</v>
      </c>
      <c r="I23" s="110"/>
    </row>
    <row r="24" spans="1:9">
      <c r="A24" s="95"/>
      <c r="B24" s="104" t="s">
        <v>45</v>
      </c>
      <c r="C24" s="78">
        <v>10.1</v>
      </c>
      <c r="D24" s="28">
        <v>7</v>
      </c>
      <c r="E24" s="105"/>
      <c r="I24" s="108"/>
    </row>
    <row r="25" spans="1:9">
      <c r="A25" s="95"/>
      <c r="B25" s="104" t="s">
        <v>46</v>
      </c>
      <c r="C25" s="78">
        <v>7.9</v>
      </c>
      <c r="D25" s="28">
        <v>13</v>
      </c>
      <c r="E25" s="105"/>
      <c r="I25" s="107"/>
    </row>
    <row r="26" spans="1:9">
      <c r="A26" s="95"/>
      <c r="B26" s="104" t="s">
        <v>47</v>
      </c>
      <c r="C26" s="78">
        <v>7.65</v>
      </c>
      <c r="D26" s="28">
        <v>15</v>
      </c>
      <c r="E26" s="105"/>
      <c r="I26" s="110"/>
    </row>
    <row r="27" spans="1:9">
      <c r="A27" s="95"/>
      <c r="B27" s="104" t="s">
        <v>48</v>
      </c>
      <c r="C27" s="78">
        <v>11.35</v>
      </c>
      <c r="D27" s="28">
        <v>4</v>
      </c>
      <c r="E27" s="105"/>
      <c r="I27" s="107"/>
    </row>
    <row r="28" spans="1:9">
      <c r="A28" s="95"/>
      <c r="B28" s="104" t="s">
        <v>49</v>
      </c>
      <c r="C28" s="78">
        <v>9.85</v>
      </c>
      <c r="D28" s="28">
        <v>8</v>
      </c>
      <c r="E28" s="111"/>
      <c r="I28" s="110"/>
    </row>
    <row r="29" spans="1:9" ht="12.75" customHeight="1">
      <c r="A29" s="95"/>
      <c r="B29" s="104" t="s">
        <v>53</v>
      </c>
      <c r="C29" s="78">
        <v>2.85</v>
      </c>
      <c r="D29" s="28">
        <v>21</v>
      </c>
      <c r="E29" s="111"/>
      <c r="I29" s="67"/>
    </row>
    <row r="30" spans="1:9">
      <c r="A30" s="95"/>
      <c r="B30" s="104" t="s">
        <v>52</v>
      </c>
      <c r="C30" s="78">
        <v>4</v>
      </c>
      <c r="D30" s="28">
        <v>19</v>
      </c>
      <c r="E30" s="112"/>
      <c r="I30" s="67"/>
    </row>
    <row r="31" spans="1:9">
      <c r="A31" s="113"/>
      <c r="B31" s="114" t="s">
        <v>64</v>
      </c>
      <c r="C31" s="115"/>
      <c r="D31" s="116"/>
      <c r="E31" s="117">
        <f>SUM(E8:E30)</f>
        <v>30000</v>
      </c>
    </row>
  </sheetData>
  <sortState ref="A8:E30">
    <sortCondition ref="B8:B30"/>
  </sortState>
  <mergeCells count="2">
    <mergeCell ref="A2:E3"/>
    <mergeCell ref="A7:E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Все показатели - по местам</vt:lpstr>
      <vt:lpstr>Лист1</vt:lpstr>
      <vt:lpstr>Лист2</vt:lpstr>
      <vt:lpstr>результат</vt:lpstr>
      <vt:lpstr>'Все показатели - по местам'!Область_печати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economy36 (Михайлова С.А.)</dc:creator>
  <cp:lastModifiedBy>economy68 (Чернова Е.Н.)</cp:lastModifiedBy>
  <cp:revision>16</cp:revision>
  <cp:lastPrinted>2026-04-16T06:26:37Z</cp:lastPrinted>
  <dcterms:created xsi:type="dcterms:W3CDTF">2015-05-14T15:28:27Z</dcterms:created>
  <dcterms:modified xsi:type="dcterms:W3CDTF">2026-04-16T06:28:06Z</dcterms:modified>
</cp:coreProperties>
</file>