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48" windowWidth="13020" windowHeight="6876"/>
  </bookViews>
  <sheets>
    <sheet name="за 2024 год" sheetId="17" r:id="rId1"/>
  </sheets>
  <definedNames>
    <definedName name="_xlnm.Print_Area" localSheetId="0">'за 2024 год'!$A$1:$E$137</definedName>
  </definedNames>
  <calcPr calcId="145621"/>
</workbook>
</file>

<file path=xl/calcChain.xml><?xml version="1.0" encoding="utf-8"?>
<calcChain xmlns="http://schemas.openxmlformats.org/spreadsheetml/2006/main">
  <c r="E14" i="17" l="1"/>
  <c r="D123" i="17"/>
  <c r="E123" i="17"/>
  <c r="C123" i="17"/>
  <c r="D124" i="17"/>
  <c r="E124" i="17"/>
  <c r="C124" i="17"/>
  <c r="D116" i="17"/>
  <c r="E116" i="17"/>
  <c r="C116" i="17"/>
  <c r="D113" i="17"/>
  <c r="E113" i="17"/>
  <c r="C113" i="17"/>
  <c r="D110" i="17"/>
  <c r="E110" i="17"/>
  <c r="C110" i="17"/>
  <c r="D107" i="17"/>
  <c r="E107" i="17"/>
  <c r="C107" i="17"/>
  <c r="D104" i="17"/>
  <c r="E104" i="17"/>
  <c r="C104" i="17"/>
  <c r="D101" i="17"/>
  <c r="E101" i="17"/>
  <c r="C101" i="17"/>
  <c r="D98" i="17"/>
  <c r="E98" i="17"/>
  <c r="C98" i="17"/>
  <c r="D95" i="17"/>
  <c r="E95" i="17"/>
  <c r="C95" i="17"/>
  <c r="D92" i="17"/>
  <c r="E92" i="17"/>
  <c r="C92" i="17"/>
  <c r="D89" i="17"/>
  <c r="E89" i="17"/>
  <c r="C89" i="17"/>
  <c r="D86" i="17"/>
  <c r="E86" i="17"/>
  <c r="C86" i="17"/>
  <c r="D83" i="17"/>
  <c r="E83" i="17"/>
  <c r="C83" i="17"/>
  <c r="D80" i="17"/>
  <c r="E80" i="17"/>
  <c r="C80" i="17"/>
  <c r="D77" i="17"/>
  <c r="E77" i="17"/>
  <c r="C77" i="17"/>
  <c r="D21" i="17"/>
  <c r="E21" i="17"/>
  <c r="C21" i="17"/>
  <c r="D18" i="17"/>
  <c r="E18" i="17"/>
  <c r="C18" i="17"/>
  <c r="D14" i="17"/>
  <c r="C14" i="17"/>
  <c r="B118" i="17" l="1"/>
  <c r="B116" i="17" l="1"/>
  <c r="E24" i="17" l="1"/>
  <c r="B20" i="17"/>
  <c r="D132" i="17" l="1"/>
  <c r="E132" i="17"/>
  <c r="C132" i="17"/>
  <c r="B135" i="17"/>
  <c r="B115" i="17" l="1"/>
  <c r="B112" i="17"/>
  <c r="B109" i="17"/>
  <c r="B106" i="17"/>
  <c r="B76" i="17"/>
  <c r="E74" i="17"/>
  <c r="D74" i="17"/>
  <c r="C74" i="17"/>
  <c r="B73" i="17"/>
  <c r="E71" i="17"/>
  <c r="D71" i="17"/>
  <c r="C71" i="17"/>
  <c r="B70" i="17"/>
  <c r="E68" i="17"/>
  <c r="D68" i="17"/>
  <c r="C68" i="17"/>
  <c r="B71" i="17" l="1"/>
  <c r="B110" i="17"/>
  <c r="B104" i="17"/>
  <c r="B113" i="17"/>
  <c r="B107" i="17"/>
  <c r="B74" i="17"/>
  <c r="B68" i="17"/>
  <c r="D64" i="17" l="1"/>
  <c r="D63" i="17" s="1"/>
  <c r="E64" i="17"/>
  <c r="E63" i="17" s="1"/>
  <c r="C64" i="17"/>
  <c r="C63" i="17" s="1"/>
  <c r="B66" i="17"/>
  <c r="B47" i="17"/>
  <c r="E45" i="17"/>
  <c r="E44" i="17" s="1"/>
  <c r="D45" i="17"/>
  <c r="D44" i="17" s="1"/>
  <c r="C45" i="17"/>
  <c r="C44" i="17" s="1"/>
  <c r="B39" i="17"/>
  <c r="E37" i="17"/>
  <c r="E36" i="17" s="1"/>
  <c r="D37" i="17"/>
  <c r="D36" i="17" s="1"/>
  <c r="C37" i="17"/>
  <c r="C36" i="17" s="1"/>
  <c r="B23" i="17"/>
  <c r="B21" i="17" l="1"/>
  <c r="B45" i="17"/>
  <c r="B44" i="17"/>
  <c r="B37" i="17"/>
  <c r="D131" i="17" l="1"/>
  <c r="D129" i="17" s="1"/>
  <c r="D127" i="17" s="1"/>
  <c r="C131" i="17"/>
  <c r="B134" i="17"/>
  <c r="D31" i="17"/>
  <c r="D30" i="17" s="1"/>
  <c r="E31" i="17"/>
  <c r="E30" i="17" s="1"/>
  <c r="C31" i="17"/>
  <c r="B33" i="17"/>
  <c r="B132" i="17" l="1"/>
  <c r="E131" i="17"/>
  <c r="E129" i="17" s="1"/>
  <c r="E127" i="17" s="1"/>
  <c r="C129" i="17"/>
  <c r="B31" i="17"/>
  <c r="C30" i="17"/>
  <c r="B30" i="17" s="1"/>
  <c r="B131" i="17" l="1"/>
  <c r="B129" i="17"/>
  <c r="C127" i="17"/>
  <c r="B127" i="17" s="1"/>
  <c r="B126" i="17" l="1"/>
  <c r="B103" i="17"/>
  <c r="B100" i="17"/>
  <c r="B97" i="17"/>
  <c r="B94" i="17"/>
  <c r="B91" i="17"/>
  <c r="B88" i="17"/>
  <c r="B85" i="17"/>
  <c r="B82" i="17"/>
  <c r="B79" i="17"/>
  <c r="B67" i="17"/>
  <c r="B60" i="17"/>
  <c r="E58" i="17"/>
  <c r="D58" i="17"/>
  <c r="C58" i="17"/>
  <c r="B57" i="17"/>
  <c r="E55" i="17"/>
  <c r="D55" i="17"/>
  <c r="C55" i="17"/>
  <c r="B54" i="17"/>
  <c r="E52" i="17"/>
  <c r="D52" i="17"/>
  <c r="C52" i="17"/>
  <c r="B51" i="17"/>
  <c r="E49" i="17"/>
  <c r="D49" i="17"/>
  <c r="D48" i="17" s="1"/>
  <c r="C49" i="17"/>
  <c r="B29" i="17"/>
  <c r="E27" i="17"/>
  <c r="E13" i="17" s="1"/>
  <c r="D27" i="17"/>
  <c r="C27" i="17"/>
  <c r="B26" i="17"/>
  <c r="D24" i="17"/>
  <c r="C24" i="17"/>
  <c r="B17" i="17"/>
  <c r="B16" i="17"/>
  <c r="E48" i="17" l="1"/>
  <c r="E42" i="17" s="1"/>
  <c r="D13" i="17"/>
  <c r="D11" i="17" s="1"/>
  <c r="E61" i="17"/>
  <c r="C48" i="17"/>
  <c r="C42" i="17" s="1"/>
  <c r="C13" i="17"/>
  <c r="C11" i="17" s="1"/>
  <c r="D61" i="17"/>
  <c r="E121" i="17"/>
  <c r="E119" i="17" s="1"/>
  <c r="D42" i="17"/>
  <c r="E11" i="17"/>
  <c r="D121" i="17"/>
  <c r="D119" i="17" s="1"/>
  <c r="B95" i="17"/>
  <c r="B98" i="17"/>
  <c r="E34" i="17"/>
  <c r="B18" i="17"/>
  <c r="B52" i="17"/>
  <c r="B83" i="17"/>
  <c r="B55" i="17"/>
  <c r="B58" i="17"/>
  <c r="B77" i="17"/>
  <c r="B124" i="17"/>
  <c r="B27" i="17"/>
  <c r="B14" i="17"/>
  <c r="B80" i="17"/>
  <c r="B24" i="17"/>
  <c r="B89" i="17"/>
  <c r="B101" i="17"/>
  <c r="B92" i="17"/>
  <c r="D34" i="17"/>
  <c r="B64" i="17"/>
  <c r="B86" i="17"/>
  <c r="B49" i="17"/>
  <c r="E9" i="17" l="1"/>
  <c r="D40" i="17"/>
  <c r="E40" i="17"/>
  <c r="D9" i="17"/>
  <c r="B63" i="17"/>
  <c r="C61" i="17"/>
  <c r="B61" i="17" s="1"/>
  <c r="B48" i="17"/>
  <c r="C34" i="17"/>
  <c r="B34" i="17" s="1"/>
  <c r="B36" i="17"/>
  <c r="B13" i="17"/>
  <c r="C121" i="17"/>
  <c r="B123" i="17"/>
  <c r="E136" i="17" l="1"/>
  <c r="D136" i="17"/>
  <c r="C9" i="17"/>
  <c r="B11" i="17"/>
  <c r="B42" i="17"/>
  <c r="C40" i="17"/>
  <c r="B40" i="17" s="1"/>
  <c r="C119" i="17"/>
  <c r="B119" i="17" s="1"/>
  <c r="B121" i="17"/>
  <c r="C136" i="17" l="1"/>
  <c r="B9" i="17"/>
  <c r="B136" i="17" s="1"/>
</calcChain>
</file>

<file path=xl/sharedStrings.xml><?xml version="1.0" encoding="utf-8"?>
<sst xmlns="http://schemas.openxmlformats.org/spreadsheetml/2006/main" count="137" uniqueCount="61">
  <si>
    <t>в том числе:</t>
  </si>
  <si>
    <t>из них:</t>
  </si>
  <si>
    <t>Дорожное хозяйство</t>
  </si>
  <si>
    <t>Другие вопросы в области национальной экономики</t>
  </si>
  <si>
    <t>Коммунальное хозяйство</t>
  </si>
  <si>
    <t>Всего</t>
  </si>
  <si>
    <t>проектные и изыскательские работы</t>
  </si>
  <si>
    <t>Благоустройство</t>
  </si>
  <si>
    <t>Сбор, удаление отходов и очистка сточных вод</t>
  </si>
  <si>
    <t>в том числе за счет средств</t>
  </si>
  <si>
    <t>всего</t>
  </si>
  <si>
    <t xml:space="preserve">бюджета города Чебоксары </t>
  </si>
  <si>
    <t>федерального бюджета</t>
  </si>
  <si>
    <t>Наименование отраслей, главных распорядителей бюджетных средств, объектов, вводимая мощность в соответствующих единицах измерения</t>
  </si>
  <si>
    <t>Управление ЖКХ, энергетики, транспорта и связи администрации города Чебоксары Чувашской Республики</t>
  </si>
  <si>
    <t>строительно-монтажные работы</t>
  </si>
  <si>
    <t xml:space="preserve">Строительство снегоплавильной станции в городе Чебоксары  </t>
  </si>
  <si>
    <t>Национальная экономика</t>
  </si>
  <si>
    <t>Жилищно-коммунальное хозяйство</t>
  </si>
  <si>
    <t>Охрана окружающей среды</t>
  </si>
  <si>
    <t>республикан      ского                  бюджета Чувашской Республики</t>
  </si>
  <si>
    <t>осуществление технического надзора</t>
  </si>
  <si>
    <t>строительно - монтажные работы</t>
  </si>
  <si>
    <t xml:space="preserve">проектные и изыскательские работы </t>
  </si>
  <si>
    <t>Реконструкция моста по ул. Полевая</t>
  </si>
  <si>
    <t>Строительство автомобильной дороги ул.1-ая Южная в г.Чебоксары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</si>
  <si>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</si>
  <si>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Строительство коллектора дождевой канализации в районе д. №1 по ул.Челомея</t>
  </si>
  <si>
    <t>Объем финансирования (млн. рублей)</t>
  </si>
  <si>
    <t>Реконструкция автомобильной дороги по ул.Пархоменко г.Чебоксары</t>
  </si>
  <si>
    <t>Строительство двухуровневой развязки на пересечении ул. Б. Хмельницкого и ул. Ю. Фучика</t>
  </si>
  <si>
    <t>Строительство  развязки на пересечении Марпосадского шоссе и пр. Тракторостроителей</t>
  </si>
  <si>
    <t>Строительство сетей ливневой канализации в комплексе с очистными сооружениями в микрорайоне "Байконур"</t>
  </si>
  <si>
    <t>Реконструкция сетей ливневой канализации автодороги по пр.Мира</t>
  </si>
  <si>
    <t>Строительство коллектора ливневой канализации от д.109 по ул.Калинина до существующего коллектора ливневой канализации по ул.Калинина</t>
  </si>
  <si>
    <t xml:space="preserve">Строительство сетей уличного освещения по ул. 2-я Чандровская </t>
  </si>
  <si>
    <t>Строительство освещения по Мясокомбинатскому проезду</t>
  </si>
  <si>
    <t xml:space="preserve">Строительство сетей наружного освещения в п. Сосновка  по ул. Биржевая, ул. Больничная, ул. Хвойная, ул. Грибная </t>
  </si>
  <si>
    <t xml:space="preserve">Строительство сетей наружного освещения в п. Северный  по ул. Боровая </t>
  </si>
  <si>
    <t xml:space="preserve">Строительство сетей наружного освещения от ул. Пролетарская до ул.Фадеева </t>
  </si>
  <si>
    <t>Строительство сетей наружного освещения дворовых территорий многоквартирных домов №№ 72, 74, 76, 78, 80 ул. Б. Хмельницкого, № 19 ул. П.В. Дементьева г. Чебоксары Чувашской Республики</t>
  </si>
  <si>
    <t xml:space="preserve">Строительство сетей наружного освещения дворовой территории многоквартирного дома № 5 ул. Цивильская г. Чебоксары Чувашской Республики </t>
  </si>
  <si>
    <t xml:space="preserve">Строительство сетей наружного освещения дворовых территорий: многоквартирных домов №№ 14, 16, 8, 20, 22, 6, 32, 36 ул. Энгельса, №№ 6, 7, 8, 10, 11, 16, 17, 19 ул. Гагарина, №№ 2, 3, 5, 7, 13 ул. Петрова, № 5 ул. Николаева, № 6 ул. Привокзальная г. Чебоксары Чувашской Республики </t>
  </si>
  <si>
    <t>Строительство сетей наружного освещения дворовых территорий многоквартирных домов №№ 47, 51 пр-т М. Горького г. Чебоксары Чувашской Республики</t>
  </si>
  <si>
    <t>Строительство сетей наружного освещения дворовой территории многоквартирного дома № 33 пр-т М. Горького г. Чебоксары Чувашской Республики</t>
  </si>
  <si>
    <t>арендная плата</t>
  </si>
  <si>
    <t>Управление архитектуры и градостроительства администрации города Чебоксары</t>
  </si>
  <si>
    <t>Строительство дороги с пешеходным бульваром по ул. З. Яковлевой в III микрорайоне центральной части г. Чебоксары</t>
  </si>
  <si>
    <t>Образование</t>
  </si>
  <si>
    <t>Общее образование</t>
  </si>
  <si>
    <t>Строительство общеобразовательной школы поз. 37 в мкр. 3 района "Садовый" г. Чебоксары Чувашской Республики</t>
  </si>
  <si>
    <t>Реконструкция Чебоксарского залива и Красной площади в рамках создания кластера "Чувашия - сердце Волги"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</si>
  <si>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строительства, расположенных возле деревни Чурикасы Кадикасинского сельского поселения Моргаушского района Чувашской Республики  (электроснабжение)</t>
  </si>
  <si>
    <t>Строительство сетей наружного освещения дворовых территорий домов №№8,10,10А по ул. Гагарина</t>
  </si>
  <si>
    <t>Строительство наружного освещения по ул. Солнечная г. Чебоксары</t>
  </si>
  <si>
    <t>Строительство сетей наружного освещения дворовых территорий многоквартирных домов №17 ( в районе 4 подъезда); №19/37 (в районе 4-5 подъездов) пр-т 9-й Пятилетки, №25 Эгерский бульвар, №№2/14; 7/1; 39 ул. Хузангая,   д. № 16 ул. Ленинского Комсомола г. Чебоксары</t>
  </si>
  <si>
    <t>Строительство сетей наружного освещения  дворовой территории многоквартирного дома № 7  ул. А.Игнатьева г. Чебоксары Чувашской Республики</t>
  </si>
  <si>
    <t xml:space="preserve">Строительство сетей наружного освещения  дворовых территорий многоквартирных домов №№ 7, 11 ул. Гагарина, №№ 14, 16, ул. Энгельса, № 27, пр. Ленина г. Чебоксары Чувашской Республики
</t>
  </si>
  <si>
    <t>Строительство сетей наружного освещения  дворовой территории многоквартирного дома № 6 корп.1 ул. Грасиса и тротуар вдоль д/с № 98 г. Чебоксары Чувашской Республики</t>
  </si>
  <si>
    <t>Строительство наружного освещения дворовых территорий многоквартирного дома №1 ул. Молодежная  г.Чебоксары</t>
  </si>
  <si>
    <t xml:space="preserve">Расшифровка исполнения расходов в рамках адресной инвестиционной программы города Чебоксары за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</si>
</sst>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3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59">
    <xf numFmtId="0" fontId="0" fillId="0" borderId="0" xfId="0"/>
    <xf numFmtId="164" fontId="0" fillId="0" borderId="0" xfId="0" applyNumberFormat="1"/>
    <xf numFmtId="0" fontId="4" fillId="0" borderId="0" xfId="0" applyFont="1"/>
    <xf numFmtId="0" fontId="7" fillId="0" borderId="1" xfId="0" applyFont="1" applyFill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2" fontId="11" fillId="0" borderId="0" xfId="0" applyNumberFormat="1" applyFont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justify" vertical="top" wrapText="1"/>
    </xf>
    <xf numFmtId="0" fontId="10" fillId="0" borderId="1" xfId="0" applyFont="1" applyFill="1" applyBorder="1" applyAlignment="1" applyProtection="1">
      <alignment horizontal="justify" vertical="top" wrapText="1"/>
      <protection locked="0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justify" vertical="top" wrapText="1"/>
    </xf>
    <xf numFmtId="14" fontId="0" fillId="0" borderId="0" xfId="0" applyNumberFormat="1" applyAlignment="1">
      <alignment horizontal="left" vertical="top"/>
    </xf>
    <xf numFmtId="0" fontId="3" fillId="0" borderId="3" xfId="0" applyFont="1" applyBorder="1" applyAlignment="1">
      <alignment vertical="top"/>
    </xf>
    <xf numFmtId="0" fontId="2" fillId="0" borderId="7" xfId="0" applyFont="1" applyBorder="1"/>
    <xf numFmtId="164" fontId="2" fillId="0" borderId="7" xfId="0" applyNumberFormat="1" applyFont="1" applyBorder="1"/>
    <xf numFmtId="164" fontId="2" fillId="0" borderId="7" xfId="0" applyNumberFormat="1" applyFont="1" applyBorder="1" applyAlignment="1">
      <alignment horizontal="right"/>
    </xf>
    <xf numFmtId="0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justify" vertical="top" wrapText="1"/>
    </xf>
    <xf numFmtId="0" fontId="10" fillId="0" borderId="1" xfId="0" applyNumberFormat="1" applyFont="1" applyFill="1" applyBorder="1" applyAlignment="1">
      <alignment horizontal="justify" vertical="top" wrapText="1"/>
    </xf>
    <xf numFmtId="164" fontId="16" fillId="0" borderId="1" xfId="0" applyNumberFormat="1" applyFont="1" applyFill="1" applyBorder="1" applyAlignment="1">
      <alignment horizontal="right" wrapText="1"/>
    </xf>
    <xf numFmtId="164" fontId="17" fillId="0" borderId="1" xfId="0" applyNumberFormat="1" applyFont="1" applyFill="1" applyBorder="1" applyAlignment="1">
      <alignment horizontal="right" wrapText="1"/>
    </xf>
    <xf numFmtId="164" fontId="18" fillId="0" borderId="1" xfId="0" applyNumberFormat="1" applyFont="1" applyFill="1" applyBorder="1" applyAlignment="1"/>
    <xf numFmtId="164" fontId="18" fillId="0" borderId="1" xfId="0" applyNumberFormat="1" applyFont="1" applyFill="1" applyBorder="1" applyAlignment="1">
      <alignment horizontal="right" wrapText="1"/>
    </xf>
    <xf numFmtId="164" fontId="19" fillId="0" borderId="1" xfId="0" applyNumberFormat="1" applyFont="1" applyFill="1" applyBorder="1" applyAlignment="1"/>
    <xf numFmtId="164" fontId="14" fillId="0" borderId="1" xfId="0" applyNumberFormat="1" applyFont="1" applyFill="1" applyBorder="1" applyAlignment="1"/>
    <xf numFmtId="164" fontId="19" fillId="0" borderId="1" xfId="0" applyNumberFormat="1" applyFont="1" applyFill="1" applyBorder="1" applyAlignment="1">
      <alignment horizontal="right"/>
    </xf>
    <xf numFmtId="164" fontId="18" fillId="0" borderId="1" xfId="0" applyNumberFormat="1" applyFont="1" applyFill="1" applyBorder="1" applyAlignment="1">
      <alignment horizontal="right"/>
    </xf>
    <xf numFmtId="164" fontId="16" fillId="0" borderId="1" xfId="0" applyNumberFormat="1" applyFont="1" applyFill="1" applyBorder="1" applyAlignment="1"/>
    <xf numFmtId="164" fontId="12" fillId="0" borderId="1" xfId="0" applyNumberFormat="1" applyFont="1" applyFill="1" applyBorder="1" applyAlignment="1">
      <alignment horizontal="right"/>
    </xf>
    <xf numFmtId="164" fontId="14" fillId="0" borderId="1" xfId="0" applyNumberFormat="1" applyFont="1" applyFill="1" applyBorder="1" applyAlignment="1">
      <alignment horizontal="right"/>
    </xf>
    <xf numFmtId="164" fontId="17" fillId="0" borderId="1" xfId="0" applyNumberFormat="1" applyFont="1" applyFill="1" applyBorder="1" applyAlignment="1">
      <alignment horizontal="right"/>
    </xf>
    <xf numFmtId="164" fontId="14" fillId="0" borderId="1" xfId="0" applyNumberFormat="1" applyFont="1" applyFill="1" applyBorder="1" applyAlignment="1">
      <alignment horizontal="right" vertical="center"/>
    </xf>
    <xf numFmtId="164" fontId="19" fillId="0" borderId="1" xfId="0" applyNumberFormat="1" applyFont="1" applyFill="1" applyBorder="1" applyAlignment="1" applyProtection="1">
      <alignment horizontal="right" vertical="top" wrapText="1"/>
      <protection locked="0"/>
    </xf>
    <xf numFmtId="164" fontId="19" fillId="0" borderId="9" xfId="0" applyNumberFormat="1" applyFont="1" applyFill="1" applyBorder="1" applyAlignment="1" applyProtection="1">
      <alignment horizontal="right" vertical="top" wrapText="1"/>
      <protection locked="0"/>
    </xf>
    <xf numFmtId="164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64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64" fontId="19" fillId="0" borderId="12" xfId="0" applyNumberFormat="1" applyFont="1" applyFill="1" applyBorder="1" applyAlignment="1" applyProtection="1">
      <alignment horizontal="right" vertical="center" wrapText="1"/>
      <protection locked="0"/>
    </xf>
    <xf numFmtId="164" fontId="16" fillId="0" borderId="3" xfId="0" applyNumberFormat="1" applyFont="1" applyFill="1" applyBorder="1" applyAlignment="1">
      <alignment horizontal="right" wrapText="1"/>
    </xf>
    <xf numFmtId="164" fontId="12" fillId="0" borderId="3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/>
    <xf numFmtId="2" fontId="12" fillId="0" borderId="0" xfId="0" applyNumberFormat="1" applyFont="1" applyAlignment="1">
      <alignment horizontal="center" vertical="top" wrapText="1"/>
    </xf>
    <xf numFmtId="2" fontId="15" fillId="0" borderId="0" xfId="0" applyNumberFormat="1" applyFont="1" applyAlignment="1">
      <alignment horizontal="center" vertical="top" wrapText="1"/>
    </xf>
    <xf numFmtId="2" fontId="13" fillId="0" borderId="0" xfId="0" applyNumberFormat="1" applyFont="1" applyAlignment="1">
      <alignment horizontal="center" vertical="top" wrapText="1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tabSelected="1" view="pageBreakPreview" zoomScale="90" zoomScaleNormal="70" zoomScaleSheetLayoutView="90" workbookViewId="0">
      <selection activeCell="K127" sqref="K127:K128"/>
    </sheetView>
  </sheetViews>
  <sheetFormatPr defaultRowHeight="14.4" x14ac:dyDescent="0.3"/>
  <cols>
    <col min="1" max="1" width="95.88671875" customWidth="1"/>
    <col min="2" max="2" width="13.5546875" customWidth="1"/>
    <col min="3" max="4" width="14" customWidth="1"/>
    <col min="5" max="5" width="13.33203125" customWidth="1"/>
  </cols>
  <sheetData>
    <row r="1" spans="1:5" ht="18" customHeight="1" x14ac:dyDescent="0.3">
      <c r="A1" s="18"/>
    </row>
    <row r="2" spans="1:5" ht="22.2" customHeight="1" x14ac:dyDescent="0.3">
      <c r="A2" s="50" t="s">
        <v>60</v>
      </c>
      <c r="B2" s="50"/>
      <c r="C2" s="50"/>
      <c r="D2" s="50"/>
      <c r="E2" s="50"/>
    </row>
    <row r="3" spans="1:5" ht="15.75" customHeight="1" x14ac:dyDescent="0.3">
      <c r="A3" s="51"/>
      <c r="B3" s="52"/>
      <c r="C3" s="52"/>
      <c r="D3" s="52"/>
      <c r="E3" s="10"/>
    </row>
    <row r="4" spans="1:5" ht="15.6" x14ac:dyDescent="0.3">
      <c r="A4" s="2"/>
      <c r="B4" s="2"/>
      <c r="C4" s="2"/>
      <c r="D4" s="53"/>
      <c r="E4" s="53"/>
    </row>
    <row r="5" spans="1:5" ht="18.75" customHeight="1" x14ac:dyDescent="0.3">
      <c r="A5" s="54" t="s">
        <v>13</v>
      </c>
      <c r="B5" s="55" t="s">
        <v>28</v>
      </c>
      <c r="C5" s="56"/>
      <c r="D5" s="56"/>
      <c r="E5" s="57"/>
    </row>
    <row r="6" spans="1:5" ht="15.6" x14ac:dyDescent="0.3">
      <c r="A6" s="54"/>
      <c r="B6" s="58" t="s">
        <v>10</v>
      </c>
      <c r="C6" s="58" t="s">
        <v>9</v>
      </c>
      <c r="D6" s="58"/>
      <c r="E6" s="58"/>
    </row>
    <row r="7" spans="1:5" ht="84" customHeight="1" x14ac:dyDescent="0.3">
      <c r="A7" s="54"/>
      <c r="B7" s="58"/>
      <c r="C7" s="26" t="s">
        <v>12</v>
      </c>
      <c r="D7" s="26" t="s">
        <v>20</v>
      </c>
      <c r="E7" s="26" t="s">
        <v>11</v>
      </c>
    </row>
    <row r="8" spans="1:5" ht="18.600000000000001" customHeight="1" x14ac:dyDescent="0.3">
      <c r="A8" s="3" t="s">
        <v>0</v>
      </c>
      <c r="B8" s="4"/>
      <c r="C8" s="5"/>
      <c r="D8" s="5"/>
      <c r="E8" s="5"/>
    </row>
    <row r="9" spans="1:5" ht="18" customHeight="1" x14ac:dyDescent="0.3">
      <c r="A9" s="6" t="s">
        <v>17</v>
      </c>
      <c r="B9" s="29">
        <f>C9+D9+E9</f>
        <v>29.553281000000002</v>
      </c>
      <c r="C9" s="29">
        <f>C11+C34</f>
        <v>0</v>
      </c>
      <c r="D9" s="29">
        <f>D11+D34</f>
        <v>10.237100000000002</v>
      </c>
      <c r="E9" s="29">
        <f>E11+E34</f>
        <v>19.316181</v>
      </c>
    </row>
    <row r="10" spans="1:5" ht="18" customHeight="1" x14ac:dyDescent="0.35">
      <c r="A10" s="3" t="s">
        <v>0</v>
      </c>
      <c r="B10" s="30"/>
      <c r="C10" s="31"/>
      <c r="D10" s="31"/>
      <c r="E10" s="31"/>
    </row>
    <row r="11" spans="1:5" ht="17.399999999999999" x14ac:dyDescent="0.3">
      <c r="A11" s="7" t="s">
        <v>2</v>
      </c>
      <c r="B11" s="32">
        <f>C11+D11+E11</f>
        <v>22.078381</v>
      </c>
      <c r="C11" s="32">
        <f>C13+C30</f>
        <v>0</v>
      </c>
      <c r="D11" s="32">
        <f>D13+D30</f>
        <v>10.237100000000002</v>
      </c>
      <c r="E11" s="32">
        <f>E13+E30</f>
        <v>11.841281</v>
      </c>
    </row>
    <row r="12" spans="1:5" ht="16.2" customHeight="1" x14ac:dyDescent="0.35">
      <c r="A12" s="8" t="s">
        <v>1</v>
      </c>
      <c r="B12" s="32"/>
      <c r="C12" s="33"/>
      <c r="D12" s="34"/>
      <c r="E12" s="33"/>
    </row>
    <row r="13" spans="1:5" ht="34.200000000000003" customHeight="1" x14ac:dyDescent="0.3">
      <c r="A13" s="11" t="s">
        <v>14</v>
      </c>
      <c r="B13" s="32">
        <f>C13+D13+E13</f>
        <v>14.782</v>
      </c>
      <c r="C13" s="31">
        <f>C14+C18+C21+C24+C27</f>
        <v>0</v>
      </c>
      <c r="D13" s="31">
        <f t="shared" ref="D13:E13" si="0">D14+D18+D21+D24+D27</f>
        <v>4.4000000000000004</v>
      </c>
      <c r="E13" s="31">
        <f t="shared" si="0"/>
        <v>10.382</v>
      </c>
    </row>
    <row r="14" spans="1:5" ht="18" x14ac:dyDescent="0.35">
      <c r="A14" s="3" t="s">
        <v>25</v>
      </c>
      <c r="B14" s="30">
        <f t="shared" ref="B14" si="1">C14+D14+E14</f>
        <v>5.5820000000000007</v>
      </c>
      <c r="C14" s="35">
        <f>C16+C17</f>
        <v>0</v>
      </c>
      <c r="D14" s="35">
        <f t="shared" ref="D14" si="2">D16+D17</f>
        <v>4.4000000000000004</v>
      </c>
      <c r="E14" s="35">
        <f>E16+E17</f>
        <v>1.1820000000000002</v>
      </c>
    </row>
    <row r="15" spans="1:5" ht="18" x14ac:dyDescent="0.35">
      <c r="A15" s="12" t="s">
        <v>0</v>
      </c>
      <c r="B15" s="30"/>
      <c r="C15" s="35"/>
      <c r="D15" s="34"/>
      <c r="E15" s="35"/>
    </row>
    <row r="16" spans="1:5" ht="18" x14ac:dyDescent="0.35">
      <c r="A16" s="16" t="s">
        <v>22</v>
      </c>
      <c r="B16" s="30">
        <f t="shared" ref="B16:B18" si="3">C16+D16+E16</f>
        <v>5.4820000000000002</v>
      </c>
      <c r="C16" s="35"/>
      <c r="D16" s="34">
        <v>4.4000000000000004</v>
      </c>
      <c r="E16" s="35">
        <v>1.0820000000000001</v>
      </c>
    </row>
    <row r="17" spans="1:5" ht="18" x14ac:dyDescent="0.35">
      <c r="A17" s="16" t="s">
        <v>21</v>
      </c>
      <c r="B17" s="30">
        <f t="shared" si="3"/>
        <v>0.1</v>
      </c>
      <c r="C17" s="35"/>
      <c r="D17" s="34"/>
      <c r="E17" s="35">
        <v>0.1</v>
      </c>
    </row>
    <row r="18" spans="1:5" ht="18" x14ac:dyDescent="0.35">
      <c r="A18" s="3" t="s">
        <v>29</v>
      </c>
      <c r="B18" s="30">
        <f t="shared" si="3"/>
        <v>1</v>
      </c>
      <c r="C18" s="35">
        <f>C20</f>
        <v>0</v>
      </c>
      <c r="D18" s="35">
        <f t="shared" ref="D18:E18" si="4">D20</f>
        <v>0</v>
      </c>
      <c r="E18" s="35">
        <f t="shared" si="4"/>
        <v>1</v>
      </c>
    </row>
    <row r="19" spans="1:5" ht="16.2" customHeight="1" x14ac:dyDescent="0.35">
      <c r="A19" s="12" t="s">
        <v>0</v>
      </c>
      <c r="B19" s="30"/>
      <c r="C19" s="35"/>
      <c r="D19" s="34"/>
      <c r="E19" s="35"/>
    </row>
    <row r="20" spans="1:5" ht="18" customHeight="1" x14ac:dyDescent="0.35">
      <c r="A20" s="16" t="s">
        <v>23</v>
      </c>
      <c r="B20" s="30">
        <f t="shared" ref="B20" si="5">C20+D20+E20</f>
        <v>1</v>
      </c>
      <c r="C20" s="35"/>
      <c r="D20" s="34"/>
      <c r="E20" s="35">
        <v>1</v>
      </c>
    </row>
    <row r="21" spans="1:5" ht="18" x14ac:dyDescent="0.35">
      <c r="A21" s="3" t="s">
        <v>24</v>
      </c>
      <c r="B21" s="30">
        <f t="shared" ref="B21" si="6">C21+D21+E21</f>
        <v>0.1</v>
      </c>
      <c r="C21" s="35">
        <f>C23</f>
        <v>0</v>
      </c>
      <c r="D21" s="35">
        <f t="shared" ref="D21:E21" si="7">D23</f>
        <v>0</v>
      </c>
      <c r="E21" s="35">
        <f t="shared" si="7"/>
        <v>0.1</v>
      </c>
    </row>
    <row r="22" spans="1:5" ht="18" x14ac:dyDescent="0.35">
      <c r="A22" s="12" t="s">
        <v>0</v>
      </c>
      <c r="B22" s="30"/>
      <c r="C22" s="35"/>
      <c r="D22" s="34"/>
      <c r="E22" s="35"/>
    </row>
    <row r="23" spans="1:5" ht="18" x14ac:dyDescent="0.35">
      <c r="A23" s="16" t="s">
        <v>22</v>
      </c>
      <c r="B23" s="30">
        <f t="shared" ref="B23" si="8">C23+D23+E23</f>
        <v>0.1</v>
      </c>
      <c r="C23" s="35"/>
      <c r="D23" s="34"/>
      <c r="E23" s="35">
        <v>0.1</v>
      </c>
    </row>
    <row r="24" spans="1:5" ht="18" x14ac:dyDescent="0.35">
      <c r="A24" s="3" t="s">
        <v>30</v>
      </c>
      <c r="B24" s="30">
        <f t="shared" ref="B24" si="9">C24+D24+E24</f>
        <v>5</v>
      </c>
      <c r="C24" s="35">
        <f>C26</f>
        <v>0</v>
      </c>
      <c r="D24" s="35">
        <f t="shared" ref="D24:E24" si="10">D26</f>
        <v>0</v>
      </c>
      <c r="E24" s="35">
        <f t="shared" si="10"/>
        <v>5</v>
      </c>
    </row>
    <row r="25" spans="1:5" ht="18" x14ac:dyDescent="0.35">
      <c r="A25" s="12" t="s">
        <v>0</v>
      </c>
      <c r="B25" s="30"/>
      <c r="C25" s="35"/>
      <c r="D25" s="34"/>
      <c r="E25" s="35"/>
    </row>
    <row r="26" spans="1:5" ht="18" x14ac:dyDescent="0.35">
      <c r="A26" s="25" t="s">
        <v>6</v>
      </c>
      <c r="B26" s="30">
        <f t="shared" ref="B26:B27" si="11">C26+D26+E26</f>
        <v>5</v>
      </c>
      <c r="C26" s="35"/>
      <c r="D26" s="34"/>
      <c r="E26" s="35">
        <v>5</v>
      </c>
    </row>
    <row r="27" spans="1:5" ht="18" x14ac:dyDescent="0.35">
      <c r="A27" s="3" t="s">
        <v>31</v>
      </c>
      <c r="B27" s="30">
        <f t="shared" si="11"/>
        <v>3.1</v>
      </c>
      <c r="C27" s="35">
        <f>C29</f>
        <v>0</v>
      </c>
      <c r="D27" s="35">
        <f t="shared" ref="D27:E27" si="12">D29</f>
        <v>0</v>
      </c>
      <c r="E27" s="35">
        <f t="shared" si="12"/>
        <v>3.1</v>
      </c>
    </row>
    <row r="28" spans="1:5" ht="18" x14ac:dyDescent="0.35">
      <c r="A28" s="12" t="s">
        <v>0</v>
      </c>
      <c r="B28" s="30"/>
      <c r="C28" s="35"/>
      <c r="D28" s="34"/>
      <c r="E28" s="35"/>
    </row>
    <row r="29" spans="1:5" ht="18" x14ac:dyDescent="0.35">
      <c r="A29" s="25" t="s">
        <v>6</v>
      </c>
      <c r="B29" s="30">
        <f t="shared" ref="B29:B31" si="13">C29+D29+E29</f>
        <v>3.1</v>
      </c>
      <c r="C29" s="35"/>
      <c r="D29" s="34"/>
      <c r="E29" s="35">
        <v>3.1</v>
      </c>
    </row>
    <row r="30" spans="1:5" ht="17.399999999999999" x14ac:dyDescent="0.3">
      <c r="A30" s="7" t="s">
        <v>46</v>
      </c>
      <c r="B30" s="29">
        <f t="shared" si="13"/>
        <v>7.2963810000000002</v>
      </c>
      <c r="C30" s="36">
        <f>C31</f>
        <v>0</v>
      </c>
      <c r="D30" s="36">
        <f t="shared" ref="D30:E30" si="14">D31</f>
        <v>5.8371000000000004</v>
      </c>
      <c r="E30" s="36">
        <f t="shared" si="14"/>
        <v>1.4592810000000001</v>
      </c>
    </row>
    <row r="31" spans="1:5" ht="31.2" x14ac:dyDescent="0.35">
      <c r="A31" s="15" t="s">
        <v>47</v>
      </c>
      <c r="B31" s="30">
        <f t="shared" si="13"/>
        <v>7.2963810000000002</v>
      </c>
      <c r="C31" s="35">
        <f>C33</f>
        <v>0</v>
      </c>
      <c r="D31" s="35">
        <f t="shared" ref="D31:E31" si="15">D33</f>
        <v>5.8371000000000004</v>
      </c>
      <c r="E31" s="35">
        <f t="shared" si="15"/>
        <v>1.4592810000000001</v>
      </c>
    </row>
    <row r="32" spans="1:5" ht="18" x14ac:dyDescent="0.35">
      <c r="A32" s="12" t="s">
        <v>0</v>
      </c>
      <c r="B32" s="30"/>
      <c r="C32" s="35"/>
      <c r="D32" s="34"/>
      <c r="E32" s="35"/>
    </row>
    <row r="33" spans="1:5" ht="18" x14ac:dyDescent="0.35">
      <c r="A33" s="16" t="s">
        <v>22</v>
      </c>
      <c r="B33" s="30">
        <f t="shared" ref="B33" si="16">C33+D33+E33</f>
        <v>7.2963810000000002</v>
      </c>
      <c r="C33" s="35"/>
      <c r="D33" s="34">
        <v>5.8371000000000004</v>
      </c>
      <c r="E33" s="35">
        <v>1.4592810000000001</v>
      </c>
    </row>
    <row r="34" spans="1:5" ht="17.399999999999999" x14ac:dyDescent="0.3">
      <c r="A34" s="6" t="s">
        <v>3</v>
      </c>
      <c r="B34" s="29">
        <f>C34+D34+E34</f>
        <v>7.4748999999999999</v>
      </c>
      <c r="C34" s="29">
        <f>C36</f>
        <v>0</v>
      </c>
      <c r="D34" s="29">
        <f t="shared" ref="D34:E34" si="17">D36</f>
        <v>0</v>
      </c>
      <c r="E34" s="29">
        <f t="shared" si="17"/>
        <v>7.4748999999999999</v>
      </c>
    </row>
    <row r="35" spans="1:5" ht="17.399999999999999" x14ac:dyDescent="0.3">
      <c r="A35" s="8" t="s">
        <v>1</v>
      </c>
      <c r="B35" s="29"/>
      <c r="C35" s="29"/>
      <c r="D35" s="29"/>
      <c r="E35" s="29"/>
    </row>
    <row r="36" spans="1:5" ht="31.2" x14ac:dyDescent="0.3">
      <c r="A36" s="11" t="s">
        <v>14</v>
      </c>
      <c r="B36" s="29">
        <f t="shared" ref="B36:B42" si="18">C36+D36+E36</f>
        <v>7.4748999999999999</v>
      </c>
      <c r="C36" s="36">
        <f>C37</f>
        <v>0</v>
      </c>
      <c r="D36" s="36">
        <f t="shared" ref="D36:E36" si="19">D37</f>
        <v>0</v>
      </c>
      <c r="E36" s="36">
        <f t="shared" si="19"/>
        <v>7.4748999999999999</v>
      </c>
    </row>
    <row r="37" spans="1:5" ht="31.2" x14ac:dyDescent="0.35">
      <c r="A37" s="15" t="s">
        <v>51</v>
      </c>
      <c r="B37" s="30">
        <f t="shared" ref="B37" si="20">C37+D37+E37</f>
        <v>7.4748999999999999</v>
      </c>
      <c r="C37" s="35">
        <f>C39</f>
        <v>0</v>
      </c>
      <c r="D37" s="35">
        <f t="shared" ref="D37:E37" si="21">D39</f>
        <v>0</v>
      </c>
      <c r="E37" s="35">
        <f t="shared" si="21"/>
        <v>7.4748999999999999</v>
      </c>
    </row>
    <row r="38" spans="1:5" ht="18" x14ac:dyDescent="0.35">
      <c r="A38" s="12" t="s">
        <v>0</v>
      </c>
      <c r="B38" s="30"/>
      <c r="C38" s="35"/>
      <c r="D38" s="34"/>
      <c r="E38" s="35"/>
    </row>
    <row r="39" spans="1:5" ht="18" x14ac:dyDescent="0.35">
      <c r="A39" s="16" t="s">
        <v>22</v>
      </c>
      <c r="B39" s="30">
        <f t="shared" ref="B39" si="22">C39+D39+E39</f>
        <v>7.4748999999999999</v>
      </c>
      <c r="C39" s="35"/>
      <c r="D39" s="34"/>
      <c r="E39" s="35">
        <v>7.4748999999999999</v>
      </c>
    </row>
    <row r="40" spans="1:5" ht="17.399999999999999" x14ac:dyDescent="0.3">
      <c r="A40" s="6" t="s">
        <v>18</v>
      </c>
      <c r="B40" s="29">
        <f t="shared" si="18"/>
        <v>72.738</v>
      </c>
      <c r="C40" s="37">
        <f>C42+C61</f>
        <v>0</v>
      </c>
      <c r="D40" s="37">
        <f>D42+D61</f>
        <v>0</v>
      </c>
      <c r="E40" s="37">
        <f>E42+E61</f>
        <v>72.738</v>
      </c>
    </row>
    <row r="41" spans="1:5" ht="18" x14ac:dyDescent="0.35">
      <c r="A41" s="3" t="s">
        <v>0</v>
      </c>
      <c r="B41" s="30"/>
      <c r="C41" s="33"/>
      <c r="D41" s="34"/>
      <c r="E41" s="33"/>
    </row>
    <row r="42" spans="1:5" ht="17.399999999999999" x14ac:dyDescent="0.3">
      <c r="A42" s="6" t="s">
        <v>4</v>
      </c>
      <c r="B42" s="29">
        <f t="shared" si="18"/>
        <v>20.619100000000003</v>
      </c>
      <c r="C42" s="29">
        <f>C44+C48</f>
        <v>0</v>
      </c>
      <c r="D42" s="29">
        <f t="shared" ref="D42:E42" si="23">D44+D48</f>
        <v>0</v>
      </c>
      <c r="E42" s="29">
        <f t="shared" si="23"/>
        <v>20.619100000000003</v>
      </c>
    </row>
    <row r="43" spans="1:5" ht="17.399999999999999" x14ac:dyDescent="0.3">
      <c r="A43" s="8" t="s">
        <v>1</v>
      </c>
      <c r="B43" s="29"/>
      <c r="C43" s="29"/>
      <c r="D43" s="29"/>
      <c r="E43" s="29"/>
    </row>
    <row r="44" spans="1:5" ht="17.399999999999999" x14ac:dyDescent="0.3">
      <c r="A44" s="7" t="s">
        <v>46</v>
      </c>
      <c r="B44" s="29">
        <f t="shared" ref="B44:B45" si="24">C44+D44+E44</f>
        <v>2.4</v>
      </c>
      <c r="C44" s="36">
        <f>C45</f>
        <v>0</v>
      </c>
      <c r="D44" s="36">
        <f t="shared" ref="D44:E44" si="25">D45</f>
        <v>0</v>
      </c>
      <c r="E44" s="36">
        <f t="shared" si="25"/>
        <v>2.4</v>
      </c>
    </row>
    <row r="45" spans="1:5" ht="62.4" x14ac:dyDescent="0.35">
      <c r="A45" s="15" t="s">
        <v>52</v>
      </c>
      <c r="B45" s="30">
        <f t="shared" si="24"/>
        <v>2.4</v>
      </c>
      <c r="C45" s="35">
        <f>C47</f>
        <v>0</v>
      </c>
      <c r="D45" s="35">
        <f t="shared" ref="D45:E45" si="26">D47</f>
        <v>0</v>
      </c>
      <c r="E45" s="35">
        <f t="shared" si="26"/>
        <v>2.4</v>
      </c>
    </row>
    <row r="46" spans="1:5" ht="18" x14ac:dyDescent="0.35">
      <c r="A46" s="12" t="s">
        <v>0</v>
      </c>
      <c r="B46" s="30"/>
      <c r="C46" s="35"/>
      <c r="D46" s="34"/>
      <c r="E46" s="35"/>
    </row>
    <row r="47" spans="1:5" ht="18" x14ac:dyDescent="0.35">
      <c r="A47" s="13" t="s">
        <v>6</v>
      </c>
      <c r="B47" s="30">
        <f t="shared" ref="B47" si="27">C47+D47+E47</f>
        <v>2.4</v>
      </c>
      <c r="C47" s="35"/>
      <c r="D47" s="34"/>
      <c r="E47" s="35">
        <v>2.4</v>
      </c>
    </row>
    <row r="48" spans="1:5" ht="31.2" x14ac:dyDescent="0.3">
      <c r="A48" s="11" t="s">
        <v>14</v>
      </c>
      <c r="B48" s="29">
        <f>C48+D48+E48</f>
        <v>18.219100000000005</v>
      </c>
      <c r="C48" s="38">
        <f>C49+C52+C55+C58</f>
        <v>0</v>
      </c>
      <c r="D48" s="38">
        <f t="shared" ref="D48:E48" si="28">D49+D52+D55+D58</f>
        <v>0</v>
      </c>
      <c r="E48" s="38">
        <f t="shared" si="28"/>
        <v>18.219100000000005</v>
      </c>
    </row>
    <row r="49" spans="1:5" ht="31.2" x14ac:dyDescent="0.35">
      <c r="A49" s="17" t="s">
        <v>32</v>
      </c>
      <c r="B49" s="30">
        <f t="shared" ref="B49" si="29">C49+D49+E49</f>
        <v>6.4191000000000003</v>
      </c>
      <c r="C49" s="39">
        <f>C51</f>
        <v>0</v>
      </c>
      <c r="D49" s="39">
        <f t="shared" ref="D49:E49" si="30">D51</f>
        <v>0</v>
      </c>
      <c r="E49" s="39">
        <f t="shared" si="30"/>
        <v>6.4191000000000003</v>
      </c>
    </row>
    <row r="50" spans="1:5" ht="18" x14ac:dyDescent="0.35">
      <c r="A50" s="13" t="s">
        <v>0</v>
      </c>
      <c r="B50" s="30"/>
      <c r="C50" s="39"/>
      <c r="D50" s="34"/>
      <c r="E50" s="39"/>
    </row>
    <row r="51" spans="1:5" ht="18" x14ac:dyDescent="0.35">
      <c r="A51" s="13" t="s">
        <v>6</v>
      </c>
      <c r="B51" s="30">
        <f t="shared" ref="B51" si="31">C51+D51+E51</f>
        <v>6.4191000000000003</v>
      </c>
      <c r="C51" s="40"/>
      <c r="D51" s="34"/>
      <c r="E51" s="39">
        <v>6.4191000000000003</v>
      </c>
    </row>
    <row r="52" spans="1:5" ht="18" x14ac:dyDescent="0.35">
      <c r="A52" s="13" t="s">
        <v>27</v>
      </c>
      <c r="B52" s="30">
        <f t="shared" ref="B52" si="32">C52+D52+E52</f>
        <v>10.6</v>
      </c>
      <c r="C52" s="39">
        <f>C54</f>
        <v>0</v>
      </c>
      <c r="D52" s="39">
        <f t="shared" ref="D52:E52" si="33">D54</f>
        <v>0</v>
      </c>
      <c r="E52" s="39">
        <f t="shared" si="33"/>
        <v>10.6</v>
      </c>
    </row>
    <row r="53" spans="1:5" ht="18" x14ac:dyDescent="0.35">
      <c r="A53" s="13" t="s">
        <v>0</v>
      </c>
      <c r="B53" s="30"/>
      <c r="C53" s="39"/>
      <c r="D53" s="34"/>
      <c r="E53" s="39"/>
    </row>
    <row r="54" spans="1:5" ht="18" x14ac:dyDescent="0.35">
      <c r="A54" s="16" t="s">
        <v>22</v>
      </c>
      <c r="B54" s="30">
        <f t="shared" ref="B54:B60" si="34">C54+D54+E54</f>
        <v>10.6</v>
      </c>
      <c r="C54" s="39"/>
      <c r="D54" s="34"/>
      <c r="E54" s="39">
        <v>10.6</v>
      </c>
    </row>
    <row r="55" spans="1:5" ht="18" x14ac:dyDescent="0.35">
      <c r="A55" s="17" t="s">
        <v>33</v>
      </c>
      <c r="B55" s="30">
        <f t="shared" si="34"/>
        <v>0.6</v>
      </c>
      <c r="C55" s="39">
        <f>C57</f>
        <v>0</v>
      </c>
      <c r="D55" s="39">
        <f t="shared" ref="D55:E55" si="35">D57</f>
        <v>0</v>
      </c>
      <c r="E55" s="39">
        <f t="shared" si="35"/>
        <v>0.6</v>
      </c>
    </row>
    <row r="56" spans="1:5" ht="21" customHeight="1" x14ac:dyDescent="0.35">
      <c r="A56" s="13" t="s">
        <v>0</v>
      </c>
      <c r="B56" s="30"/>
      <c r="C56" s="39"/>
      <c r="D56" s="34"/>
      <c r="E56" s="39"/>
    </row>
    <row r="57" spans="1:5" ht="18" x14ac:dyDescent="0.35">
      <c r="A57" s="13" t="s">
        <v>6</v>
      </c>
      <c r="B57" s="30">
        <f t="shared" si="34"/>
        <v>0.6</v>
      </c>
      <c r="C57" s="40"/>
      <c r="D57" s="34"/>
      <c r="E57" s="39">
        <v>0.6</v>
      </c>
    </row>
    <row r="58" spans="1:5" ht="31.2" x14ac:dyDescent="0.35">
      <c r="A58" s="13" t="s">
        <v>34</v>
      </c>
      <c r="B58" s="30">
        <f t="shared" si="34"/>
        <v>0.6</v>
      </c>
      <c r="C58" s="40">
        <f>C60</f>
        <v>0</v>
      </c>
      <c r="D58" s="40">
        <f t="shared" ref="D58:E58" si="36">D60</f>
        <v>0</v>
      </c>
      <c r="E58" s="40">
        <f t="shared" si="36"/>
        <v>0.6</v>
      </c>
    </row>
    <row r="59" spans="1:5" ht="19.5" customHeight="1" x14ac:dyDescent="0.35">
      <c r="A59" s="13" t="s">
        <v>0</v>
      </c>
      <c r="B59" s="30"/>
      <c r="C59" s="40"/>
      <c r="D59" s="34"/>
      <c r="E59" s="39"/>
    </row>
    <row r="60" spans="1:5" ht="18" x14ac:dyDescent="0.35">
      <c r="A60" s="13" t="s">
        <v>6</v>
      </c>
      <c r="B60" s="30">
        <f t="shared" si="34"/>
        <v>0.6</v>
      </c>
      <c r="C60" s="40"/>
      <c r="D60" s="34"/>
      <c r="E60" s="39">
        <v>0.6</v>
      </c>
    </row>
    <row r="61" spans="1:5" ht="17.399999999999999" x14ac:dyDescent="0.3">
      <c r="A61" s="27" t="s">
        <v>7</v>
      </c>
      <c r="B61" s="29">
        <f>C61+D61+E61</f>
        <v>52.118899999999996</v>
      </c>
      <c r="C61" s="36">
        <f>C63</f>
        <v>0</v>
      </c>
      <c r="D61" s="36">
        <f t="shared" ref="D61:E61" si="37">D63</f>
        <v>0</v>
      </c>
      <c r="E61" s="36">
        <f t="shared" si="37"/>
        <v>52.118899999999996</v>
      </c>
    </row>
    <row r="62" spans="1:5" ht="17.399999999999999" x14ac:dyDescent="0.3">
      <c r="A62" s="8" t="s">
        <v>1</v>
      </c>
      <c r="B62" s="29"/>
      <c r="C62" s="36"/>
      <c r="D62" s="36"/>
      <c r="E62" s="36"/>
    </row>
    <row r="63" spans="1:5" ht="31.2" x14ac:dyDescent="0.3">
      <c r="A63" s="11" t="s">
        <v>14</v>
      </c>
      <c r="B63" s="29">
        <f>C63+D63+E63</f>
        <v>52.118899999999996</v>
      </c>
      <c r="C63" s="36">
        <f>C64+C68+C71+C74+C77+C80+C83+C86+C89+C92+C95+C98+C101+C104+C107+C110+C113+C116</f>
        <v>0</v>
      </c>
      <c r="D63" s="36">
        <f t="shared" ref="D63:E63" si="38">D64+D68+D71+D74+D77+D80+D83+D86+D89+D92+D95+D98+D101+D104+D107+D110+D113+D116</f>
        <v>0</v>
      </c>
      <c r="E63" s="36">
        <f t="shared" si="38"/>
        <v>52.118899999999996</v>
      </c>
    </row>
    <row r="64" spans="1:5" ht="18" x14ac:dyDescent="0.35">
      <c r="A64" s="17" t="s">
        <v>16</v>
      </c>
      <c r="B64" s="30">
        <f t="shared" ref="B64:B79" si="39">C64+D64+E64</f>
        <v>32</v>
      </c>
      <c r="C64" s="35">
        <f>C66+C67</f>
        <v>0</v>
      </c>
      <c r="D64" s="35">
        <f t="shared" ref="D64:E64" si="40">D66+D67</f>
        <v>0</v>
      </c>
      <c r="E64" s="35">
        <f t="shared" si="40"/>
        <v>32</v>
      </c>
    </row>
    <row r="65" spans="1:5" ht="18" x14ac:dyDescent="0.35">
      <c r="A65" s="12" t="s">
        <v>0</v>
      </c>
      <c r="B65" s="30"/>
      <c r="C65" s="35"/>
      <c r="D65" s="34"/>
      <c r="E65" s="35"/>
    </row>
    <row r="66" spans="1:5" ht="18" x14ac:dyDescent="0.35">
      <c r="A66" s="25" t="s">
        <v>15</v>
      </c>
      <c r="B66" s="30">
        <f t="shared" si="39"/>
        <v>24.6</v>
      </c>
      <c r="C66" s="35"/>
      <c r="D66" s="34"/>
      <c r="E66" s="35">
        <v>24.6</v>
      </c>
    </row>
    <row r="67" spans="1:5" ht="18" x14ac:dyDescent="0.35">
      <c r="A67" s="16" t="s">
        <v>23</v>
      </c>
      <c r="B67" s="30">
        <f t="shared" si="39"/>
        <v>7.4</v>
      </c>
      <c r="C67" s="35"/>
      <c r="D67" s="34"/>
      <c r="E67" s="35">
        <v>7.4</v>
      </c>
    </row>
    <row r="68" spans="1:5" ht="31.2" x14ac:dyDescent="0.35">
      <c r="A68" s="15" t="s">
        <v>53</v>
      </c>
      <c r="B68" s="30">
        <f t="shared" ref="B68" si="41">C68+D68+E68</f>
        <v>1.1000000000000001</v>
      </c>
      <c r="C68" s="35">
        <f>C70</f>
        <v>0</v>
      </c>
      <c r="D68" s="35">
        <f t="shared" ref="D68" si="42">D70</f>
        <v>0</v>
      </c>
      <c r="E68" s="41">
        <f>E70</f>
        <v>1.1000000000000001</v>
      </c>
    </row>
    <row r="69" spans="1:5" ht="18" x14ac:dyDescent="0.35">
      <c r="A69" s="12" t="s">
        <v>0</v>
      </c>
      <c r="B69" s="30"/>
      <c r="C69" s="35"/>
      <c r="D69" s="34"/>
      <c r="E69" s="41"/>
    </row>
    <row r="70" spans="1:5" ht="18" x14ac:dyDescent="0.35">
      <c r="A70" s="25" t="s">
        <v>15</v>
      </c>
      <c r="B70" s="30">
        <f t="shared" ref="B70:B71" si="43">C70+D70+E70</f>
        <v>1.1000000000000001</v>
      </c>
      <c r="C70" s="35"/>
      <c r="D70" s="34"/>
      <c r="E70" s="41">
        <v>1.1000000000000001</v>
      </c>
    </row>
    <row r="71" spans="1:5" ht="18" x14ac:dyDescent="0.35">
      <c r="A71" s="15" t="s">
        <v>54</v>
      </c>
      <c r="B71" s="30">
        <f t="shared" si="43"/>
        <v>1.4</v>
      </c>
      <c r="C71" s="35">
        <f>C73</f>
        <v>0</v>
      </c>
      <c r="D71" s="35">
        <f t="shared" ref="D71" si="44">D73</f>
        <v>0</v>
      </c>
      <c r="E71" s="41">
        <f>E73</f>
        <v>1.4</v>
      </c>
    </row>
    <row r="72" spans="1:5" ht="18" x14ac:dyDescent="0.35">
      <c r="A72" s="12" t="s">
        <v>0</v>
      </c>
      <c r="B72" s="30"/>
      <c r="C72" s="35"/>
      <c r="D72" s="34"/>
      <c r="E72" s="41"/>
    </row>
    <row r="73" spans="1:5" ht="18" x14ac:dyDescent="0.35">
      <c r="A73" s="25" t="s">
        <v>15</v>
      </c>
      <c r="B73" s="30">
        <f t="shared" ref="B73:B74" si="45">C73+D73+E73</f>
        <v>1.4</v>
      </c>
      <c r="C73" s="35"/>
      <c r="D73" s="34"/>
      <c r="E73" s="41">
        <v>1.4</v>
      </c>
    </row>
    <row r="74" spans="1:5" ht="18" x14ac:dyDescent="0.35">
      <c r="A74" s="15" t="s">
        <v>36</v>
      </c>
      <c r="B74" s="30">
        <f t="shared" si="45"/>
        <v>5.9245000000000001</v>
      </c>
      <c r="C74" s="35">
        <f>C76</f>
        <v>0</v>
      </c>
      <c r="D74" s="35">
        <f t="shared" ref="D74" si="46">D76</f>
        <v>0</v>
      </c>
      <c r="E74" s="41">
        <f>E76</f>
        <v>5.9245000000000001</v>
      </c>
    </row>
    <row r="75" spans="1:5" ht="18" x14ac:dyDescent="0.35">
      <c r="A75" s="12" t="s">
        <v>0</v>
      </c>
      <c r="B75" s="30"/>
      <c r="C75" s="35"/>
      <c r="D75" s="34"/>
      <c r="E75" s="41"/>
    </row>
    <row r="76" spans="1:5" ht="18" x14ac:dyDescent="0.35">
      <c r="A76" s="25" t="s">
        <v>15</v>
      </c>
      <c r="B76" s="30">
        <f t="shared" ref="B76" si="47">C76+D76+E76</f>
        <v>5.9245000000000001</v>
      </c>
      <c r="C76" s="35"/>
      <c r="D76" s="34"/>
      <c r="E76" s="41">
        <v>5.9245000000000001</v>
      </c>
    </row>
    <row r="77" spans="1:5" ht="18" x14ac:dyDescent="0.35">
      <c r="A77" s="15" t="s">
        <v>35</v>
      </c>
      <c r="B77" s="30">
        <f t="shared" si="39"/>
        <v>1</v>
      </c>
      <c r="C77" s="35">
        <f>C79</f>
        <v>0</v>
      </c>
      <c r="D77" s="35">
        <f t="shared" ref="D77:E77" si="48">D79</f>
        <v>0</v>
      </c>
      <c r="E77" s="35">
        <f t="shared" si="48"/>
        <v>1</v>
      </c>
    </row>
    <row r="78" spans="1:5" ht="18" x14ac:dyDescent="0.35">
      <c r="A78" s="12" t="s">
        <v>0</v>
      </c>
      <c r="B78" s="30"/>
      <c r="C78" s="35"/>
      <c r="D78" s="34"/>
      <c r="E78" s="42"/>
    </row>
    <row r="79" spans="1:5" ht="18" x14ac:dyDescent="0.35">
      <c r="A79" s="25" t="s">
        <v>6</v>
      </c>
      <c r="B79" s="30">
        <f t="shared" si="39"/>
        <v>1</v>
      </c>
      <c r="C79" s="35"/>
      <c r="D79" s="34"/>
      <c r="E79" s="42">
        <v>1</v>
      </c>
    </row>
    <row r="80" spans="1:5" ht="31.2" x14ac:dyDescent="0.35">
      <c r="A80" s="15" t="s">
        <v>37</v>
      </c>
      <c r="B80" s="30">
        <f t="shared" ref="B80" si="49">C80+D80+E80</f>
        <v>0.93</v>
      </c>
      <c r="C80" s="35">
        <f>C82</f>
        <v>0</v>
      </c>
      <c r="D80" s="35">
        <f t="shared" ref="D80:E80" si="50">D82</f>
        <v>0</v>
      </c>
      <c r="E80" s="35">
        <f t="shared" si="50"/>
        <v>0.93</v>
      </c>
    </row>
    <row r="81" spans="1:5" ht="18" x14ac:dyDescent="0.35">
      <c r="A81" s="12" t="s">
        <v>0</v>
      </c>
      <c r="B81" s="30"/>
      <c r="C81" s="35"/>
      <c r="D81" s="34"/>
      <c r="E81" s="41"/>
    </row>
    <row r="82" spans="1:5" ht="18" x14ac:dyDescent="0.35">
      <c r="A82" s="25" t="s">
        <v>6</v>
      </c>
      <c r="B82" s="30">
        <f t="shared" ref="B82:B83" si="51">C82+D82+E82</f>
        <v>0.93</v>
      </c>
      <c r="C82" s="35"/>
      <c r="D82" s="34"/>
      <c r="E82" s="41">
        <v>0.93</v>
      </c>
    </row>
    <row r="83" spans="1:5" ht="18" x14ac:dyDescent="0.35">
      <c r="A83" s="24" t="s">
        <v>38</v>
      </c>
      <c r="B83" s="30">
        <f t="shared" si="51"/>
        <v>0.93</v>
      </c>
      <c r="C83" s="35">
        <f>C85</f>
        <v>0</v>
      </c>
      <c r="D83" s="35">
        <f t="shared" ref="D83:E83" si="52">D85</f>
        <v>0</v>
      </c>
      <c r="E83" s="35">
        <f t="shared" si="52"/>
        <v>0.93</v>
      </c>
    </row>
    <row r="84" spans="1:5" ht="18.600000000000001" customHeight="1" x14ac:dyDescent="0.35">
      <c r="A84" s="24" t="s">
        <v>0</v>
      </c>
      <c r="B84" s="30"/>
      <c r="C84" s="35"/>
      <c r="D84" s="34"/>
      <c r="E84" s="41"/>
    </row>
    <row r="85" spans="1:5" ht="18.600000000000001" customHeight="1" x14ac:dyDescent="0.35">
      <c r="A85" s="25" t="s">
        <v>6</v>
      </c>
      <c r="B85" s="30">
        <f t="shared" ref="B85:B86" si="53">C85+D85+E85</f>
        <v>0.93</v>
      </c>
      <c r="C85" s="35"/>
      <c r="D85" s="34"/>
      <c r="E85" s="41">
        <v>0.93</v>
      </c>
    </row>
    <row r="86" spans="1:5" ht="18" x14ac:dyDescent="0.35">
      <c r="A86" s="28" t="s">
        <v>39</v>
      </c>
      <c r="B86" s="30">
        <f t="shared" si="53"/>
        <v>0.4</v>
      </c>
      <c r="C86" s="40">
        <f>C88</f>
        <v>0</v>
      </c>
      <c r="D86" s="40">
        <f t="shared" ref="D86:E86" si="54">D88</f>
        <v>0</v>
      </c>
      <c r="E86" s="40">
        <f t="shared" si="54"/>
        <v>0.4</v>
      </c>
    </row>
    <row r="87" spans="1:5" ht="19.2" customHeight="1" x14ac:dyDescent="0.35">
      <c r="A87" s="28" t="s">
        <v>0</v>
      </c>
      <c r="B87" s="30"/>
      <c r="C87" s="40"/>
      <c r="D87" s="34"/>
      <c r="E87" s="39"/>
    </row>
    <row r="88" spans="1:5" ht="19.2" customHeight="1" x14ac:dyDescent="0.35">
      <c r="A88" s="28" t="s">
        <v>23</v>
      </c>
      <c r="B88" s="30">
        <f t="shared" ref="B88:B89" si="55">C88+D88+E88</f>
        <v>0.4</v>
      </c>
      <c r="C88" s="40"/>
      <c r="D88" s="34"/>
      <c r="E88" s="39">
        <v>0.4</v>
      </c>
    </row>
    <row r="89" spans="1:5" ht="46.8" x14ac:dyDescent="0.35">
      <c r="A89" s="8" t="s">
        <v>40</v>
      </c>
      <c r="B89" s="30">
        <f t="shared" si="55"/>
        <v>0.3</v>
      </c>
      <c r="C89" s="35">
        <f>C91</f>
        <v>0</v>
      </c>
      <c r="D89" s="35">
        <f t="shared" ref="D89:E89" si="56">D91</f>
        <v>0</v>
      </c>
      <c r="E89" s="35">
        <f t="shared" si="56"/>
        <v>0.3</v>
      </c>
    </row>
    <row r="90" spans="1:5" ht="18" x14ac:dyDescent="0.35">
      <c r="A90" s="23" t="s">
        <v>0</v>
      </c>
      <c r="B90" s="30"/>
      <c r="C90" s="35"/>
      <c r="D90" s="34"/>
      <c r="E90" s="35"/>
    </row>
    <row r="91" spans="1:5" ht="18" x14ac:dyDescent="0.35">
      <c r="A91" s="23" t="s">
        <v>15</v>
      </c>
      <c r="B91" s="30">
        <f t="shared" ref="B91:B92" si="57">C91+D91+E91</f>
        <v>0.3</v>
      </c>
      <c r="C91" s="35"/>
      <c r="D91" s="34"/>
      <c r="E91" s="43">
        <v>0.3</v>
      </c>
    </row>
    <row r="92" spans="1:5" ht="31.2" x14ac:dyDescent="0.35">
      <c r="A92" s="8" t="s">
        <v>41</v>
      </c>
      <c r="B92" s="30">
        <f t="shared" si="57"/>
        <v>0.32590000000000002</v>
      </c>
      <c r="C92" s="35">
        <f>C94</f>
        <v>0</v>
      </c>
      <c r="D92" s="35">
        <f t="shared" ref="D92:E92" si="58">D94</f>
        <v>0</v>
      </c>
      <c r="E92" s="35">
        <f t="shared" si="58"/>
        <v>0.32590000000000002</v>
      </c>
    </row>
    <row r="93" spans="1:5" ht="18" x14ac:dyDescent="0.35">
      <c r="A93" s="23" t="s">
        <v>0</v>
      </c>
      <c r="B93" s="30"/>
      <c r="C93" s="35"/>
      <c r="D93" s="34"/>
      <c r="E93" s="35"/>
    </row>
    <row r="94" spans="1:5" ht="18" x14ac:dyDescent="0.35">
      <c r="A94" s="23" t="s">
        <v>15</v>
      </c>
      <c r="B94" s="30">
        <f t="shared" ref="B94:B95" si="59">C94+D94+E94</f>
        <v>0.32590000000000002</v>
      </c>
      <c r="C94" s="35"/>
      <c r="D94" s="34"/>
      <c r="E94" s="44">
        <v>0.32590000000000002</v>
      </c>
    </row>
    <row r="95" spans="1:5" ht="46.8" x14ac:dyDescent="0.35">
      <c r="A95" s="8" t="s">
        <v>42</v>
      </c>
      <c r="B95" s="30">
        <f t="shared" si="59"/>
        <v>1.6</v>
      </c>
      <c r="C95" s="35">
        <f>C97</f>
        <v>0</v>
      </c>
      <c r="D95" s="35">
        <f t="shared" ref="D95:E95" si="60">D97</f>
        <v>0</v>
      </c>
      <c r="E95" s="35">
        <f t="shared" si="60"/>
        <v>1.6</v>
      </c>
    </row>
    <row r="96" spans="1:5" ht="18" x14ac:dyDescent="0.35">
      <c r="A96" s="23" t="s">
        <v>0</v>
      </c>
      <c r="B96" s="30"/>
      <c r="C96" s="35"/>
      <c r="D96" s="34"/>
      <c r="E96" s="35"/>
    </row>
    <row r="97" spans="1:5" ht="18" x14ac:dyDescent="0.35">
      <c r="A97" s="23" t="s">
        <v>15</v>
      </c>
      <c r="B97" s="30">
        <f t="shared" ref="B97:B98" si="61">C97+D97+E97</f>
        <v>1.6</v>
      </c>
      <c r="C97" s="35"/>
      <c r="D97" s="34"/>
      <c r="E97" s="44">
        <v>1.6</v>
      </c>
    </row>
    <row r="98" spans="1:5" ht="31.2" x14ac:dyDescent="0.35">
      <c r="A98" s="8" t="s">
        <v>43</v>
      </c>
      <c r="B98" s="30">
        <f t="shared" si="61"/>
        <v>0.7</v>
      </c>
      <c r="C98" s="35">
        <f>C100</f>
        <v>0</v>
      </c>
      <c r="D98" s="35">
        <f t="shared" ref="D98:E98" si="62">D100</f>
        <v>0</v>
      </c>
      <c r="E98" s="35">
        <f t="shared" si="62"/>
        <v>0.7</v>
      </c>
    </row>
    <row r="99" spans="1:5" ht="18" x14ac:dyDescent="0.35">
      <c r="A99" s="23" t="s">
        <v>0</v>
      </c>
      <c r="B99" s="30"/>
      <c r="C99" s="35"/>
      <c r="D99" s="34"/>
      <c r="E99" s="35"/>
    </row>
    <row r="100" spans="1:5" ht="18" x14ac:dyDescent="0.35">
      <c r="A100" s="23" t="s">
        <v>15</v>
      </c>
      <c r="B100" s="30">
        <f t="shared" ref="B100:B101" si="63">C100+D100+E100</f>
        <v>0.7</v>
      </c>
      <c r="C100" s="35"/>
      <c r="D100" s="34"/>
      <c r="E100" s="44">
        <v>0.7</v>
      </c>
    </row>
    <row r="101" spans="1:5" ht="31.2" x14ac:dyDescent="0.35">
      <c r="A101" s="8" t="s">
        <v>44</v>
      </c>
      <c r="B101" s="30">
        <f t="shared" si="63"/>
        <v>0.4</v>
      </c>
      <c r="C101" s="35">
        <f>C103</f>
        <v>0</v>
      </c>
      <c r="D101" s="35">
        <f t="shared" ref="D101:E101" si="64">D103</f>
        <v>0</v>
      </c>
      <c r="E101" s="35">
        <f t="shared" si="64"/>
        <v>0.4</v>
      </c>
    </row>
    <row r="102" spans="1:5" ht="18" x14ac:dyDescent="0.35">
      <c r="A102" s="23" t="s">
        <v>0</v>
      </c>
      <c r="B102" s="30"/>
      <c r="C102" s="35"/>
      <c r="D102" s="34"/>
      <c r="E102" s="35"/>
    </row>
    <row r="103" spans="1:5" ht="18" x14ac:dyDescent="0.35">
      <c r="A103" s="23" t="s">
        <v>15</v>
      </c>
      <c r="B103" s="30">
        <f t="shared" ref="B103:B104" si="65">C103+D103+E103</f>
        <v>0.4</v>
      </c>
      <c r="C103" s="35"/>
      <c r="D103" s="34"/>
      <c r="E103" s="44">
        <v>0.4</v>
      </c>
    </row>
    <row r="104" spans="1:5" ht="46.8" x14ac:dyDescent="0.35">
      <c r="A104" s="8" t="s">
        <v>55</v>
      </c>
      <c r="B104" s="30">
        <f t="shared" si="65"/>
        <v>1.8828</v>
      </c>
      <c r="C104" s="35">
        <f>C106</f>
        <v>0</v>
      </c>
      <c r="D104" s="35">
        <f t="shared" ref="D104:E104" si="66">D106</f>
        <v>0</v>
      </c>
      <c r="E104" s="35">
        <f t="shared" si="66"/>
        <v>1.8828</v>
      </c>
    </row>
    <row r="105" spans="1:5" ht="18" x14ac:dyDescent="0.35">
      <c r="A105" s="23" t="s">
        <v>0</v>
      </c>
      <c r="B105" s="30"/>
      <c r="C105" s="35"/>
      <c r="D105" s="34"/>
      <c r="E105" s="35"/>
    </row>
    <row r="106" spans="1:5" ht="18" x14ac:dyDescent="0.35">
      <c r="A106" s="23" t="s">
        <v>15</v>
      </c>
      <c r="B106" s="30">
        <f t="shared" ref="B106:B107" si="67">C106+D106+E106</f>
        <v>1.8828</v>
      </c>
      <c r="C106" s="35"/>
      <c r="D106" s="34"/>
      <c r="E106" s="45">
        <v>1.8828</v>
      </c>
    </row>
    <row r="107" spans="1:5" ht="31.2" x14ac:dyDescent="0.35">
      <c r="A107" s="8" t="s">
        <v>56</v>
      </c>
      <c r="B107" s="30">
        <f t="shared" si="67"/>
        <v>0.3</v>
      </c>
      <c r="C107" s="35">
        <f>C109</f>
        <v>0</v>
      </c>
      <c r="D107" s="35">
        <f t="shared" ref="D107:E107" si="68">D109</f>
        <v>0</v>
      </c>
      <c r="E107" s="35">
        <f t="shared" si="68"/>
        <v>0.3</v>
      </c>
    </row>
    <row r="108" spans="1:5" ht="18" x14ac:dyDescent="0.35">
      <c r="A108" s="23" t="s">
        <v>0</v>
      </c>
      <c r="B108" s="30"/>
      <c r="C108" s="35"/>
      <c r="D108" s="34"/>
      <c r="E108" s="35"/>
    </row>
    <row r="109" spans="1:5" ht="18" x14ac:dyDescent="0.35">
      <c r="A109" s="23" t="s">
        <v>15</v>
      </c>
      <c r="B109" s="30">
        <f t="shared" ref="B109:B110" si="69">C109+D109+E109</f>
        <v>0.3</v>
      </c>
      <c r="C109" s="35"/>
      <c r="D109" s="34"/>
      <c r="E109" s="45">
        <v>0.3</v>
      </c>
    </row>
    <row r="110" spans="1:5" ht="48.6" customHeight="1" x14ac:dyDescent="0.35">
      <c r="A110" s="8" t="s">
        <v>57</v>
      </c>
      <c r="B110" s="30">
        <f t="shared" si="69"/>
        <v>1.5</v>
      </c>
      <c r="C110" s="35">
        <f>C112</f>
        <v>0</v>
      </c>
      <c r="D110" s="35">
        <f t="shared" ref="D110:E110" si="70">D112</f>
        <v>0</v>
      </c>
      <c r="E110" s="35">
        <f t="shared" si="70"/>
        <v>1.5</v>
      </c>
    </row>
    <row r="111" spans="1:5" ht="18" x14ac:dyDescent="0.35">
      <c r="A111" s="23" t="s">
        <v>0</v>
      </c>
      <c r="B111" s="30"/>
      <c r="C111" s="35"/>
      <c r="D111" s="34"/>
      <c r="E111" s="35"/>
    </row>
    <row r="112" spans="1:5" ht="18" x14ac:dyDescent="0.35">
      <c r="A112" s="23" t="s">
        <v>15</v>
      </c>
      <c r="B112" s="30">
        <f t="shared" ref="B112:B113" si="71">C112+D112+E112</f>
        <v>1.5</v>
      </c>
      <c r="C112" s="35"/>
      <c r="D112" s="34"/>
      <c r="E112" s="45">
        <v>1.5</v>
      </c>
    </row>
    <row r="113" spans="1:5" ht="31.2" x14ac:dyDescent="0.35">
      <c r="A113" s="8" t="s">
        <v>58</v>
      </c>
      <c r="B113" s="30">
        <f t="shared" si="71"/>
        <v>1</v>
      </c>
      <c r="C113" s="35">
        <f>C115</f>
        <v>0</v>
      </c>
      <c r="D113" s="35">
        <f t="shared" ref="D113:E113" si="72">D115</f>
        <v>0</v>
      </c>
      <c r="E113" s="35">
        <f t="shared" si="72"/>
        <v>1</v>
      </c>
    </row>
    <row r="114" spans="1:5" ht="18" x14ac:dyDescent="0.35">
      <c r="A114" s="23" t="s">
        <v>0</v>
      </c>
      <c r="B114" s="30"/>
      <c r="C114" s="35"/>
      <c r="D114" s="34"/>
      <c r="E114" s="35"/>
    </row>
    <row r="115" spans="1:5" ht="18" x14ac:dyDescent="0.35">
      <c r="A115" s="23" t="s">
        <v>15</v>
      </c>
      <c r="B115" s="30">
        <f t="shared" ref="B115:B116" si="73">C115+D115+E115</f>
        <v>1</v>
      </c>
      <c r="C115" s="35"/>
      <c r="D115" s="34"/>
      <c r="E115" s="45">
        <v>1</v>
      </c>
    </row>
    <row r="116" spans="1:5" ht="31.2" x14ac:dyDescent="0.35">
      <c r="A116" s="8" t="s">
        <v>59</v>
      </c>
      <c r="B116" s="30">
        <f t="shared" si="73"/>
        <v>0.42570000000000002</v>
      </c>
      <c r="C116" s="35">
        <f>C118</f>
        <v>0</v>
      </c>
      <c r="D116" s="35">
        <f t="shared" ref="D116:E116" si="74">D118</f>
        <v>0</v>
      </c>
      <c r="E116" s="35">
        <f t="shared" si="74"/>
        <v>0.42570000000000002</v>
      </c>
    </row>
    <row r="117" spans="1:5" ht="18" x14ac:dyDescent="0.35">
      <c r="A117" s="23" t="s">
        <v>0</v>
      </c>
      <c r="B117" s="30"/>
      <c r="C117" s="35"/>
      <c r="D117" s="34"/>
      <c r="E117" s="46"/>
    </row>
    <row r="118" spans="1:5" ht="18" x14ac:dyDescent="0.35">
      <c r="A118" s="23" t="s">
        <v>15</v>
      </c>
      <c r="B118" s="30">
        <f t="shared" ref="B118" si="75">C118+D118+E118</f>
        <v>0.42570000000000002</v>
      </c>
      <c r="C118" s="35"/>
      <c r="D118" s="34"/>
      <c r="E118" s="46">
        <v>0.42570000000000002</v>
      </c>
    </row>
    <row r="119" spans="1:5" ht="17.25" customHeight="1" x14ac:dyDescent="0.3">
      <c r="A119" s="11" t="s">
        <v>19</v>
      </c>
      <c r="B119" s="29">
        <f>C119+D119+E119</f>
        <v>0.3</v>
      </c>
      <c r="C119" s="36">
        <f>C121</f>
        <v>0</v>
      </c>
      <c r="D119" s="36">
        <f t="shared" ref="D119:E119" si="76">D121</f>
        <v>0</v>
      </c>
      <c r="E119" s="36">
        <f t="shared" si="76"/>
        <v>0.3</v>
      </c>
    </row>
    <row r="120" spans="1:5" ht="18" x14ac:dyDescent="0.35">
      <c r="A120" s="3" t="s">
        <v>0</v>
      </c>
      <c r="B120" s="30"/>
      <c r="C120" s="35"/>
      <c r="D120" s="34"/>
      <c r="E120" s="35"/>
    </row>
    <row r="121" spans="1:5" ht="18.600000000000001" customHeight="1" x14ac:dyDescent="0.3">
      <c r="A121" s="11" t="s">
        <v>8</v>
      </c>
      <c r="B121" s="29">
        <f>C121+D121+E121</f>
        <v>0.3</v>
      </c>
      <c r="C121" s="36">
        <f>C123</f>
        <v>0</v>
      </c>
      <c r="D121" s="36">
        <f t="shared" ref="D121:E121" si="77">D123</f>
        <v>0</v>
      </c>
      <c r="E121" s="36">
        <f t="shared" si="77"/>
        <v>0.3</v>
      </c>
    </row>
    <row r="122" spans="1:5" ht="17.399999999999999" x14ac:dyDescent="0.3">
      <c r="A122" s="12" t="s">
        <v>0</v>
      </c>
      <c r="B122" s="29"/>
      <c r="C122" s="36"/>
      <c r="D122" s="36"/>
      <c r="E122" s="36"/>
    </row>
    <row r="123" spans="1:5" ht="31.2" x14ac:dyDescent="0.3">
      <c r="A123" s="11" t="s">
        <v>14</v>
      </c>
      <c r="B123" s="29">
        <f>C123+D123+E123</f>
        <v>0.3</v>
      </c>
      <c r="C123" s="36">
        <f>C124</f>
        <v>0</v>
      </c>
      <c r="D123" s="36">
        <f t="shared" ref="D123:E123" si="78">D124</f>
        <v>0</v>
      </c>
      <c r="E123" s="36">
        <f t="shared" si="78"/>
        <v>0.3</v>
      </c>
    </row>
    <row r="124" spans="1:5" ht="32.4" customHeight="1" x14ac:dyDescent="0.35">
      <c r="A124" s="14" t="s">
        <v>26</v>
      </c>
      <c r="B124" s="30">
        <f>C124+D124+E124</f>
        <v>0.3</v>
      </c>
      <c r="C124" s="35">
        <f>C126</f>
        <v>0</v>
      </c>
      <c r="D124" s="35">
        <f t="shared" ref="D124:E124" si="79">D126</f>
        <v>0</v>
      </c>
      <c r="E124" s="35">
        <f t="shared" si="79"/>
        <v>0.3</v>
      </c>
    </row>
    <row r="125" spans="1:5" ht="18" x14ac:dyDescent="0.35">
      <c r="A125" s="12" t="s">
        <v>0</v>
      </c>
      <c r="B125" s="30"/>
      <c r="C125" s="35"/>
      <c r="D125" s="34"/>
      <c r="E125" s="35"/>
    </row>
    <row r="126" spans="1:5" ht="18" x14ac:dyDescent="0.35">
      <c r="A126" s="25" t="s">
        <v>45</v>
      </c>
      <c r="B126" s="30">
        <f>C126+D126+E126</f>
        <v>0.3</v>
      </c>
      <c r="C126" s="40"/>
      <c r="D126" s="34"/>
      <c r="E126" s="39">
        <v>0.3</v>
      </c>
    </row>
    <row r="127" spans="1:5" ht="17.399999999999999" x14ac:dyDescent="0.3">
      <c r="A127" s="6" t="s">
        <v>48</v>
      </c>
      <c r="B127" s="47">
        <f>C127+D127+E127</f>
        <v>210.09799999999998</v>
      </c>
      <c r="C127" s="47">
        <f>C129</f>
        <v>0</v>
      </c>
      <c r="D127" s="47">
        <f t="shared" ref="D127:E127" si="80">D129</f>
        <v>167.6</v>
      </c>
      <c r="E127" s="47">
        <f t="shared" si="80"/>
        <v>42.497999999999998</v>
      </c>
    </row>
    <row r="128" spans="1:5" ht="17.399999999999999" x14ac:dyDescent="0.3">
      <c r="A128" s="3" t="s">
        <v>0</v>
      </c>
      <c r="B128" s="47"/>
      <c r="C128" s="48"/>
      <c r="D128" s="49"/>
      <c r="E128" s="48"/>
    </row>
    <row r="129" spans="1:5" ht="17.399999999999999" x14ac:dyDescent="0.3">
      <c r="A129" s="6" t="s">
        <v>49</v>
      </c>
      <c r="B129" s="47">
        <f>C129+D129+E129</f>
        <v>210.09799999999998</v>
      </c>
      <c r="C129" s="48">
        <f>C131</f>
        <v>0</v>
      </c>
      <c r="D129" s="48">
        <f t="shared" ref="D129:E129" si="81">D131</f>
        <v>167.6</v>
      </c>
      <c r="E129" s="48">
        <f t="shared" si="81"/>
        <v>42.497999999999998</v>
      </c>
    </row>
    <row r="130" spans="1:5" ht="17.399999999999999" x14ac:dyDescent="0.3">
      <c r="A130" s="8" t="s">
        <v>1</v>
      </c>
      <c r="B130" s="47"/>
      <c r="C130" s="48"/>
      <c r="D130" s="49"/>
      <c r="E130" s="48"/>
    </row>
    <row r="131" spans="1:5" ht="17.399999999999999" x14ac:dyDescent="0.3">
      <c r="A131" s="11" t="s">
        <v>46</v>
      </c>
      <c r="B131" s="47">
        <f>C131+D131+E131</f>
        <v>210.09799999999998</v>
      </c>
      <c r="C131" s="48">
        <f>C132</f>
        <v>0</v>
      </c>
      <c r="D131" s="48">
        <f t="shared" ref="D131:E131" si="82">D132</f>
        <v>167.6</v>
      </c>
      <c r="E131" s="48">
        <f t="shared" si="82"/>
        <v>42.497999999999998</v>
      </c>
    </row>
    <row r="132" spans="1:5" ht="31.2" x14ac:dyDescent="0.35">
      <c r="A132" s="9" t="s">
        <v>50</v>
      </c>
      <c r="B132" s="30">
        <f>C132+D132+E132</f>
        <v>210.09799999999998</v>
      </c>
      <c r="C132" s="39">
        <f>C134+C135</f>
        <v>0</v>
      </c>
      <c r="D132" s="39">
        <f t="shared" ref="D132:E132" si="83">D134+D135</f>
        <v>167.6</v>
      </c>
      <c r="E132" s="39">
        <f t="shared" si="83"/>
        <v>42.497999999999998</v>
      </c>
    </row>
    <row r="133" spans="1:5" ht="18" x14ac:dyDescent="0.35">
      <c r="A133" s="12" t="s">
        <v>0</v>
      </c>
      <c r="B133" s="30"/>
      <c r="C133" s="39"/>
      <c r="D133" s="34"/>
      <c r="E133" s="39"/>
    </row>
    <row r="134" spans="1:5" ht="18" x14ac:dyDescent="0.35">
      <c r="A134" s="13" t="s">
        <v>15</v>
      </c>
      <c r="B134" s="30">
        <f>C134+D134+E134</f>
        <v>209.5</v>
      </c>
      <c r="C134" s="39"/>
      <c r="D134" s="34">
        <v>167.6</v>
      </c>
      <c r="E134" s="39">
        <v>41.9</v>
      </c>
    </row>
    <row r="135" spans="1:5" ht="18" x14ac:dyDescent="0.35">
      <c r="A135" s="13" t="s">
        <v>6</v>
      </c>
      <c r="B135" s="30">
        <f>C135+D135+E135</f>
        <v>0.59799999999999998</v>
      </c>
      <c r="C135" s="39"/>
      <c r="D135" s="34"/>
      <c r="E135" s="39">
        <v>0.59799999999999998</v>
      </c>
    </row>
    <row r="136" spans="1:5" ht="17.399999999999999" x14ac:dyDescent="0.3">
      <c r="A136" s="19" t="s">
        <v>5</v>
      </c>
      <c r="B136" s="49">
        <f>B9+B40+B119+B127</f>
        <v>312.68928099999999</v>
      </c>
      <c r="C136" s="49">
        <f>C9+C40+C119+C127</f>
        <v>0</v>
      </c>
      <c r="D136" s="49">
        <f>D9+D40+D119+D127</f>
        <v>177.83709999999999</v>
      </c>
      <c r="E136" s="49">
        <f>E9+E40+E119+E127</f>
        <v>134.852181</v>
      </c>
    </row>
    <row r="137" spans="1:5" ht="15.6" x14ac:dyDescent="0.3">
      <c r="A137" s="20"/>
      <c r="B137" s="21"/>
      <c r="C137" s="21"/>
      <c r="D137" s="21"/>
      <c r="E137" s="22"/>
    </row>
    <row r="138" spans="1:5" x14ac:dyDescent="0.3">
      <c r="E138" s="1"/>
    </row>
    <row r="139" spans="1:5" x14ac:dyDescent="0.3">
      <c r="E139" s="1"/>
    </row>
  </sheetData>
  <mergeCells count="7">
    <mergeCell ref="A2:E2"/>
    <mergeCell ref="A3:D3"/>
    <mergeCell ref="D4:E4"/>
    <mergeCell ref="A5:A7"/>
    <mergeCell ref="B5:E5"/>
    <mergeCell ref="B6:B7"/>
    <mergeCell ref="C6:E6"/>
  </mergeCells>
  <pageMargins left="1.1811023622047245" right="0.39370078740157483" top="0.39370078740157483" bottom="0.3937007874015748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2024 год</vt:lpstr>
      <vt:lpstr>'за 2024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2025-01-15T07:28:59Z</dcterms:modified>
</cp:coreProperties>
</file>