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9440" windowHeight="15600" activeTab="2"/>
  </bookViews>
  <sheets>
    <sheet name="Диаграмма2" sheetId="7" r:id="rId1"/>
    <sheet name="Диаграмма1" sheetId="6" r:id="rId2"/>
    <sheet name="2023-2024" sheetId="4" r:id="rId3"/>
    <sheet name="Лист1" sheetId="5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16" i="4" l="1"/>
  <c r="BI16" i="4" s="1"/>
  <c r="BI44" i="4"/>
  <c r="AT44" i="4"/>
  <c r="Z15" i="4"/>
  <c r="W13" i="4"/>
  <c r="BI45" i="4" l="1"/>
  <c r="BA16" i="4"/>
  <c r="BA13" i="4"/>
  <c r="BA10" i="4"/>
  <c r="I16" i="4" l="1"/>
  <c r="AQ16" i="4"/>
  <c r="AO16" i="4"/>
  <c r="AM16" i="4"/>
  <c r="AK16" i="4"/>
  <c r="AI16" i="4"/>
  <c r="AE16" i="4"/>
  <c r="AC16" i="4"/>
  <c r="Y16" i="4"/>
  <c r="W16" i="4"/>
  <c r="U16" i="4"/>
  <c r="S16" i="4"/>
  <c r="Q16" i="4"/>
  <c r="O16" i="4"/>
  <c r="M16" i="4"/>
  <c r="BB16" i="4"/>
  <c r="AX15" i="4"/>
  <c r="AX16" i="4"/>
  <c r="AR16" i="4"/>
  <c r="AP16" i="4"/>
  <c r="AN16" i="4"/>
  <c r="AL16" i="4"/>
  <c r="AJ16" i="4"/>
  <c r="AH16" i="4"/>
  <c r="AF16" i="4"/>
  <c r="AG16" i="4" s="1"/>
  <c r="AD16" i="4"/>
  <c r="AB16" i="4"/>
  <c r="AA16" i="4"/>
  <c r="X16" i="4"/>
  <c r="V16" i="4"/>
  <c r="T16" i="4"/>
  <c r="R16" i="4"/>
  <c r="P16" i="4"/>
  <c r="N16" i="4"/>
  <c r="L16" i="4"/>
  <c r="J16" i="4"/>
  <c r="F16" i="4"/>
  <c r="D16" i="4"/>
  <c r="F15" i="4"/>
  <c r="J15" i="4"/>
  <c r="L15" i="4"/>
  <c r="N15" i="4"/>
  <c r="P15" i="4"/>
  <c r="R15" i="4"/>
  <c r="T15" i="4"/>
  <c r="V15" i="4"/>
  <c r="AT15" i="4" s="1"/>
  <c r="X15" i="4"/>
  <c r="AB15" i="4"/>
  <c r="AD15" i="4"/>
  <c r="AF15" i="4"/>
  <c r="AH15" i="4"/>
  <c r="AJ15" i="4"/>
  <c r="AL15" i="4"/>
  <c r="AN15" i="4"/>
  <c r="AP15" i="4"/>
  <c r="AR15" i="4"/>
  <c r="D15" i="4"/>
  <c r="AS16" i="4" l="1"/>
  <c r="AT52" i="4"/>
  <c r="BH15" i="4"/>
  <c r="E16" i="4" l="1"/>
  <c r="E13" i="4"/>
  <c r="G13" i="4"/>
  <c r="K13" i="4"/>
  <c r="O13" i="4"/>
  <c r="Q13" i="4"/>
  <c r="S13" i="4"/>
  <c r="U13" i="4"/>
  <c r="Y13" i="4"/>
  <c r="AA13" i="4"/>
  <c r="AG13" i="4"/>
  <c r="AQ13" i="4"/>
  <c r="AS13" i="4"/>
  <c r="AS10" i="4"/>
  <c r="AA10" i="4"/>
  <c r="Y10" i="4"/>
  <c r="W10" i="4"/>
  <c r="U10" i="4"/>
  <c r="O10" i="4"/>
  <c r="M10" i="4"/>
  <c r="K10" i="4"/>
  <c r="E10" i="4"/>
  <c r="AT10" i="4"/>
  <c r="AT4" i="4"/>
  <c r="AT40" i="4"/>
  <c r="AT39" i="4"/>
  <c r="AT37" i="4"/>
  <c r="AT36" i="4"/>
  <c r="AT34" i="4"/>
  <c r="AT33" i="4"/>
  <c r="AT28" i="4"/>
  <c r="AT24" i="4"/>
  <c r="AT13" i="4" l="1"/>
  <c r="AT43" i="4"/>
  <c r="AT31" i="4"/>
  <c r="AU31" i="4" s="1"/>
  <c r="BH27" i="4"/>
  <c r="BH13" i="4"/>
  <c r="BH12" i="4"/>
  <c r="BH9" i="4"/>
  <c r="AT27" i="4"/>
  <c r="AU28" i="4" s="1"/>
  <c r="AT12" i="4"/>
  <c r="AT9" i="4"/>
  <c r="AT23" i="4"/>
  <c r="AY43" i="4"/>
  <c r="AY40" i="4"/>
  <c r="AS43" i="4"/>
  <c r="AU13" i="4" l="1"/>
  <c r="AU10" i="4"/>
  <c r="AI13" i="4"/>
  <c r="AI10" i="4"/>
  <c r="K43" i="4"/>
  <c r="K40" i="4"/>
  <c r="K16" i="4"/>
  <c r="AT49" i="4" l="1"/>
  <c r="G10" i="4"/>
  <c r="G16" i="4"/>
  <c r="G24" i="4"/>
  <c r="G28" i="4"/>
  <c r="G31" i="4"/>
  <c r="G34" i="4"/>
  <c r="G37" i="4"/>
  <c r="G40" i="4"/>
  <c r="AT16" i="4" l="1"/>
  <c r="AT45" i="4" s="1"/>
  <c r="AT50" i="4" s="1"/>
  <c r="AU16" i="4" l="1"/>
</calcChain>
</file>

<file path=xl/sharedStrings.xml><?xml version="1.0" encoding="utf-8"?>
<sst xmlns="http://schemas.openxmlformats.org/spreadsheetml/2006/main" count="119" uniqueCount="96">
  <si>
    <t>№</t>
  </si>
  <si>
    <t>наименование</t>
  </si>
  <si>
    <t>г.Канаш</t>
  </si>
  <si>
    <t>г.Алатырь</t>
  </si>
  <si>
    <t>г.Новочебоксарск</t>
  </si>
  <si>
    <t>г.Шумерля</t>
  </si>
  <si>
    <t>г.Чебоксары</t>
  </si>
  <si>
    <t>Всего по городским округам:</t>
  </si>
  <si>
    <t>Протяженность автомобильных дорог,км</t>
  </si>
  <si>
    <t>Годовая потребность и заготовка противогололедных материалов:</t>
  </si>
  <si>
    <t>Песок</t>
  </si>
  <si>
    <t>потребность, тонн</t>
  </si>
  <si>
    <t>заготовлено, тонн,%</t>
  </si>
  <si>
    <t>Реагенты</t>
  </si>
  <si>
    <t>пескосоляная смесь</t>
  </si>
  <si>
    <t>жидкие материалы</t>
  </si>
  <si>
    <t>годовой объем применения,  тонн</t>
  </si>
  <si>
    <t>Наличие и готовность пескобаз по типам:</t>
  </si>
  <si>
    <r>
      <rPr>
        <b/>
        <sz val="11"/>
        <color indexed="8"/>
        <rFont val="Calibri"/>
        <family val="2"/>
        <charset val="204"/>
      </rPr>
      <t xml:space="preserve">бункерные  </t>
    </r>
    <r>
      <rPr>
        <sz val="11"/>
        <color theme="1"/>
        <rFont val="Calibri"/>
        <family val="2"/>
        <charset val="204"/>
        <scheme val="minor"/>
      </rPr>
      <t xml:space="preserve">                          наличие, шт.</t>
    </r>
  </si>
  <si>
    <t xml:space="preserve">                                                    готовность , шт.,%</t>
  </si>
  <si>
    <r>
      <rPr>
        <b/>
        <sz val="11"/>
        <color indexed="8"/>
        <rFont val="Calibri"/>
        <family val="2"/>
        <charset val="204"/>
      </rPr>
      <t xml:space="preserve">прочие </t>
    </r>
    <r>
      <rPr>
        <sz val="11"/>
        <color theme="1"/>
        <rFont val="Calibri"/>
        <family val="2"/>
        <charset val="204"/>
        <scheme val="minor"/>
      </rPr>
      <t xml:space="preserve">                                   наличие, шт.</t>
    </r>
  </si>
  <si>
    <t>Среднее расстояние между пескобазами, км</t>
  </si>
  <si>
    <t>Наличие и готовность техники, занятой на зимнем содержании дорог, всего:</t>
  </si>
  <si>
    <t xml:space="preserve">                                                    наличие, шт.</t>
  </si>
  <si>
    <t xml:space="preserve">Готовность теплых стоянок для техники:                                                                                                                                                        </t>
  </si>
  <si>
    <t>Готовность помещений для отдыха  и обогрева рабочих и водителей</t>
  </si>
  <si>
    <t>Готовность отопительных систем помещений</t>
  </si>
  <si>
    <t>Готовность водопропускных труб к работе в зимних условиях</t>
  </si>
  <si>
    <t>Готовность водопропускные сооружений (лотки,быстротоки, кюветы)</t>
  </si>
  <si>
    <t xml:space="preserve">                                                    наличие, п.м.</t>
  </si>
  <si>
    <t xml:space="preserve">                                                    готовность , п.м.,%</t>
  </si>
  <si>
    <t>Подрядная организация</t>
  </si>
  <si>
    <t>2.1.</t>
  </si>
  <si>
    <t>Срок действия муниципального контракта</t>
  </si>
  <si>
    <t>ЗАО "Алиководорстрой"                                   ИП Иванов Андрей Сергеевич</t>
  </si>
  <si>
    <t>ЗАО "Стройсервис" ООО "Дубовка"</t>
  </si>
  <si>
    <t>ООО "Ибресинское ДРСУ" ООО "Веха"</t>
  </si>
  <si>
    <t>ООО "Воддорстрой" ООО "ДормашСервис" ИП КПХ Ермаков</t>
  </si>
  <si>
    <t>ИП Рубцова ИВ, ИП Манзуркина ЛВ и КФХ Санзяпов Решит Шейхуллович.</t>
  </si>
  <si>
    <t xml:space="preserve">ИП "Ефимова А.Г." </t>
  </si>
  <si>
    <t>ООО "Стройсити" ООО "СК "Стройтранс"</t>
  </si>
  <si>
    <t>ООО "ДПМК Яльчикское"</t>
  </si>
  <si>
    <t>АО "Доркомсервис"</t>
  </si>
  <si>
    <t>АО "Дорэкс"</t>
  </si>
  <si>
    <t xml:space="preserve"> 31.12.2023</t>
  </si>
  <si>
    <t>МУП Алатырьторгсервис</t>
  </si>
  <si>
    <t>ИП "Глухов"</t>
  </si>
  <si>
    <t>ООО "Транспортник"</t>
  </si>
  <si>
    <t xml:space="preserve">ООО "Воддорстрой" </t>
  </si>
  <si>
    <t>ООО "Стройка-21"</t>
  </si>
  <si>
    <t>ООО "Стройка-21", ООО "Перспектива", ООО "Сурстройсервис", ООО СК "Алсер Строй"</t>
  </si>
  <si>
    <t>ДПМК "Шумерлинское</t>
  </si>
  <si>
    <t xml:space="preserve">ИП Сапруков </t>
  </si>
  <si>
    <t>ДПМК "Шумерлинское"</t>
  </si>
  <si>
    <t>ООО "Транспортник" ООО "Инвест-строй"</t>
  </si>
  <si>
    <t>Информация о ходе подготовки  муниципальных   автомобильных дорог общего пользования к эксплуатации в зимний период 2023-2024 гг.</t>
  </si>
  <si>
    <t>Всего по муниципальным округам:</t>
  </si>
  <si>
    <t>Алатырский мо</t>
  </si>
  <si>
    <t>Аликовский     мо</t>
  </si>
  <si>
    <t>Батыревский     мо</t>
  </si>
  <si>
    <t>Вурнарский мо</t>
  </si>
  <si>
    <t>Ибресинский     мо</t>
  </si>
  <si>
    <t>Канашский                 мо</t>
  </si>
  <si>
    <t>Козловский     мо</t>
  </si>
  <si>
    <t>Комсомоль-ский   мо</t>
  </si>
  <si>
    <t>Красноармейский   мо</t>
  </si>
  <si>
    <t>Красночетайский  мо</t>
  </si>
  <si>
    <t>Марпосад-ский     мо</t>
  </si>
  <si>
    <t>Моргауш-ский                                     мо</t>
  </si>
  <si>
    <t>Порецкий    мо</t>
  </si>
  <si>
    <t>Урмарский мо</t>
  </si>
  <si>
    <t>Цивильский     мо</t>
  </si>
  <si>
    <t>Чебоксарский мо</t>
  </si>
  <si>
    <t>Шемуршин-ский мо</t>
  </si>
  <si>
    <t>Шумерлин-ский мо</t>
  </si>
  <si>
    <t>Ядринский мо</t>
  </si>
  <si>
    <t>Яльчикский мо</t>
  </si>
  <si>
    <t>Янтиковский мо</t>
  </si>
  <si>
    <t>ООО Стройресурс ООО "Перспектива"</t>
  </si>
  <si>
    <t>ООО "Элиста"</t>
  </si>
  <si>
    <t>ИП "Метелева"</t>
  </si>
  <si>
    <t xml:space="preserve"> ИП Макаров А.Н., ООО "Транспортник"  и ИП Семенов Г.</t>
  </si>
  <si>
    <t>ИП Глава КФК Хорьков А.П. ООО "ДЭП №146"</t>
  </si>
  <si>
    <t>ПСС</t>
  </si>
  <si>
    <t>Предусмотрено</t>
  </si>
  <si>
    <t>Заготовлено</t>
  </si>
  <si>
    <t xml:space="preserve">что состовляет </t>
  </si>
  <si>
    <t>Техника в наличии</t>
  </si>
  <si>
    <t xml:space="preserve"> 31.12.2024</t>
  </si>
  <si>
    <t xml:space="preserve"> 28.02.2023 </t>
  </si>
  <si>
    <t xml:space="preserve">ПСС </t>
  </si>
  <si>
    <t>Закотовлено</t>
  </si>
  <si>
    <t>что составляет</t>
  </si>
  <si>
    <t>Всего</t>
  </si>
  <si>
    <t xml:space="preserve"> ООО Успех    СК Восход</t>
  </si>
  <si>
    <t>по состоянию на  18.12.2023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</si>
</sst>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1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9" fontId="2" fillId="2" borderId="1" xfId="0" applyNumberFormat="1" applyFont="1" applyFill="1" applyBorder="1" applyAlignment="1">
      <alignment horizontal="center" vertical="center"/>
    </xf>
    <xf numFmtId="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9" fontId="2" fillId="2" borderId="0" xfId="0" applyNumberFormat="1" applyFont="1" applyFill="1"/>
    <xf numFmtId="1" fontId="2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" fontId="2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2" borderId="0" xfId="0" applyFill="1"/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9" fontId="2" fillId="2" borderId="1" xfId="1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wrapText="1"/>
    </xf>
    <xf numFmtId="0" fontId="9" fillId="2" borderId="0" xfId="0" applyFont="1" applyFill="1"/>
    <xf numFmtId="9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9" fontId="12" fillId="2" borderId="1" xfId="0" applyNumberFormat="1" applyFont="1" applyFill="1" applyBorder="1" applyAlignment="1">
      <alignment horizontal="center" vertical="center"/>
    </xf>
    <xf numFmtId="9" fontId="0" fillId="2" borderId="1" xfId="0" applyNumberFormat="1" applyFont="1" applyFill="1" applyBorder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 wrapText="1"/>
    </xf>
    <xf numFmtId="14" fontId="4" fillId="2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2" borderId="3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4" fontId="0" fillId="2" borderId="3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4" fontId="0" fillId="2" borderId="3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0" fillId="2" borderId="4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 vertical="center"/>
    </xf>
    <xf numFmtId="1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9" fontId="0" fillId="2" borderId="1" xfId="0" applyNumberFormat="1" applyFont="1" applyFill="1" applyBorder="1" applyAlignment="1">
      <alignment horizontal="center" vertical="center"/>
    </xf>
    <xf numFmtId="9" fontId="0" fillId="2" borderId="3" xfId="0" applyNumberFormat="1" applyFont="1" applyFill="1" applyBorder="1" applyAlignment="1">
      <alignment horizontal="center"/>
    </xf>
    <xf numFmtId="9" fontId="4" fillId="2" borderId="3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'2023-2024'!$N$42:$R$43</c:f>
              <c:multiLvlStrCache>
                <c:ptCount val="2"/>
                <c:lvl>
                  <c:pt idx="1">
                    <c:v>100%</c:v>
                  </c:pt>
                </c:lvl>
                <c:lvl>
                  <c:pt idx="0">
                    <c:v>1764</c:v>
                  </c:pt>
                  <c:pt idx="1">
                    <c:v>1764</c:v>
                  </c:pt>
                </c:lvl>
                <c:lvl>
                  <c:pt idx="1">
                    <c:v>100%</c:v>
                  </c:pt>
                </c:lvl>
                <c:lvl>
                  <c:pt idx="0">
                    <c:v>3163,3</c:v>
                  </c:pt>
                  <c:pt idx="1">
                    <c:v>3163</c:v>
                  </c:pt>
                </c:lvl>
              </c:multiLvlStrCache>
            </c:multiLvlStrRef>
          </c:cat>
          <c:val>
            <c:numRef>
              <c:f>'2023-2024'!$S$42:$S$43</c:f>
              <c:numCache>
                <c:formatCode>0%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00-4EEF-8433-971218678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613760"/>
        <c:axId val="60615296"/>
      </c:barChart>
      <c:catAx>
        <c:axId val="6061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0615296"/>
        <c:crosses val="autoZero"/>
        <c:auto val="1"/>
        <c:lblAlgn val="ctr"/>
        <c:lblOffset val="100"/>
        <c:noMultiLvlLbl val="0"/>
      </c:catAx>
      <c:valAx>
        <c:axId val="6061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0613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'2023-2024'!$N$42:$R$43</c:f>
              <c:multiLvlStrCache>
                <c:ptCount val="2"/>
                <c:lvl>
                  <c:pt idx="1">
                    <c:v>100%</c:v>
                  </c:pt>
                </c:lvl>
                <c:lvl>
                  <c:pt idx="0">
                    <c:v>1764</c:v>
                  </c:pt>
                  <c:pt idx="1">
                    <c:v>1764</c:v>
                  </c:pt>
                </c:lvl>
                <c:lvl>
                  <c:pt idx="1">
                    <c:v>100%</c:v>
                  </c:pt>
                </c:lvl>
                <c:lvl>
                  <c:pt idx="0">
                    <c:v>3163,3</c:v>
                  </c:pt>
                  <c:pt idx="1">
                    <c:v>3163</c:v>
                  </c:pt>
                </c:lvl>
              </c:multiLvlStrCache>
            </c:multiLvlStrRef>
          </c:cat>
          <c:val>
            <c:numRef>
              <c:f>'2023-2024'!$S$42:$S$43</c:f>
              <c:numCache>
                <c:formatCode>0%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B4-45CD-8074-44A547787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910976"/>
        <c:axId val="60912768"/>
      </c:barChart>
      <c:catAx>
        <c:axId val="609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0912768"/>
        <c:crosses val="autoZero"/>
        <c:auto val="1"/>
        <c:lblAlgn val="ctr"/>
        <c:lblOffset val="100"/>
        <c:noMultiLvlLbl val="0"/>
      </c:catAx>
      <c:valAx>
        <c:axId val="6091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0910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C269CE5C-D77C-0ADE-CE83-5B92387A935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63D0AA44-C846-4DC2-3560-516F9763EEF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2"/>
  <sheetViews>
    <sheetView tabSelected="1" zoomScale="70" zoomScaleNormal="70" zoomScaleSheetLayoutView="90" workbookViewId="0">
      <pane xSplit="3" ySplit="3" topLeftCell="V4" activePane="bottomRight" state="frozen"/>
      <selection pane="topRight" activeCell="D1" sqref="D1"/>
      <selection pane="bottomLeft" activeCell="A4" sqref="A4"/>
      <selection pane="bottomRight" activeCell="BA53" sqref="BA53"/>
    </sheetView>
  </sheetViews>
  <sheetFormatPr defaultColWidth="9.140625" defaultRowHeight="15" x14ac:dyDescent="0.25"/>
  <cols>
    <col min="1" max="1" width="9.140625" style="1"/>
    <col min="2" max="2" width="7.28515625" style="2" customWidth="1"/>
    <col min="3" max="3" width="49.28515625" style="1" customWidth="1"/>
    <col min="4" max="9" width="6.5703125" style="1" customWidth="1"/>
    <col min="10" max="10" width="8.42578125" style="1" customWidth="1"/>
    <col min="11" max="11" width="7.42578125" style="1" customWidth="1"/>
    <col min="12" max="14" width="6.5703125" style="1" customWidth="1"/>
    <col min="15" max="15" width="8.85546875" style="1" customWidth="1"/>
    <col min="16" max="21" width="6.5703125" style="1" customWidth="1"/>
    <col min="22" max="22" width="8.42578125" style="1" customWidth="1"/>
    <col min="23" max="25" width="6.5703125" style="1" customWidth="1"/>
    <col min="26" max="27" width="6.5703125" style="12" customWidth="1"/>
    <col min="28" max="28" width="5.7109375" style="1" customWidth="1"/>
    <col min="29" max="29" width="5.85546875" style="1" customWidth="1"/>
    <col min="30" max="30" width="6.5703125" style="1" customWidth="1"/>
    <col min="31" max="31" width="8.42578125" style="1" customWidth="1"/>
    <col min="32" max="32" width="6.5703125" style="1" customWidth="1"/>
    <col min="33" max="33" width="6.42578125" style="1" customWidth="1"/>
    <col min="34" max="34" width="7.140625" style="1" customWidth="1"/>
    <col min="35" max="35" width="7.7109375" style="1" customWidth="1"/>
    <col min="36" max="41" width="6.5703125" style="1" customWidth="1"/>
    <col min="42" max="42" width="6.140625" style="1" customWidth="1"/>
    <col min="43" max="44" width="6.5703125" style="1" customWidth="1"/>
    <col min="45" max="45" width="8.28515625" style="1" customWidth="1"/>
    <col min="46" max="46" width="9.5703125" style="1" customWidth="1"/>
    <col min="47" max="47" width="10.140625" style="1" customWidth="1"/>
    <col min="48" max="48" width="7.5703125" style="1" customWidth="1"/>
    <col min="49" max="49" width="3.5703125" style="1" customWidth="1"/>
    <col min="50" max="51" width="7.85546875" style="12" customWidth="1"/>
    <col min="52" max="52" width="8.7109375" style="1" customWidth="1"/>
    <col min="53" max="53" width="9.140625" style="1" customWidth="1"/>
    <col min="54" max="54" width="8.28515625" style="1" customWidth="1"/>
    <col min="55" max="55" width="8.7109375" style="1" customWidth="1"/>
    <col min="56" max="56" width="7.140625" style="1" customWidth="1"/>
    <col min="57" max="57" width="8.5703125" style="1" customWidth="1"/>
    <col min="58" max="58" width="8.42578125" style="1" customWidth="1"/>
    <col min="59" max="59" width="7" style="1" customWidth="1"/>
    <col min="60" max="60" width="9" style="1" customWidth="1"/>
    <col min="61" max="61" width="7.85546875" style="1" customWidth="1"/>
    <col min="62" max="62" width="8.42578125" style="1" customWidth="1"/>
    <col min="63" max="63" width="7.42578125" style="1" customWidth="1"/>
    <col min="64" max="176" width="5.85546875" style="1" customWidth="1"/>
    <col min="177" max="257" width="9.140625" style="1"/>
    <col min="258" max="258" width="5.140625" style="1" customWidth="1"/>
    <col min="259" max="259" width="49.28515625" style="1" customWidth="1"/>
    <col min="260" max="262" width="5.85546875" style="1" customWidth="1"/>
    <col min="263" max="263" width="6.85546875" style="1" customWidth="1"/>
    <col min="264" max="264" width="5.85546875" style="1" customWidth="1"/>
    <col min="265" max="265" width="6.85546875" style="1" customWidth="1"/>
    <col min="266" max="268" width="5.85546875" style="1" customWidth="1"/>
    <col min="269" max="269" width="8.140625" style="1" customWidth="1"/>
    <col min="270" max="270" width="8" style="1" customWidth="1"/>
    <col min="271" max="272" width="5.85546875" style="1" customWidth="1"/>
    <col min="273" max="273" width="6" style="1" customWidth="1"/>
    <col min="274" max="276" width="5.85546875" style="1" customWidth="1"/>
    <col min="277" max="277" width="7.7109375" style="1" customWidth="1"/>
    <col min="278" max="278" width="5.85546875" style="1" customWidth="1"/>
    <col min="279" max="279" width="6.5703125" style="1" customWidth="1"/>
    <col min="280" max="286" width="5.85546875" style="1" customWidth="1"/>
    <col min="287" max="287" width="6" style="1" customWidth="1"/>
    <col min="288" max="301" width="5.85546875" style="1" customWidth="1"/>
    <col min="302" max="302" width="9.5703125" style="1" customWidth="1"/>
    <col min="303" max="303" width="7.42578125" style="1" customWidth="1"/>
    <col min="304" max="304" width="7.5703125" style="1" customWidth="1"/>
    <col min="305" max="305" width="6" style="1" customWidth="1"/>
    <col min="306" max="313" width="5.85546875" style="1" customWidth="1"/>
    <col min="314" max="314" width="8.42578125" style="1" customWidth="1"/>
    <col min="315" max="315" width="6.85546875" style="1" customWidth="1"/>
    <col min="316" max="316" width="9" style="1" customWidth="1"/>
    <col min="317" max="317" width="6.28515625" style="1" customWidth="1"/>
    <col min="318" max="318" width="8.42578125" style="1" customWidth="1"/>
    <col min="319" max="319" width="7.42578125" style="1" customWidth="1"/>
    <col min="320" max="432" width="5.85546875" style="1" customWidth="1"/>
    <col min="433" max="513" width="9.140625" style="1"/>
    <col min="514" max="514" width="5.140625" style="1" customWidth="1"/>
    <col min="515" max="515" width="49.28515625" style="1" customWidth="1"/>
    <col min="516" max="518" width="5.85546875" style="1" customWidth="1"/>
    <col min="519" max="519" width="6.85546875" style="1" customWidth="1"/>
    <col min="520" max="520" width="5.85546875" style="1" customWidth="1"/>
    <col min="521" max="521" width="6.85546875" style="1" customWidth="1"/>
    <col min="522" max="524" width="5.85546875" style="1" customWidth="1"/>
    <col min="525" max="525" width="8.140625" style="1" customWidth="1"/>
    <col min="526" max="526" width="8" style="1" customWidth="1"/>
    <col min="527" max="528" width="5.85546875" style="1" customWidth="1"/>
    <col min="529" max="529" width="6" style="1" customWidth="1"/>
    <col min="530" max="532" width="5.85546875" style="1" customWidth="1"/>
    <col min="533" max="533" width="7.7109375" style="1" customWidth="1"/>
    <col min="534" max="534" width="5.85546875" style="1" customWidth="1"/>
    <col min="535" max="535" width="6.5703125" style="1" customWidth="1"/>
    <col min="536" max="542" width="5.85546875" style="1" customWidth="1"/>
    <col min="543" max="543" width="6" style="1" customWidth="1"/>
    <col min="544" max="557" width="5.85546875" style="1" customWidth="1"/>
    <col min="558" max="558" width="9.5703125" style="1" customWidth="1"/>
    <col min="559" max="559" width="7.42578125" style="1" customWidth="1"/>
    <col min="560" max="560" width="7.5703125" style="1" customWidth="1"/>
    <col min="561" max="561" width="6" style="1" customWidth="1"/>
    <col min="562" max="569" width="5.85546875" style="1" customWidth="1"/>
    <col min="570" max="570" width="8.42578125" style="1" customWidth="1"/>
    <col min="571" max="571" width="6.85546875" style="1" customWidth="1"/>
    <col min="572" max="572" width="9" style="1" customWidth="1"/>
    <col min="573" max="573" width="6.28515625" style="1" customWidth="1"/>
    <col min="574" max="574" width="8.42578125" style="1" customWidth="1"/>
    <col min="575" max="575" width="7.42578125" style="1" customWidth="1"/>
    <col min="576" max="688" width="5.85546875" style="1" customWidth="1"/>
    <col min="689" max="769" width="9.140625" style="1"/>
    <col min="770" max="770" width="5.140625" style="1" customWidth="1"/>
    <col min="771" max="771" width="49.28515625" style="1" customWidth="1"/>
    <col min="772" max="774" width="5.85546875" style="1" customWidth="1"/>
    <col min="775" max="775" width="6.85546875" style="1" customWidth="1"/>
    <col min="776" max="776" width="5.85546875" style="1" customWidth="1"/>
    <col min="777" max="777" width="6.85546875" style="1" customWidth="1"/>
    <col min="778" max="780" width="5.85546875" style="1" customWidth="1"/>
    <col min="781" max="781" width="8.140625" style="1" customWidth="1"/>
    <col min="782" max="782" width="8" style="1" customWidth="1"/>
    <col min="783" max="784" width="5.85546875" style="1" customWidth="1"/>
    <col min="785" max="785" width="6" style="1" customWidth="1"/>
    <col min="786" max="788" width="5.85546875" style="1" customWidth="1"/>
    <col min="789" max="789" width="7.7109375" style="1" customWidth="1"/>
    <col min="790" max="790" width="5.85546875" style="1" customWidth="1"/>
    <col min="791" max="791" width="6.5703125" style="1" customWidth="1"/>
    <col min="792" max="798" width="5.85546875" style="1" customWidth="1"/>
    <col min="799" max="799" width="6" style="1" customWidth="1"/>
    <col min="800" max="813" width="5.85546875" style="1" customWidth="1"/>
    <col min="814" max="814" width="9.5703125" style="1" customWidth="1"/>
    <col min="815" max="815" width="7.42578125" style="1" customWidth="1"/>
    <col min="816" max="816" width="7.5703125" style="1" customWidth="1"/>
    <col min="817" max="817" width="6" style="1" customWidth="1"/>
    <col min="818" max="825" width="5.85546875" style="1" customWidth="1"/>
    <col min="826" max="826" width="8.42578125" style="1" customWidth="1"/>
    <col min="827" max="827" width="6.85546875" style="1" customWidth="1"/>
    <col min="828" max="828" width="9" style="1" customWidth="1"/>
    <col min="829" max="829" width="6.28515625" style="1" customWidth="1"/>
    <col min="830" max="830" width="8.42578125" style="1" customWidth="1"/>
    <col min="831" max="831" width="7.42578125" style="1" customWidth="1"/>
    <col min="832" max="944" width="5.85546875" style="1" customWidth="1"/>
    <col min="945" max="1025" width="9.140625" style="1"/>
    <col min="1026" max="1026" width="5.140625" style="1" customWidth="1"/>
    <col min="1027" max="1027" width="49.28515625" style="1" customWidth="1"/>
    <col min="1028" max="1030" width="5.85546875" style="1" customWidth="1"/>
    <col min="1031" max="1031" width="6.85546875" style="1" customWidth="1"/>
    <col min="1032" max="1032" width="5.85546875" style="1" customWidth="1"/>
    <col min="1033" max="1033" width="6.85546875" style="1" customWidth="1"/>
    <col min="1034" max="1036" width="5.85546875" style="1" customWidth="1"/>
    <col min="1037" max="1037" width="8.140625" style="1" customWidth="1"/>
    <col min="1038" max="1038" width="8" style="1" customWidth="1"/>
    <col min="1039" max="1040" width="5.85546875" style="1" customWidth="1"/>
    <col min="1041" max="1041" width="6" style="1" customWidth="1"/>
    <col min="1042" max="1044" width="5.85546875" style="1" customWidth="1"/>
    <col min="1045" max="1045" width="7.7109375" style="1" customWidth="1"/>
    <col min="1046" max="1046" width="5.85546875" style="1" customWidth="1"/>
    <col min="1047" max="1047" width="6.5703125" style="1" customWidth="1"/>
    <col min="1048" max="1054" width="5.85546875" style="1" customWidth="1"/>
    <col min="1055" max="1055" width="6" style="1" customWidth="1"/>
    <col min="1056" max="1069" width="5.85546875" style="1" customWidth="1"/>
    <col min="1070" max="1070" width="9.5703125" style="1" customWidth="1"/>
    <col min="1071" max="1071" width="7.42578125" style="1" customWidth="1"/>
    <col min="1072" max="1072" width="7.5703125" style="1" customWidth="1"/>
    <col min="1073" max="1073" width="6" style="1" customWidth="1"/>
    <col min="1074" max="1081" width="5.85546875" style="1" customWidth="1"/>
    <col min="1082" max="1082" width="8.42578125" style="1" customWidth="1"/>
    <col min="1083" max="1083" width="6.85546875" style="1" customWidth="1"/>
    <col min="1084" max="1084" width="9" style="1" customWidth="1"/>
    <col min="1085" max="1085" width="6.28515625" style="1" customWidth="1"/>
    <col min="1086" max="1086" width="8.42578125" style="1" customWidth="1"/>
    <col min="1087" max="1087" width="7.42578125" style="1" customWidth="1"/>
    <col min="1088" max="1200" width="5.85546875" style="1" customWidth="1"/>
    <col min="1201" max="1281" width="9.140625" style="1"/>
    <col min="1282" max="1282" width="5.140625" style="1" customWidth="1"/>
    <col min="1283" max="1283" width="49.28515625" style="1" customWidth="1"/>
    <col min="1284" max="1286" width="5.85546875" style="1" customWidth="1"/>
    <col min="1287" max="1287" width="6.85546875" style="1" customWidth="1"/>
    <col min="1288" max="1288" width="5.85546875" style="1" customWidth="1"/>
    <col min="1289" max="1289" width="6.85546875" style="1" customWidth="1"/>
    <col min="1290" max="1292" width="5.85546875" style="1" customWidth="1"/>
    <col min="1293" max="1293" width="8.140625" style="1" customWidth="1"/>
    <col min="1294" max="1294" width="8" style="1" customWidth="1"/>
    <col min="1295" max="1296" width="5.85546875" style="1" customWidth="1"/>
    <col min="1297" max="1297" width="6" style="1" customWidth="1"/>
    <col min="1298" max="1300" width="5.85546875" style="1" customWidth="1"/>
    <col min="1301" max="1301" width="7.7109375" style="1" customWidth="1"/>
    <col min="1302" max="1302" width="5.85546875" style="1" customWidth="1"/>
    <col min="1303" max="1303" width="6.5703125" style="1" customWidth="1"/>
    <col min="1304" max="1310" width="5.85546875" style="1" customWidth="1"/>
    <col min="1311" max="1311" width="6" style="1" customWidth="1"/>
    <col min="1312" max="1325" width="5.85546875" style="1" customWidth="1"/>
    <col min="1326" max="1326" width="9.5703125" style="1" customWidth="1"/>
    <col min="1327" max="1327" width="7.42578125" style="1" customWidth="1"/>
    <col min="1328" max="1328" width="7.5703125" style="1" customWidth="1"/>
    <col min="1329" max="1329" width="6" style="1" customWidth="1"/>
    <col min="1330" max="1337" width="5.85546875" style="1" customWidth="1"/>
    <col min="1338" max="1338" width="8.42578125" style="1" customWidth="1"/>
    <col min="1339" max="1339" width="6.85546875" style="1" customWidth="1"/>
    <col min="1340" max="1340" width="9" style="1" customWidth="1"/>
    <col min="1341" max="1341" width="6.28515625" style="1" customWidth="1"/>
    <col min="1342" max="1342" width="8.42578125" style="1" customWidth="1"/>
    <col min="1343" max="1343" width="7.42578125" style="1" customWidth="1"/>
    <col min="1344" max="1456" width="5.85546875" style="1" customWidth="1"/>
    <col min="1457" max="1537" width="9.140625" style="1"/>
    <col min="1538" max="1538" width="5.140625" style="1" customWidth="1"/>
    <col min="1539" max="1539" width="49.28515625" style="1" customWidth="1"/>
    <col min="1540" max="1542" width="5.85546875" style="1" customWidth="1"/>
    <col min="1543" max="1543" width="6.85546875" style="1" customWidth="1"/>
    <col min="1544" max="1544" width="5.85546875" style="1" customWidth="1"/>
    <col min="1545" max="1545" width="6.85546875" style="1" customWidth="1"/>
    <col min="1546" max="1548" width="5.85546875" style="1" customWidth="1"/>
    <col min="1549" max="1549" width="8.140625" style="1" customWidth="1"/>
    <col min="1550" max="1550" width="8" style="1" customWidth="1"/>
    <col min="1551" max="1552" width="5.85546875" style="1" customWidth="1"/>
    <col min="1553" max="1553" width="6" style="1" customWidth="1"/>
    <col min="1554" max="1556" width="5.85546875" style="1" customWidth="1"/>
    <col min="1557" max="1557" width="7.7109375" style="1" customWidth="1"/>
    <col min="1558" max="1558" width="5.85546875" style="1" customWidth="1"/>
    <col min="1559" max="1559" width="6.5703125" style="1" customWidth="1"/>
    <col min="1560" max="1566" width="5.85546875" style="1" customWidth="1"/>
    <col min="1567" max="1567" width="6" style="1" customWidth="1"/>
    <col min="1568" max="1581" width="5.85546875" style="1" customWidth="1"/>
    <col min="1582" max="1582" width="9.5703125" style="1" customWidth="1"/>
    <col min="1583" max="1583" width="7.42578125" style="1" customWidth="1"/>
    <col min="1584" max="1584" width="7.5703125" style="1" customWidth="1"/>
    <col min="1585" max="1585" width="6" style="1" customWidth="1"/>
    <col min="1586" max="1593" width="5.85546875" style="1" customWidth="1"/>
    <col min="1594" max="1594" width="8.42578125" style="1" customWidth="1"/>
    <col min="1595" max="1595" width="6.85546875" style="1" customWidth="1"/>
    <col min="1596" max="1596" width="9" style="1" customWidth="1"/>
    <col min="1597" max="1597" width="6.28515625" style="1" customWidth="1"/>
    <col min="1598" max="1598" width="8.42578125" style="1" customWidth="1"/>
    <col min="1599" max="1599" width="7.42578125" style="1" customWidth="1"/>
    <col min="1600" max="1712" width="5.85546875" style="1" customWidth="1"/>
    <col min="1713" max="1793" width="9.140625" style="1"/>
    <col min="1794" max="1794" width="5.140625" style="1" customWidth="1"/>
    <col min="1795" max="1795" width="49.28515625" style="1" customWidth="1"/>
    <col min="1796" max="1798" width="5.85546875" style="1" customWidth="1"/>
    <col min="1799" max="1799" width="6.85546875" style="1" customWidth="1"/>
    <col min="1800" max="1800" width="5.85546875" style="1" customWidth="1"/>
    <col min="1801" max="1801" width="6.85546875" style="1" customWidth="1"/>
    <col min="1802" max="1804" width="5.85546875" style="1" customWidth="1"/>
    <col min="1805" max="1805" width="8.140625" style="1" customWidth="1"/>
    <col min="1806" max="1806" width="8" style="1" customWidth="1"/>
    <col min="1807" max="1808" width="5.85546875" style="1" customWidth="1"/>
    <col min="1809" max="1809" width="6" style="1" customWidth="1"/>
    <col min="1810" max="1812" width="5.85546875" style="1" customWidth="1"/>
    <col min="1813" max="1813" width="7.7109375" style="1" customWidth="1"/>
    <col min="1814" max="1814" width="5.85546875" style="1" customWidth="1"/>
    <col min="1815" max="1815" width="6.5703125" style="1" customWidth="1"/>
    <col min="1816" max="1822" width="5.85546875" style="1" customWidth="1"/>
    <col min="1823" max="1823" width="6" style="1" customWidth="1"/>
    <col min="1824" max="1837" width="5.85546875" style="1" customWidth="1"/>
    <col min="1838" max="1838" width="9.5703125" style="1" customWidth="1"/>
    <col min="1839" max="1839" width="7.42578125" style="1" customWidth="1"/>
    <col min="1840" max="1840" width="7.5703125" style="1" customWidth="1"/>
    <col min="1841" max="1841" width="6" style="1" customWidth="1"/>
    <col min="1842" max="1849" width="5.85546875" style="1" customWidth="1"/>
    <col min="1850" max="1850" width="8.42578125" style="1" customWidth="1"/>
    <col min="1851" max="1851" width="6.85546875" style="1" customWidth="1"/>
    <col min="1852" max="1852" width="9" style="1" customWidth="1"/>
    <col min="1853" max="1853" width="6.28515625" style="1" customWidth="1"/>
    <col min="1854" max="1854" width="8.42578125" style="1" customWidth="1"/>
    <col min="1855" max="1855" width="7.42578125" style="1" customWidth="1"/>
    <col min="1856" max="1968" width="5.85546875" style="1" customWidth="1"/>
    <col min="1969" max="2049" width="9.140625" style="1"/>
    <col min="2050" max="2050" width="5.140625" style="1" customWidth="1"/>
    <col min="2051" max="2051" width="49.28515625" style="1" customWidth="1"/>
    <col min="2052" max="2054" width="5.85546875" style="1" customWidth="1"/>
    <col min="2055" max="2055" width="6.85546875" style="1" customWidth="1"/>
    <col min="2056" max="2056" width="5.85546875" style="1" customWidth="1"/>
    <col min="2057" max="2057" width="6.85546875" style="1" customWidth="1"/>
    <col min="2058" max="2060" width="5.85546875" style="1" customWidth="1"/>
    <col min="2061" max="2061" width="8.140625" style="1" customWidth="1"/>
    <col min="2062" max="2062" width="8" style="1" customWidth="1"/>
    <col min="2063" max="2064" width="5.85546875" style="1" customWidth="1"/>
    <col min="2065" max="2065" width="6" style="1" customWidth="1"/>
    <col min="2066" max="2068" width="5.85546875" style="1" customWidth="1"/>
    <col min="2069" max="2069" width="7.7109375" style="1" customWidth="1"/>
    <col min="2070" max="2070" width="5.85546875" style="1" customWidth="1"/>
    <col min="2071" max="2071" width="6.5703125" style="1" customWidth="1"/>
    <col min="2072" max="2078" width="5.85546875" style="1" customWidth="1"/>
    <col min="2079" max="2079" width="6" style="1" customWidth="1"/>
    <col min="2080" max="2093" width="5.85546875" style="1" customWidth="1"/>
    <col min="2094" max="2094" width="9.5703125" style="1" customWidth="1"/>
    <col min="2095" max="2095" width="7.42578125" style="1" customWidth="1"/>
    <col min="2096" max="2096" width="7.5703125" style="1" customWidth="1"/>
    <col min="2097" max="2097" width="6" style="1" customWidth="1"/>
    <col min="2098" max="2105" width="5.85546875" style="1" customWidth="1"/>
    <col min="2106" max="2106" width="8.42578125" style="1" customWidth="1"/>
    <col min="2107" max="2107" width="6.85546875" style="1" customWidth="1"/>
    <col min="2108" max="2108" width="9" style="1" customWidth="1"/>
    <col min="2109" max="2109" width="6.28515625" style="1" customWidth="1"/>
    <col min="2110" max="2110" width="8.42578125" style="1" customWidth="1"/>
    <col min="2111" max="2111" width="7.42578125" style="1" customWidth="1"/>
    <col min="2112" max="2224" width="5.85546875" style="1" customWidth="1"/>
    <col min="2225" max="2305" width="9.140625" style="1"/>
    <col min="2306" max="2306" width="5.140625" style="1" customWidth="1"/>
    <col min="2307" max="2307" width="49.28515625" style="1" customWidth="1"/>
    <col min="2308" max="2310" width="5.85546875" style="1" customWidth="1"/>
    <col min="2311" max="2311" width="6.85546875" style="1" customWidth="1"/>
    <col min="2312" max="2312" width="5.85546875" style="1" customWidth="1"/>
    <col min="2313" max="2313" width="6.85546875" style="1" customWidth="1"/>
    <col min="2314" max="2316" width="5.85546875" style="1" customWidth="1"/>
    <col min="2317" max="2317" width="8.140625" style="1" customWidth="1"/>
    <col min="2318" max="2318" width="8" style="1" customWidth="1"/>
    <col min="2319" max="2320" width="5.85546875" style="1" customWidth="1"/>
    <col min="2321" max="2321" width="6" style="1" customWidth="1"/>
    <col min="2322" max="2324" width="5.85546875" style="1" customWidth="1"/>
    <col min="2325" max="2325" width="7.7109375" style="1" customWidth="1"/>
    <col min="2326" max="2326" width="5.85546875" style="1" customWidth="1"/>
    <col min="2327" max="2327" width="6.5703125" style="1" customWidth="1"/>
    <col min="2328" max="2334" width="5.85546875" style="1" customWidth="1"/>
    <col min="2335" max="2335" width="6" style="1" customWidth="1"/>
    <col min="2336" max="2349" width="5.85546875" style="1" customWidth="1"/>
    <col min="2350" max="2350" width="9.5703125" style="1" customWidth="1"/>
    <col min="2351" max="2351" width="7.42578125" style="1" customWidth="1"/>
    <col min="2352" max="2352" width="7.5703125" style="1" customWidth="1"/>
    <col min="2353" max="2353" width="6" style="1" customWidth="1"/>
    <col min="2354" max="2361" width="5.85546875" style="1" customWidth="1"/>
    <col min="2362" max="2362" width="8.42578125" style="1" customWidth="1"/>
    <col min="2363" max="2363" width="6.85546875" style="1" customWidth="1"/>
    <col min="2364" max="2364" width="9" style="1" customWidth="1"/>
    <col min="2365" max="2365" width="6.28515625" style="1" customWidth="1"/>
    <col min="2366" max="2366" width="8.42578125" style="1" customWidth="1"/>
    <col min="2367" max="2367" width="7.42578125" style="1" customWidth="1"/>
    <col min="2368" max="2480" width="5.85546875" style="1" customWidth="1"/>
    <col min="2481" max="2561" width="9.140625" style="1"/>
    <col min="2562" max="2562" width="5.140625" style="1" customWidth="1"/>
    <col min="2563" max="2563" width="49.28515625" style="1" customWidth="1"/>
    <col min="2564" max="2566" width="5.85546875" style="1" customWidth="1"/>
    <col min="2567" max="2567" width="6.85546875" style="1" customWidth="1"/>
    <col min="2568" max="2568" width="5.85546875" style="1" customWidth="1"/>
    <col min="2569" max="2569" width="6.85546875" style="1" customWidth="1"/>
    <col min="2570" max="2572" width="5.85546875" style="1" customWidth="1"/>
    <col min="2573" max="2573" width="8.140625" style="1" customWidth="1"/>
    <col min="2574" max="2574" width="8" style="1" customWidth="1"/>
    <col min="2575" max="2576" width="5.85546875" style="1" customWidth="1"/>
    <col min="2577" max="2577" width="6" style="1" customWidth="1"/>
    <col min="2578" max="2580" width="5.85546875" style="1" customWidth="1"/>
    <col min="2581" max="2581" width="7.7109375" style="1" customWidth="1"/>
    <col min="2582" max="2582" width="5.85546875" style="1" customWidth="1"/>
    <col min="2583" max="2583" width="6.5703125" style="1" customWidth="1"/>
    <col min="2584" max="2590" width="5.85546875" style="1" customWidth="1"/>
    <col min="2591" max="2591" width="6" style="1" customWidth="1"/>
    <col min="2592" max="2605" width="5.85546875" style="1" customWidth="1"/>
    <col min="2606" max="2606" width="9.5703125" style="1" customWidth="1"/>
    <col min="2607" max="2607" width="7.42578125" style="1" customWidth="1"/>
    <col min="2608" max="2608" width="7.5703125" style="1" customWidth="1"/>
    <col min="2609" max="2609" width="6" style="1" customWidth="1"/>
    <col min="2610" max="2617" width="5.85546875" style="1" customWidth="1"/>
    <col min="2618" max="2618" width="8.42578125" style="1" customWidth="1"/>
    <col min="2619" max="2619" width="6.85546875" style="1" customWidth="1"/>
    <col min="2620" max="2620" width="9" style="1" customWidth="1"/>
    <col min="2621" max="2621" width="6.28515625" style="1" customWidth="1"/>
    <col min="2622" max="2622" width="8.42578125" style="1" customWidth="1"/>
    <col min="2623" max="2623" width="7.42578125" style="1" customWidth="1"/>
    <col min="2624" max="2736" width="5.85546875" style="1" customWidth="1"/>
    <col min="2737" max="2817" width="9.140625" style="1"/>
    <col min="2818" max="2818" width="5.140625" style="1" customWidth="1"/>
    <col min="2819" max="2819" width="49.28515625" style="1" customWidth="1"/>
    <col min="2820" max="2822" width="5.85546875" style="1" customWidth="1"/>
    <col min="2823" max="2823" width="6.85546875" style="1" customWidth="1"/>
    <col min="2824" max="2824" width="5.85546875" style="1" customWidth="1"/>
    <col min="2825" max="2825" width="6.85546875" style="1" customWidth="1"/>
    <col min="2826" max="2828" width="5.85546875" style="1" customWidth="1"/>
    <col min="2829" max="2829" width="8.140625" style="1" customWidth="1"/>
    <col min="2830" max="2830" width="8" style="1" customWidth="1"/>
    <col min="2831" max="2832" width="5.85546875" style="1" customWidth="1"/>
    <col min="2833" max="2833" width="6" style="1" customWidth="1"/>
    <col min="2834" max="2836" width="5.85546875" style="1" customWidth="1"/>
    <col min="2837" max="2837" width="7.7109375" style="1" customWidth="1"/>
    <col min="2838" max="2838" width="5.85546875" style="1" customWidth="1"/>
    <col min="2839" max="2839" width="6.5703125" style="1" customWidth="1"/>
    <col min="2840" max="2846" width="5.85546875" style="1" customWidth="1"/>
    <col min="2847" max="2847" width="6" style="1" customWidth="1"/>
    <col min="2848" max="2861" width="5.85546875" style="1" customWidth="1"/>
    <col min="2862" max="2862" width="9.5703125" style="1" customWidth="1"/>
    <col min="2863" max="2863" width="7.42578125" style="1" customWidth="1"/>
    <col min="2864" max="2864" width="7.5703125" style="1" customWidth="1"/>
    <col min="2865" max="2865" width="6" style="1" customWidth="1"/>
    <col min="2866" max="2873" width="5.85546875" style="1" customWidth="1"/>
    <col min="2874" max="2874" width="8.42578125" style="1" customWidth="1"/>
    <col min="2875" max="2875" width="6.85546875" style="1" customWidth="1"/>
    <col min="2876" max="2876" width="9" style="1" customWidth="1"/>
    <col min="2877" max="2877" width="6.28515625" style="1" customWidth="1"/>
    <col min="2878" max="2878" width="8.42578125" style="1" customWidth="1"/>
    <col min="2879" max="2879" width="7.42578125" style="1" customWidth="1"/>
    <col min="2880" max="2992" width="5.85546875" style="1" customWidth="1"/>
    <col min="2993" max="3073" width="9.140625" style="1"/>
    <col min="3074" max="3074" width="5.140625" style="1" customWidth="1"/>
    <col min="3075" max="3075" width="49.28515625" style="1" customWidth="1"/>
    <col min="3076" max="3078" width="5.85546875" style="1" customWidth="1"/>
    <col min="3079" max="3079" width="6.85546875" style="1" customWidth="1"/>
    <col min="3080" max="3080" width="5.85546875" style="1" customWidth="1"/>
    <col min="3081" max="3081" width="6.85546875" style="1" customWidth="1"/>
    <col min="3082" max="3084" width="5.85546875" style="1" customWidth="1"/>
    <col min="3085" max="3085" width="8.140625" style="1" customWidth="1"/>
    <col min="3086" max="3086" width="8" style="1" customWidth="1"/>
    <col min="3087" max="3088" width="5.85546875" style="1" customWidth="1"/>
    <col min="3089" max="3089" width="6" style="1" customWidth="1"/>
    <col min="3090" max="3092" width="5.85546875" style="1" customWidth="1"/>
    <col min="3093" max="3093" width="7.7109375" style="1" customWidth="1"/>
    <col min="3094" max="3094" width="5.85546875" style="1" customWidth="1"/>
    <col min="3095" max="3095" width="6.5703125" style="1" customWidth="1"/>
    <col min="3096" max="3102" width="5.85546875" style="1" customWidth="1"/>
    <col min="3103" max="3103" width="6" style="1" customWidth="1"/>
    <col min="3104" max="3117" width="5.85546875" style="1" customWidth="1"/>
    <col min="3118" max="3118" width="9.5703125" style="1" customWidth="1"/>
    <col min="3119" max="3119" width="7.42578125" style="1" customWidth="1"/>
    <col min="3120" max="3120" width="7.5703125" style="1" customWidth="1"/>
    <col min="3121" max="3121" width="6" style="1" customWidth="1"/>
    <col min="3122" max="3129" width="5.85546875" style="1" customWidth="1"/>
    <col min="3130" max="3130" width="8.42578125" style="1" customWidth="1"/>
    <col min="3131" max="3131" width="6.85546875" style="1" customWidth="1"/>
    <col min="3132" max="3132" width="9" style="1" customWidth="1"/>
    <col min="3133" max="3133" width="6.28515625" style="1" customWidth="1"/>
    <col min="3134" max="3134" width="8.42578125" style="1" customWidth="1"/>
    <col min="3135" max="3135" width="7.42578125" style="1" customWidth="1"/>
    <col min="3136" max="3248" width="5.85546875" style="1" customWidth="1"/>
    <col min="3249" max="3329" width="9.140625" style="1"/>
    <col min="3330" max="3330" width="5.140625" style="1" customWidth="1"/>
    <col min="3331" max="3331" width="49.28515625" style="1" customWidth="1"/>
    <col min="3332" max="3334" width="5.85546875" style="1" customWidth="1"/>
    <col min="3335" max="3335" width="6.85546875" style="1" customWidth="1"/>
    <col min="3336" max="3336" width="5.85546875" style="1" customWidth="1"/>
    <col min="3337" max="3337" width="6.85546875" style="1" customWidth="1"/>
    <col min="3338" max="3340" width="5.85546875" style="1" customWidth="1"/>
    <col min="3341" max="3341" width="8.140625" style="1" customWidth="1"/>
    <col min="3342" max="3342" width="8" style="1" customWidth="1"/>
    <col min="3343" max="3344" width="5.85546875" style="1" customWidth="1"/>
    <col min="3345" max="3345" width="6" style="1" customWidth="1"/>
    <col min="3346" max="3348" width="5.85546875" style="1" customWidth="1"/>
    <col min="3349" max="3349" width="7.7109375" style="1" customWidth="1"/>
    <col min="3350" max="3350" width="5.85546875" style="1" customWidth="1"/>
    <col min="3351" max="3351" width="6.5703125" style="1" customWidth="1"/>
    <col min="3352" max="3358" width="5.85546875" style="1" customWidth="1"/>
    <col min="3359" max="3359" width="6" style="1" customWidth="1"/>
    <col min="3360" max="3373" width="5.85546875" style="1" customWidth="1"/>
    <col min="3374" max="3374" width="9.5703125" style="1" customWidth="1"/>
    <col min="3375" max="3375" width="7.42578125" style="1" customWidth="1"/>
    <col min="3376" max="3376" width="7.5703125" style="1" customWidth="1"/>
    <col min="3377" max="3377" width="6" style="1" customWidth="1"/>
    <col min="3378" max="3385" width="5.85546875" style="1" customWidth="1"/>
    <col min="3386" max="3386" width="8.42578125" style="1" customWidth="1"/>
    <col min="3387" max="3387" width="6.85546875" style="1" customWidth="1"/>
    <col min="3388" max="3388" width="9" style="1" customWidth="1"/>
    <col min="3389" max="3389" width="6.28515625" style="1" customWidth="1"/>
    <col min="3390" max="3390" width="8.42578125" style="1" customWidth="1"/>
    <col min="3391" max="3391" width="7.42578125" style="1" customWidth="1"/>
    <col min="3392" max="3504" width="5.85546875" style="1" customWidth="1"/>
    <col min="3505" max="3585" width="9.140625" style="1"/>
    <col min="3586" max="3586" width="5.140625" style="1" customWidth="1"/>
    <col min="3587" max="3587" width="49.28515625" style="1" customWidth="1"/>
    <col min="3588" max="3590" width="5.85546875" style="1" customWidth="1"/>
    <col min="3591" max="3591" width="6.85546875" style="1" customWidth="1"/>
    <col min="3592" max="3592" width="5.85546875" style="1" customWidth="1"/>
    <col min="3593" max="3593" width="6.85546875" style="1" customWidth="1"/>
    <col min="3594" max="3596" width="5.85546875" style="1" customWidth="1"/>
    <col min="3597" max="3597" width="8.140625" style="1" customWidth="1"/>
    <col min="3598" max="3598" width="8" style="1" customWidth="1"/>
    <col min="3599" max="3600" width="5.85546875" style="1" customWidth="1"/>
    <col min="3601" max="3601" width="6" style="1" customWidth="1"/>
    <col min="3602" max="3604" width="5.85546875" style="1" customWidth="1"/>
    <col min="3605" max="3605" width="7.7109375" style="1" customWidth="1"/>
    <col min="3606" max="3606" width="5.85546875" style="1" customWidth="1"/>
    <col min="3607" max="3607" width="6.5703125" style="1" customWidth="1"/>
    <col min="3608" max="3614" width="5.85546875" style="1" customWidth="1"/>
    <col min="3615" max="3615" width="6" style="1" customWidth="1"/>
    <col min="3616" max="3629" width="5.85546875" style="1" customWidth="1"/>
    <col min="3630" max="3630" width="9.5703125" style="1" customWidth="1"/>
    <col min="3631" max="3631" width="7.42578125" style="1" customWidth="1"/>
    <col min="3632" max="3632" width="7.5703125" style="1" customWidth="1"/>
    <col min="3633" max="3633" width="6" style="1" customWidth="1"/>
    <col min="3634" max="3641" width="5.85546875" style="1" customWidth="1"/>
    <col min="3642" max="3642" width="8.42578125" style="1" customWidth="1"/>
    <col min="3643" max="3643" width="6.85546875" style="1" customWidth="1"/>
    <col min="3644" max="3644" width="9" style="1" customWidth="1"/>
    <col min="3645" max="3645" width="6.28515625" style="1" customWidth="1"/>
    <col min="3646" max="3646" width="8.42578125" style="1" customWidth="1"/>
    <col min="3647" max="3647" width="7.42578125" style="1" customWidth="1"/>
    <col min="3648" max="3760" width="5.85546875" style="1" customWidth="1"/>
    <col min="3761" max="3841" width="9.140625" style="1"/>
    <col min="3842" max="3842" width="5.140625" style="1" customWidth="1"/>
    <col min="3843" max="3843" width="49.28515625" style="1" customWidth="1"/>
    <col min="3844" max="3846" width="5.85546875" style="1" customWidth="1"/>
    <col min="3847" max="3847" width="6.85546875" style="1" customWidth="1"/>
    <col min="3848" max="3848" width="5.85546875" style="1" customWidth="1"/>
    <col min="3849" max="3849" width="6.85546875" style="1" customWidth="1"/>
    <col min="3850" max="3852" width="5.85546875" style="1" customWidth="1"/>
    <col min="3853" max="3853" width="8.140625" style="1" customWidth="1"/>
    <col min="3854" max="3854" width="8" style="1" customWidth="1"/>
    <col min="3855" max="3856" width="5.85546875" style="1" customWidth="1"/>
    <col min="3857" max="3857" width="6" style="1" customWidth="1"/>
    <col min="3858" max="3860" width="5.85546875" style="1" customWidth="1"/>
    <col min="3861" max="3861" width="7.7109375" style="1" customWidth="1"/>
    <col min="3862" max="3862" width="5.85546875" style="1" customWidth="1"/>
    <col min="3863" max="3863" width="6.5703125" style="1" customWidth="1"/>
    <col min="3864" max="3870" width="5.85546875" style="1" customWidth="1"/>
    <col min="3871" max="3871" width="6" style="1" customWidth="1"/>
    <col min="3872" max="3885" width="5.85546875" style="1" customWidth="1"/>
    <col min="3886" max="3886" width="9.5703125" style="1" customWidth="1"/>
    <col min="3887" max="3887" width="7.42578125" style="1" customWidth="1"/>
    <col min="3888" max="3888" width="7.5703125" style="1" customWidth="1"/>
    <col min="3889" max="3889" width="6" style="1" customWidth="1"/>
    <col min="3890" max="3897" width="5.85546875" style="1" customWidth="1"/>
    <col min="3898" max="3898" width="8.42578125" style="1" customWidth="1"/>
    <col min="3899" max="3899" width="6.85546875" style="1" customWidth="1"/>
    <col min="3900" max="3900" width="9" style="1" customWidth="1"/>
    <col min="3901" max="3901" width="6.28515625" style="1" customWidth="1"/>
    <col min="3902" max="3902" width="8.42578125" style="1" customWidth="1"/>
    <col min="3903" max="3903" width="7.42578125" style="1" customWidth="1"/>
    <col min="3904" max="4016" width="5.85546875" style="1" customWidth="1"/>
    <col min="4017" max="4097" width="9.140625" style="1"/>
    <col min="4098" max="4098" width="5.140625" style="1" customWidth="1"/>
    <col min="4099" max="4099" width="49.28515625" style="1" customWidth="1"/>
    <col min="4100" max="4102" width="5.85546875" style="1" customWidth="1"/>
    <col min="4103" max="4103" width="6.85546875" style="1" customWidth="1"/>
    <col min="4104" max="4104" width="5.85546875" style="1" customWidth="1"/>
    <col min="4105" max="4105" width="6.85546875" style="1" customWidth="1"/>
    <col min="4106" max="4108" width="5.85546875" style="1" customWidth="1"/>
    <col min="4109" max="4109" width="8.140625" style="1" customWidth="1"/>
    <col min="4110" max="4110" width="8" style="1" customWidth="1"/>
    <col min="4111" max="4112" width="5.85546875" style="1" customWidth="1"/>
    <col min="4113" max="4113" width="6" style="1" customWidth="1"/>
    <col min="4114" max="4116" width="5.85546875" style="1" customWidth="1"/>
    <col min="4117" max="4117" width="7.7109375" style="1" customWidth="1"/>
    <col min="4118" max="4118" width="5.85546875" style="1" customWidth="1"/>
    <col min="4119" max="4119" width="6.5703125" style="1" customWidth="1"/>
    <col min="4120" max="4126" width="5.85546875" style="1" customWidth="1"/>
    <col min="4127" max="4127" width="6" style="1" customWidth="1"/>
    <col min="4128" max="4141" width="5.85546875" style="1" customWidth="1"/>
    <col min="4142" max="4142" width="9.5703125" style="1" customWidth="1"/>
    <col min="4143" max="4143" width="7.42578125" style="1" customWidth="1"/>
    <col min="4144" max="4144" width="7.5703125" style="1" customWidth="1"/>
    <col min="4145" max="4145" width="6" style="1" customWidth="1"/>
    <col min="4146" max="4153" width="5.85546875" style="1" customWidth="1"/>
    <col min="4154" max="4154" width="8.42578125" style="1" customWidth="1"/>
    <col min="4155" max="4155" width="6.85546875" style="1" customWidth="1"/>
    <col min="4156" max="4156" width="9" style="1" customWidth="1"/>
    <col min="4157" max="4157" width="6.28515625" style="1" customWidth="1"/>
    <col min="4158" max="4158" width="8.42578125" style="1" customWidth="1"/>
    <col min="4159" max="4159" width="7.42578125" style="1" customWidth="1"/>
    <col min="4160" max="4272" width="5.85546875" style="1" customWidth="1"/>
    <col min="4273" max="4353" width="9.140625" style="1"/>
    <col min="4354" max="4354" width="5.140625" style="1" customWidth="1"/>
    <col min="4355" max="4355" width="49.28515625" style="1" customWidth="1"/>
    <col min="4356" max="4358" width="5.85546875" style="1" customWidth="1"/>
    <col min="4359" max="4359" width="6.85546875" style="1" customWidth="1"/>
    <col min="4360" max="4360" width="5.85546875" style="1" customWidth="1"/>
    <col min="4361" max="4361" width="6.85546875" style="1" customWidth="1"/>
    <col min="4362" max="4364" width="5.85546875" style="1" customWidth="1"/>
    <col min="4365" max="4365" width="8.140625" style="1" customWidth="1"/>
    <col min="4366" max="4366" width="8" style="1" customWidth="1"/>
    <col min="4367" max="4368" width="5.85546875" style="1" customWidth="1"/>
    <col min="4369" max="4369" width="6" style="1" customWidth="1"/>
    <col min="4370" max="4372" width="5.85546875" style="1" customWidth="1"/>
    <col min="4373" max="4373" width="7.7109375" style="1" customWidth="1"/>
    <col min="4374" max="4374" width="5.85546875" style="1" customWidth="1"/>
    <col min="4375" max="4375" width="6.5703125" style="1" customWidth="1"/>
    <col min="4376" max="4382" width="5.85546875" style="1" customWidth="1"/>
    <col min="4383" max="4383" width="6" style="1" customWidth="1"/>
    <col min="4384" max="4397" width="5.85546875" style="1" customWidth="1"/>
    <col min="4398" max="4398" width="9.5703125" style="1" customWidth="1"/>
    <col min="4399" max="4399" width="7.42578125" style="1" customWidth="1"/>
    <col min="4400" max="4400" width="7.5703125" style="1" customWidth="1"/>
    <col min="4401" max="4401" width="6" style="1" customWidth="1"/>
    <col min="4402" max="4409" width="5.85546875" style="1" customWidth="1"/>
    <col min="4410" max="4410" width="8.42578125" style="1" customWidth="1"/>
    <col min="4411" max="4411" width="6.85546875" style="1" customWidth="1"/>
    <col min="4412" max="4412" width="9" style="1" customWidth="1"/>
    <col min="4413" max="4413" width="6.28515625" style="1" customWidth="1"/>
    <col min="4414" max="4414" width="8.42578125" style="1" customWidth="1"/>
    <col min="4415" max="4415" width="7.42578125" style="1" customWidth="1"/>
    <col min="4416" max="4528" width="5.85546875" style="1" customWidth="1"/>
    <col min="4529" max="4609" width="9.140625" style="1"/>
    <col min="4610" max="4610" width="5.140625" style="1" customWidth="1"/>
    <col min="4611" max="4611" width="49.28515625" style="1" customWidth="1"/>
    <col min="4612" max="4614" width="5.85546875" style="1" customWidth="1"/>
    <col min="4615" max="4615" width="6.85546875" style="1" customWidth="1"/>
    <col min="4616" max="4616" width="5.85546875" style="1" customWidth="1"/>
    <col min="4617" max="4617" width="6.85546875" style="1" customWidth="1"/>
    <col min="4618" max="4620" width="5.85546875" style="1" customWidth="1"/>
    <col min="4621" max="4621" width="8.140625" style="1" customWidth="1"/>
    <col min="4622" max="4622" width="8" style="1" customWidth="1"/>
    <col min="4623" max="4624" width="5.85546875" style="1" customWidth="1"/>
    <col min="4625" max="4625" width="6" style="1" customWidth="1"/>
    <col min="4626" max="4628" width="5.85546875" style="1" customWidth="1"/>
    <col min="4629" max="4629" width="7.7109375" style="1" customWidth="1"/>
    <col min="4630" max="4630" width="5.85546875" style="1" customWidth="1"/>
    <col min="4631" max="4631" width="6.5703125" style="1" customWidth="1"/>
    <col min="4632" max="4638" width="5.85546875" style="1" customWidth="1"/>
    <col min="4639" max="4639" width="6" style="1" customWidth="1"/>
    <col min="4640" max="4653" width="5.85546875" style="1" customWidth="1"/>
    <col min="4654" max="4654" width="9.5703125" style="1" customWidth="1"/>
    <col min="4655" max="4655" width="7.42578125" style="1" customWidth="1"/>
    <col min="4656" max="4656" width="7.5703125" style="1" customWidth="1"/>
    <col min="4657" max="4657" width="6" style="1" customWidth="1"/>
    <col min="4658" max="4665" width="5.85546875" style="1" customWidth="1"/>
    <col min="4666" max="4666" width="8.42578125" style="1" customWidth="1"/>
    <col min="4667" max="4667" width="6.85546875" style="1" customWidth="1"/>
    <col min="4668" max="4668" width="9" style="1" customWidth="1"/>
    <col min="4669" max="4669" width="6.28515625" style="1" customWidth="1"/>
    <col min="4670" max="4670" width="8.42578125" style="1" customWidth="1"/>
    <col min="4671" max="4671" width="7.42578125" style="1" customWidth="1"/>
    <col min="4672" max="4784" width="5.85546875" style="1" customWidth="1"/>
    <col min="4785" max="4865" width="9.140625" style="1"/>
    <col min="4866" max="4866" width="5.140625" style="1" customWidth="1"/>
    <col min="4867" max="4867" width="49.28515625" style="1" customWidth="1"/>
    <col min="4868" max="4870" width="5.85546875" style="1" customWidth="1"/>
    <col min="4871" max="4871" width="6.85546875" style="1" customWidth="1"/>
    <col min="4872" max="4872" width="5.85546875" style="1" customWidth="1"/>
    <col min="4873" max="4873" width="6.85546875" style="1" customWidth="1"/>
    <col min="4874" max="4876" width="5.85546875" style="1" customWidth="1"/>
    <col min="4877" max="4877" width="8.140625" style="1" customWidth="1"/>
    <col min="4878" max="4878" width="8" style="1" customWidth="1"/>
    <col min="4879" max="4880" width="5.85546875" style="1" customWidth="1"/>
    <col min="4881" max="4881" width="6" style="1" customWidth="1"/>
    <col min="4882" max="4884" width="5.85546875" style="1" customWidth="1"/>
    <col min="4885" max="4885" width="7.7109375" style="1" customWidth="1"/>
    <col min="4886" max="4886" width="5.85546875" style="1" customWidth="1"/>
    <col min="4887" max="4887" width="6.5703125" style="1" customWidth="1"/>
    <col min="4888" max="4894" width="5.85546875" style="1" customWidth="1"/>
    <col min="4895" max="4895" width="6" style="1" customWidth="1"/>
    <col min="4896" max="4909" width="5.85546875" style="1" customWidth="1"/>
    <col min="4910" max="4910" width="9.5703125" style="1" customWidth="1"/>
    <col min="4911" max="4911" width="7.42578125" style="1" customWidth="1"/>
    <col min="4912" max="4912" width="7.5703125" style="1" customWidth="1"/>
    <col min="4913" max="4913" width="6" style="1" customWidth="1"/>
    <col min="4914" max="4921" width="5.85546875" style="1" customWidth="1"/>
    <col min="4922" max="4922" width="8.42578125" style="1" customWidth="1"/>
    <col min="4923" max="4923" width="6.85546875" style="1" customWidth="1"/>
    <col min="4924" max="4924" width="9" style="1" customWidth="1"/>
    <col min="4925" max="4925" width="6.28515625" style="1" customWidth="1"/>
    <col min="4926" max="4926" width="8.42578125" style="1" customWidth="1"/>
    <col min="4927" max="4927" width="7.42578125" style="1" customWidth="1"/>
    <col min="4928" max="5040" width="5.85546875" style="1" customWidth="1"/>
    <col min="5041" max="5121" width="9.140625" style="1"/>
    <col min="5122" max="5122" width="5.140625" style="1" customWidth="1"/>
    <col min="5123" max="5123" width="49.28515625" style="1" customWidth="1"/>
    <col min="5124" max="5126" width="5.85546875" style="1" customWidth="1"/>
    <col min="5127" max="5127" width="6.85546875" style="1" customWidth="1"/>
    <col min="5128" max="5128" width="5.85546875" style="1" customWidth="1"/>
    <col min="5129" max="5129" width="6.85546875" style="1" customWidth="1"/>
    <col min="5130" max="5132" width="5.85546875" style="1" customWidth="1"/>
    <col min="5133" max="5133" width="8.140625" style="1" customWidth="1"/>
    <col min="5134" max="5134" width="8" style="1" customWidth="1"/>
    <col min="5135" max="5136" width="5.85546875" style="1" customWidth="1"/>
    <col min="5137" max="5137" width="6" style="1" customWidth="1"/>
    <col min="5138" max="5140" width="5.85546875" style="1" customWidth="1"/>
    <col min="5141" max="5141" width="7.7109375" style="1" customWidth="1"/>
    <col min="5142" max="5142" width="5.85546875" style="1" customWidth="1"/>
    <col min="5143" max="5143" width="6.5703125" style="1" customWidth="1"/>
    <col min="5144" max="5150" width="5.85546875" style="1" customWidth="1"/>
    <col min="5151" max="5151" width="6" style="1" customWidth="1"/>
    <col min="5152" max="5165" width="5.85546875" style="1" customWidth="1"/>
    <col min="5166" max="5166" width="9.5703125" style="1" customWidth="1"/>
    <col min="5167" max="5167" width="7.42578125" style="1" customWidth="1"/>
    <col min="5168" max="5168" width="7.5703125" style="1" customWidth="1"/>
    <col min="5169" max="5169" width="6" style="1" customWidth="1"/>
    <col min="5170" max="5177" width="5.85546875" style="1" customWidth="1"/>
    <col min="5178" max="5178" width="8.42578125" style="1" customWidth="1"/>
    <col min="5179" max="5179" width="6.85546875" style="1" customWidth="1"/>
    <col min="5180" max="5180" width="9" style="1" customWidth="1"/>
    <col min="5181" max="5181" width="6.28515625" style="1" customWidth="1"/>
    <col min="5182" max="5182" width="8.42578125" style="1" customWidth="1"/>
    <col min="5183" max="5183" width="7.42578125" style="1" customWidth="1"/>
    <col min="5184" max="5296" width="5.85546875" style="1" customWidth="1"/>
    <col min="5297" max="5377" width="9.140625" style="1"/>
    <col min="5378" max="5378" width="5.140625" style="1" customWidth="1"/>
    <col min="5379" max="5379" width="49.28515625" style="1" customWidth="1"/>
    <col min="5380" max="5382" width="5.85546875" style="1" customWidth="1"/>
    <col min="5383" max="5383" width="6.85546875" style="1" customWidth="1"/>
    <col min="5384" max="5384" width="5.85546875" style="1" customWidth="1"/>
    <col min="5385" max="5385" width="6.85546875" style="1" customWidth="1"/>
    <col min="5386" max="5388" width="5.85546875" style="1" customWidth="1"/>
    <col min="5389" max="5389" width="8.140625" style="1" customWidth="1"/>
    <col min="5390" max="5390" width="8" style="1" customWidth="1"/>
    <col min="5391" max="5392" width="5.85546875" style="1" customWidth="1"/>
    <col min="5393" max="5393" width="6" style="1" customWidth="1"/>
    <col min="5394" max="5396" width="5.85546875" style="1" customWidth="1"/>
    <col min="5397" max="5397" width="7.7109375" style="1" customWidth="1"/>
    <col min="5398" max="5398" width="5.85546875" style="1" customWidth="1"/>
    <col min="5399" max="5399" width="6.5703125" style="1" customWidth="1"/>
    <col min="5400" max="5406" width="5.85546875" style="1" customWidth="1"/>
    <col min="5407" max="5407" width="6" style="1" customWidth="1"/>
    <col min="5408" max="5421" width="5.85546875" style="1" customWidth="1"/>
    <col min="5422" max="5422" width="9.5703125" style="1" customWidth="1"/>
    <col min="5423" max="5423" width="7.42578125" style="1" customWidth="1"/>
    <col min="5424" max="5424" width="7.5703125" style="1" customWidth="1"/>
    <col min="5425" max="5425" width="6" style="1" customWidth="1"/>
    <col min="5426" max="5433" width="5.85546875" style="1" customWidth="1"/>
    <col min="5434" max="5434" width="8.42578125" style="1" customWidth="1"/>
    <col min="5435" max="5435" width="6.85546875" style="1" customWidth="1"/>
    <col min="5436" max="5436" width="9" style="1" customWidth="1"/>
    <col min="5437" max="5437" width="6.28515625" style="1" customWidth="1"/>
    <col min="5438" max="5438" width="8.42578125" style="1" customWidth="1"/>
    <col min="5439" max="5439" width="7.42578125" style="1" customWidth="1"/>
    <col min="5440" max="5552" width="5.85546875" style="1" customWidth="1"/>
    <col min="5553" max="5633" width="9.140625" style="1"/>
    <col min="5634" max="5634" width="5.140625" style="1" customWidth="1"/>
    <col min="5635" max="5635" width="49.28515625" style="1" customWidth="1"/>
    <col min="5636" max="5638" width="5.85546875" style="1" customWidth="1"/>
    <col min="5639" max="5639" width="6.85546875" style="1" customWidth="1"/>
    <col min="5640" max="5640" width="5.85546875" style="1" customWidth="1"/>
    <col min="5641" max="5641" width="6.85546875" style="1" customWidth="1"/>
    <col min="5642" max="5644" width="5.85546875" style="1" customWidth="1"/>
    <col min="5645" max="5645" width="8.140625" style="1" customWidth="1"/>
    <col min="5646" max="5646" width="8" style="1" customWidth="1"/>
    <col min="5647" max="5648" width="5.85546875" style="1" customWidth="1"/>
    <col min="5649" max="5649" width="6" style="1" customWidth="1"/>
    <col min="5650" max="5652" width="5.85546875" style="1" customWidth="1"/>
    <col min="5653" max="5653" width="7.7109375" style="1" customWidth="1"/>
    <col min="5654" max="5654" width="5.85546875" style="1" customWidth="1"/>
    <col min="5655" max="5655" width="6.5703125" style="1" customWidth="1"/>
    <col min="5656" max="5662" width="5.85546875" style="1" customWidth="1"/>
    <col min="5663" max="5663" width="6" style="1" customWidth="1"/>
    <col min="5664" max="5677" width="5.85546875" style="1" customWidth="1"/>
    <col min="5678" max="5678" width="9.5703125" style="1" customWidth="1"/>
    <col min="5679" max="5679" width="7.42578125" style="1" customWidth="1"/>
    <col min="5680" max="5680" width="7.5703125" style="1" customWidth="1"/>
    <col min="5681" max="5681" width="6" style="1" customWidth="1"/>
    <col min="5682" max="5689" width="5.85546875" style="1" customWidth="1"/>
    <col min="5690" max="5690" width="8.42578125" style="1" customWidth="1"/>
    <col min="5691" max="5691" width="6.85546875" style="1" customWidth="1"/>
    <col min="5692" max="5692" width="9" style="1" customWidth="1"/>
    <col min="5693" max="5693" width="6.28515625" style="1" customWidth="1"/>
    <col min="5694" max="5694" width="8.42578125" style="1" customWidth="1"/>
    <col min="5695" max="5695" width="7.42578125" style="1" customWidth="1"/>
    <col min="5696" max="5808" width="5.85546875" style="1" customWidth="1"/>
    <col min="5809" max="5889" width="9.140625" style="1"/>
    <col min="5890" max="5890" width="5.140625" style="1" customWidth="1"/>
    <col min="5891" max="5891" width="49.28515625" style="1" customWidth="1"/>
    <col min="5892" max="5894" width="5.85546875" style="1" customWidth="1"/>
    <col min="5895" max="5895" width="6.85546875" style="1" customWidth="1"/>
    <col min="5896" max="5896" width="5.85546875" style="1" customWidth="1"/>
    <col min="5897" max="5897" width="6.85546875" style="1" customWidth="1"/>
    <col min="5898" max="5900" width="5.85546875" style="1" customWidth="1"/>
    <col min="5901" max="5901" width="8.140625" style="1" customWidth="1"/>
    <col min="5902" max="5902" width="8" style="1" customWidth="1"/>
    <col min="5903" max="5904" width="5.85546875" style="1" customWidth="1"/>
    <col min="5905" max="5905" width="6" style="1" customWidth="1"/>
    <col min="5906" max="5908" width="5.85546875" style="1" customWidth="1"/>
    <col min="5909" max="5909" width="7.7109375" style="1" customWidth="1"/>
    <col min="5910" max="5910" width="5.85546875" style="1" customWidth="1"/>
    <col min="5911" max="5911" width="6.5703125" style="1" customWidth="1"/>
    <col min="5912" max="5918" width="5.85546875" style="1" customWidth="1"/>
    <col min="5919" max="5919" width="6" style="1" customWidth="1"/>
    <col min="5920" max="5933" width="5.85546875" style="1" customWidth="1"/>
    <col min="5934" max="5934" width="9.5703125" style="1" customWidth="1"/>
    <col min="5935" max="5935" width="7.42578125" style="1" customWidth="1"/>
    <col min="5936" max="5936" width="7.5703125" style="1" customWidth="1"/>
    <col min="5937" max="5937" width="6" style="1" customWidth="1"/>
    <col min="5938" max="5945" width="5.85546875" style="1" customWidth="1"/>
    <col min="5946" max="5946" width="8.42578125" style="1" customWidth="1"/>
    <col min="5947" max="5947" width="6.85546875" style="1" customWidth="1"/>
    <col min="5948" max="5948" width="9" style="1" customWidth="1"/>
    <col min="5949" max="5949" width="6.28515625" style="1" customWidth="1"/>
    <col min="5950" max="5950" width="8.42578125" style="1" customWidth="1"/>
    <col min="5951" max="5951" width="7.42578125" style="1" customWidth="1"/>
    <col min="5952" max="6064" width="5.85546875" style="1" customWidth="1"/>
    <col min="6065" max="6145" width="9.140625" style="1"/>
    <col min="6146" max="6146" width="5.140625" style="1" customWidth="1"/>
    <col min="6147" max="6147" width="49.28515625" style="1" customWidth="1"/>
    <col min="6148" max="6150" width="5.85546875" style="1" customWidth="1"/>
    <col min="6151" max="6151" width="6.85546875" style="1" customWidth="1"/>
    <col min="6152" max="6152" width="5.85546875" style="1" customWidth="1"/>
    <col min="6153" max="6153" width="6.85546875" style="1" customWidth="1"/>
    <col min="6154" max="6156" width="5.85546875" style="1" customWidth="1"/>
    <col min="6157" max="6157" width="8.140625" style="1" customWidth="1"/>
    <col min="6158" max="6158" width="8" style="1" customWidth="1"/>
    <col min="6159" max="6160" width="5.85546875" style="1" customWidth="1"/>
    <col min="6161" max="6161" width="6" style="1" customWidth="1"/>
    <col min="6162" max="6164" width="5.85546875" style="1" customWidth="1"/>
    <col min="6165" max="6165" width="7.7109375" style="1" customWidth="1"/>
    <col min="6166" max="6166" width="5.85546875" style="1" customWidth="1"/>
    <col min="6167" max="6167" width="6.5703125" style="1" customWidth="1"/>
    <col min="6168" max="6174" width="5.85546875" style="1" customWidth="1"/>
    <col min="6175" max="6175" width="6" style="1" customWidth="1"/>
    <col min="6176" max="6189" width="5.85546875" style="1" customWidth="1"/>
    <col min="6190" max="6190" width="9.5703125" style="1" customWidth="1"/>
    <col min="6191" max="6191" width="7.42578125" style="1" customWidth="1"/>
    <col min="6192" max="6192" width="7.5703125" style="1" customWidth="1"/>
    <col min="6193" max="6193" width="6" style="1" customWidth="1"/>
    <col min="6194" max="6201" width="5.85546875" style="1" customWidth="1"/>
    <col min="6202" max="6202" width="8.42578125" style="1" customWidth="1"/>
    <col min="6203" max="6203" width="6.85546875" style="1" customWidth="1"/>
    <col min="6204" max="6204" width="9" style="1" customWidth="1"/>
    <col min="6205" max="6205" width="6.28515625" style="1" customWidth="1"/>
    <col min="6206" max="6206" width="8.42578125" style="1" customWidth="1"/>
    <col min="6207" max="6207" width="7.42578125" style="1" customWidth="1"/>
    <col min="6208" max="6320" width="5.85546875" style="1" customWidth="1"/>
    <col min="6321" max="6401" width="9.140625" style="1"/>
    <col min="6402" max="6402" width="5.140625" style="1" customWidth="1"/>
    <col min="6403" max="6403" width="49.28515625" style="1" customWidth="1"/>
    <col min="6404" max="6406" width="5.85546875" style="1" customWidth="1"/>
    <col min="6407" max="6407" width="6.85546875" style="1" customWidth="1"/>
    <col min="6408" max="6408" width="5.85546875" style="1" customWidth="1"/>
    <col min="6409" max="6409" width="6.85546875" style="1" customWidth="1"/>
    <col min="6410" max="6412" width="5.85546875" style="1" customWidth="1"/>
    <col min="6413" max="6413" width="8.140625" style="1" customWidth="1"/>
    <col min="6414" max="6414" width="8" style="1" customWidth="1"/>
    <col min="6415" max="6416" width="5.85546875" style="1" customWidth="1"/>
    <col min="6417" max="6417" width="6" style="1" customWidth="1"/>
    <col min="6418" max="6420" width="5.85546875" style="1" customWidth="1"/>
    <col min="6421" max="6421" width="7.7109375" style="1" customWidth="1"/>
    <col min="6422" max="6422" width="5.85546875" style="1" customWidth="1"/>
    <col min="6423" max="6423" width="6.5703125" style="1" customWidth="1"/>
    <col min="6424" max="6430" width="5.85546875" style="1" customWidth="1"/>
    <col min="6431" max="6431" width="6" style="1" customWidth="1"/>
    <col min="6432" max="6445" width="5.85546875" style="1" customWidth="1"/>
    <col min="6446" max="6446" width="9.5703125" style="1" customWidth="1"/>
    <col min="6447" max="6447" width="7.42578125" style="1" customWidth="1"/>
    <col min="6448" max="6448" width="7.5703125" style="1" customWidth="1"/>
    <col min="6449" max="6449" width="6" style="1" customWidth="1"/>
    <col min="6450" max="6457" width="5.85546875" style="1" customWidth="1"/>
    <col min="6458" max="6458" width="8.42578125" style="1" customWidth="1"/>
    <col min="6459" max="6459" width="6.85546875" style="1" customWidth="1"/>
    <col min="6460" max="6460" width="9" style="1" customWidth="1"/>
    <col min="6461" max="6461" width="6.28515625" style="1" customWidth="1"/>
    <col min="6462" max="6462" width="8.42578125" style="1" customWidth="1"/>
    <col min="6463" max="6463" width="7.42578125" style="1" customWidth="1"/>
    <col min="6464" max="6576" width="5.85546875" style="1" customWidth="1"/>
    <col min="6577" max="6657" width="9.140625" style="1"/>
    <col min="6658" max="6658" width="5.140625" style="1" customWidth="1"/>
    <col min="6659" max="6659" width="49.28515625" style="1" customWidth="1"/>
    <col min="6660" max="6662" width="5.85546875" style="1" customWidth="1"/>
    <col min="6663" max="6663" width="6.85546875" style="1" customWidth="1"/>
    <col min="6664" max="6664" width="5.85546875" style="1" customWidth="1"/>
    <col min="6665" max="6665" width="6.85546875" style="1" customWidth="1"/>
    <col min="6666" max="6668" width="5.85546875" style="1" customWidth="1"/>
    <col min="6669" max="6669" width="8.140625" style="1" customWidth="1"/>
    <col min="6670" max="6670" width="8" style="1" customWidth="1"/>
    <col min="6671" max="6672" width="5.85546875" style="1" customWidth="1"/>
    <col min="6673" max="6673" width="6" style="1" customWidth="1"/>
    <col min="6674" max="6676" width="5.85546875" style="1" customWidth="1"/>
    <col min="6677" max="6677" width="7.7109375" style="1" customWidth="1"/>
    <col min="6678" max="6678" width="5.85546875" style="1" customWidth="1"/>
    <col min="6679" max="6679" width="6.5703125" style="1" customWidth="1"/>
    <col min="6680" max="6686" width="5.85546875" style="1" customWidth="1"/>
    <col min="6687" max="6687" width="6" style="1" customWidth="1"/>
    <col min="6688" max="6701" width="5.85546875" style="1" customWidth="1"/>
    <col min="6702" max="6702" width="9.5703125" style="1" customWidth="1"/>
    <col min="6703" max="6703" width="7.42578125" style="1" customWidth="1"/>
    <col min="6704" max="6704" width="7.5703125" style="1" customWidth="1"/>
    <col min="6705" max="6705" width="6" style="1" customWidth="1"/>
    <col min="6706" max="6713" width="5.85546875" style="1" customWidth="1"/>
    <col min="6714" max="6714" width="8.42578125" style="1" customWidth="1"/>
    <col min="6715" max="6715" width="6.85546875" style="1" customWidth="1"/>
    <col min="6716" max="6716" width="9" style="1" customWidth="1"/>
    <col min="6717" max="6717" width="6.28515625" style="1" customWidth="1"/>
    <col min="6718" max="6718" width="8.42578125" style="1" customWidth="1"/>
    <col min="6719" max="6719" width="7.42578125" style="1" customWidth="1"/>
    <col min="6720" max="6832" width="5.85546875" style="1" customWidth="1"/>
    <col min="6833" max="6913" width="9.140625" style="1"/>
    <col min="6914" max="6914" width="5.140625" style="1" customWidth="1"/>
    <col min="6915" max="6915" width="49.28515625" style="1" customWidth="1"/>
    <col min="6916" max="6918" width="5.85546875" style="1" customWidth="1"/>
    <col min="6919" max="6919" width="6.85546875" style="1" customWidth="1"/>
    <col min="6920" max="6920" width="5.85546875" style="1" customWidth="1"/>
    <col min="6921" max="6921" width="6.85546875" style="1" customWidth="1"/>
    <col min="6922" max="6924" width="5.85546875" style="1" customWidth="1"/>
    <col min="6925" max="6925" width="8.140625" style="1" customWidth="1"/>
    <col min="6926" max="6926" width="8" style="1" customWidth="1"/>
    <col min="6927" max="6928" width="5.85546875" style="1" customWidth="1"/>
    <col min="6929" max="6929" width="6" style="1" customWidth="1"/>
    <col min="6930" max="6932" width="5.85546875" style="1" customWidth="1"/>
    <col min="6933" max="6933" width="7.7109375" style="1" customWidth="1"/>
    <col min="6934" max="6934" width="5.85546875" style="1" customWidth="1"/>
    <col min="6935" max="6935" width="6.5703125" style="1" customWidth="1"/>
    <col min="6936" max="6942" width="5.85546875" style="1" customWidth="1"/>
    <col min="6943" max="6943" width="6" style="1" customWidth="1"/>
    <col min="6944" max="6957" width="5.85546875" style="1" customWidth="1"/>
    <col min="6958" max="6958" width="9.5703125" style="1" customWidth="1"/>
    <col min="6959" max="6959" width="7.42578125" style="1" customWidth="1"/>
    <col min="6960" max="6960" width="7.5703125" style="1" customWidth="1"/>
    <col min="6961" max="6961" width="6" style="1" customWidth="1"/>
    <col min="6962" max="6969" width="5.85546875" style="1" customWidth="1"/>
    <col min="6970" max="6970" width="8.42578125" style="1" customWidth="1"/>
    <col min="6971" max="6971" width="6.85546875" style="1" customWidth="1"/>
    <col min="6972" max="6972" width="9" style="1" customWidth="1"/>
    <col min="6973" max="6973" width="6.28515625" style="1" customWidth="1"/>
    <col min="6974" max="6974" width="8.42578125" style="1" customWidth="1"/>
    <col min="6975" max="6975" width="7.42578125" style="1" customWidth="1"/>
    <col min="6976" max="7088" width="5.85546875" style="1" customWidth="1"/>
    <col min="7089" max="7169" width="9.140625" style="1"/>
    <col min="7170" max="7170" width="5.140625" style="1" customWidth="1"/>
    <col min="7171" max="7171" width="49.28515625" style="1" customWidth="1"/>
    <col min="7172" max="7174" width="5.85546875" style="1" customWidth="1"/>
    <col min="7175" max="7175" width="6.85546875" style="1" customWidth="1"/>
    <col min="7176" max="7176" width="5.85546875" style="1" customWidth="1"/>
    <col min="7177" max="7177" width="6.85546875" style="1" customWidth="1"/>
    <col min="7178" max="7180" width="5.85546875" style="1" customWidth="1"/>
    <col min="7181" max="7181" width="8.140625" style="1" customWidth="1"/>
    <col min="7182" max="7182" width="8" style="1" customWidth="1"/>
    <col min="7183" max="7184" width="5.85546875" style="1" customWidth="1"/>
    <col min="7185" max="7185" width="6" style="1" customWidth="1"/>
    <col min="7186" max="7188" width="5.85546875" style="1" customWidth="1"/>
    <col min="7189" max="7189" width="7.7109375" style="1" customWidth="1"/>
    <col min="7190" max="7190" width="5.85546875" style="1" customWidth="1"/>
    <col min="7191" max="7191" width="6.5703125" style="1" customWidth="1"/>
    <col min="7192" max="7198" width="5.85546875" style="1" customWidth="1"/>
    <col min="7199" max="7199" width="6" style="1" customWidth="1"/>
    <col min="7200" max="7213" width="5.85546875" style="1" customWidth="1"/>
    <col min="7214" max="7214" width="9.5703125" style="1" customWidth="1"/>
    <col min="7215" max="7215" width="7.42578125" style="1" customWidth="1"/>
    <col min="7216" max="7216" width="7.5703125" style="1" customWidth="1"/>
    <col min="7217" max="7217" width="6" style="1" customWidth="1"/>
    <col min="7218" max="7225" width="5.85546875" style="1" customWidth="1"/>
    <col min="7226" max="7226" width="8.42578125" style="1" customWidth="1"/>
    <col min="7227" max="7227" width="6.85546875" style="1" customWidth="1"/>
    <col min="7228" max="7228" width="9" style="1" customWidth="1"/>
    <col min="7229" max="7229" width="6.28515625" style="1" customWidth="1"/>
    <col min="7230" max="7230" width="8.42578125" style="1" customWidth="1"/>
    <col min="7231" max="7231" width="7.42578125" style="1" customWidth="1"/>
    <col min="7232" max="7344" width="5.85546875" style="1" customWidth="1"/>
    <col min="7345" max="7425" width="9.140625" style="1"/>
    <col min="7426" max="7426" width="5.140625" style="1" customWidth="1"/>
    <col min="7427" max="7427" width="49.28515625" style="1" customWidth="1"/>
    <col min="7428" max="7430" width="5.85546875" style="1" customWidth="1"/>
    <col min="7431" max="7431" width="6.85546875" style="1" customWidth="1"/>
    <col min="7432" max="7432" width="5.85546875" style="1" customWidth="1"/>
    <col min="7433" max="7433" width="6.85546875" style="1" customWidth="1"/>
    <col min="7434" max="7436" width="5.85546875" style="1" customWidth="1"/>
    <col min="7437" max="7437" width="8.140625" style="1" customWidth="1"/>
    <col min="7438" max="7438" width="8" style="1" customWidth="1"/>
    <col min="7439" max="7440" width="5.85546875" style="1" customWidth="1"/>
    <col min="7441" max="7441" width="6" style="1" customWidth="1"/>
    <col min="7442" max="7444" width="5.85546875" style="1" customWidth="1"/>
    <col min="7445" max="7445" width="7.7109375" style="1" customWidth="1"/>
    <col min="7446" max="7446" width="5.85546875" style="1" customWidth="1"/>
    <col min="7447" max="7447" width="6.5703125" style="1" customWidth="1"/>
    <col min="7448" max="7454" width="5.85546875" style="1" customWidth="1"/>
    <col min="7455" max="7455" width="6" style="1" customWidth="1"/>
    <col min="7456" max="7469" width="5.85546875" style="1" customWidth="1"/>
    <col min="7470" max="7470" width="9.5703125" style="1" customWidth="1"/>
    <col min="7471" max="7471" width="7.42578125" style="1" customWidth="1"/>
    <col min="7472" max="7472" width="7.5703125" style="1" customWidth="1"/>
    <col min="7473" max="7473" width="6" style="1" customWidth="1"/>
    <col min="7474" max="7481" width="5.85546875" style="1" customWidth="1"/>
    <col min="7482" max="7482" width="8.42578125" style="1" customWidth="1"/>
    <col min="7483" max="7483" width="6.85546875" style="1" customWidth="1"/>
    <col min="7484" max="7484" width="9" style="1" customWidth="1"/>
    <col min="7485" max="7485" width="6.28515625" style="1" customWidth="1"/>
    <col min="7486" max="7486" width="8.42578125" style="1" customWidth="1"/>
    <col min="7487" max="7487" width="7.42578125" style="1" customWidth="1"/>
    <col min="7488" max="7600" width="5.85546875" style="1" customWidth="1"/>
    <col min="7601" max="7681" width="9.140625" style="1"/>
    <col min="7682" max="7682" width="5.140625" style="1" customWidth="1"/>
    <col min="7683" max="7683" width="49.28515625" style="1" customWidth="1"/>
    <col min="7684" max="7686" width="5.85546875" style="1" customWidth="1"/>
    <col min="7687" max="7687" width="6.85546875" style="1" customWidth="1"/>
    <col min="7688" max="7688" width="5.85546875" style="1" customWidth="1"/>
    <col min="7689" max="7689" width="6.85546875" style="1" customWidth="1"/>
    <col min="7690" max="7692" width="5.85546875" style="1" customWidth="1"/>
    <col min="7693" max="7693" width="8.140625" style="1" customWidth="1"/>
    <col min="7694" max="7694" width="8" style="1" customWidth="1"/>
    <col min="7695" max="7696" width="5.85546875" style="1" customWidth="1"/>
    <col min="7697" max="7697" width="6" style="1" customWidth="1"/>
    <col min="7698" max="7700" width="5.85546875" style="1" customWidth="1"/>
    <col min="7701" max="7701" width="7.7109375" style="1" customWidth="1"/>
    <col min="7702" max="7702" width="5.85546875" style="1" customWidth="1"/>
    <col min="7703" max="7703" width="6.5703125" style="1" customWidth="1"/>
    <col min="7704" max="7710" width="5.85546875" style="1" customWidth="1"/>
    <col min="7711" max="7711" width="6" style="1" customWidth="1"/>
    <col min="7712" max="7725" width="5.85546875" style="1" customWidth="1"/>
    <col min="7726" max="7726" width="9.5703125" style="1" customWidth="1"/>
    <col min="7727" max="7727" width="7.42578125" style="1" customWidth="1"/>
    <col min="7728" max="7728" width="7.5703125" style="1" customWidth="1"/>
    <col min="7729" max="7729" width="6" style="1" customWidth="1"/>
    <col min="7730" max="7737" width="5.85546875" style="1" customWidth="1"/>
    <col min="7738" max="7738" width="8.42578125" style="1" customWidth="1"/>
    <col min="7739" max="7739" width="6.85546875" style="1" customWidth="1"/>
    <col min="7740" max="7740" width="9" style="1" customWidth="1"/>
    <col min="7741" max="7741" width="6.28515625" style="1" customWidth="1"/>
    <col min="7742" max="7742" width="8.42578125" style="1" customWidth="1"/>
    <col min="7743" max="7743" width="7.42578125" style="1" customWidth="1"/>
    <col min="7744" max="7856" width="5.85546875" style="1" customWidth="1"/>
    <col min="7857" max="7937" width="9.140625" style="1"/>
    <col min="7938" max="7938" width="5.140625" style="1" customWidth="1"/>
    <col min="7939" max="7939" width="49.28515625" style="1" customWidth="1"/>
    <col min="7940" max="7942" width="5.85546875" style="1" customWidth="1"/>
    <col min="7943" max="7943" width="6.85546875" style="1" customWidth="1"/>
    <col min="7944" max="7944" width="5.85546875" style="1" customWidth="1"/>
    <col min="7945" max="7945" width="6.85546875" style="1" customWidth="1"/>
    <col min="7946" max="7948" width="5.85546875" style="1" customWidth="1"/>
    <col min="7949" max="7949" width="8.140625" style="1" customWidth="1"/>
    <col min="7950" max="7950" width="8" style="1" customWidth="1"/>
    <col min="7951" max="7952" width="5.85546875" style="1" customWidth="1"/>
    <col min="7953" max="7953" width="6" style="1" customWidth="1"/>
    <col min="7954" max="7956" width="5.85546875" style="1" customWidth="1"/>
    <col min="7957" max="7957" width="7.7109375" style="1" customWidth="1"/>
    <col min="7958" max="7958" width="5.85546875" style="1" customWidth="1"/>
    <col min="7959" max="7959" width="6.5703125" style="1" customWidth="1"/>
    <col min="7960" max="7966" width="5.85546875" style="1" customWidth="1"/>
    <col min="7967" max="7967" width="6" style="1" customWidth="1"/>
    <col min="7968" max="7981" width="5.85546875" style="1" customWidth="1"/>
    <col min="7982" max="7982" width="9.5703125" style="1" customWidth="1"/>
    <col min="7983" max="7983" width="7.42578125" style="1" customWidth="1"/>
    <col min="7984" max="7984" width="7.5703125" style="1" customWidth="1"/>
    <col min="7985" max="7985" width="6" style="1" customWidth="1"/>
    <col min="7986" max="7993" width="5.85546875" style="1" customWidth="1"/>
    <col min="7994" max="7994" width="8.42578125" style="1" customWidth="1"/>
    <col min="7995" max="7995" width="6.85546875" style="1" customWidth="1"/>
    <col min="7996" max="7996" width="9" style="1" customWidth="1"/>
    <col min="7997" max="7997" width="6.28515625" style="1" customWidth="1"/>
    <col min="7998" max="7998" width="8.42578125" style="1" customWidth="1"/>
    <col min="7999" max="7999" width="7.42578125" style="1" customWidth="1"/>
    <col min="8000" max="8112" width="5.85546875" style="1" customWidth="1"/>
    <col min="8113" max="8193" width="9.140625" style="1"/>
    <col min="8194" max="8194" width="5.140625" style="1" customWidth="1"/>
    <col min="8195" max="8195" width="49.28515625" style="1" customWidth="1"/>
    <col min="8196" max="8198" width="5.85546875" style="1" customWidth="1"/>
    <col min="8199" max="8199" width="6.85546875" style="1" customWidth="1"/>
    <col min="8200" max="8200" width="5.85546875" style="1" customWidth="1"/>
    <col min="8201" max="8201" width="6.85546875" style="1" customWidth="1"/>
    <col min="8202" max="8204" width="5.85546875" style="1" customWidth="1"/>
    <col min="8205" max="8205" width="8.140625" style="1" customWidth="1"/>
    <col min="8206" max="8206" width="8" style="1" customWidth="1"/>
    <col min="8207" max="8208" width="5.85546875" style="1" customWidth="1"/>
    <col min="8209" max="8209" width="6" style="1" customWidth="1"/>
    <col min="8210" max="8212" width="5.85546875" style="1" customWidth="1"/>
    <col min="8213" max="8213" width="7.7109375" style="1" customWidth="1"/>
    <col min="8214" max="8214" width="5.85546875" style="1" customWidth="1"/>
    <col min="8215" max="8215" width="6.5703125" style="1" customWidth="1"/>
    <col min="8216" max="8222" width="5.85546875" style="1" customWidth="1"/>
    <col min="8223" max="8223" width="6" style="1" customWidth="1"/>
    <col min="8224" max="8237" width="5.85546875" style="1" customWidth="1"/>
    <col min="8238" max="8238" width="9.5703125" style="1" customWidth="1"/>
    <col min="8239" max="8239" width="7.42578125" style="1" customWidth="1"/>
    <col min="8240" max="8240" width="7.5703125" style="1" customWidth="1"/>
    <col min="8241" max="8241" width="6" style="1" customWidth="1"/>
    <col min="8242" max="8249" width="5.85546875" style="1" customWidth="1"/>
    <col min="8250" max="8250" width="8.42578125" style="1" customWidth="1"/>
    <col min="8251" max="8251" width="6.85546875" style="1" customWidth="1"/>
    <col min="8252" max="8252" width="9" style="1" customWidth="1"/>
    <col min="8253" max="8253" width="6.28515625" style="1" customWidth="1"/>
    <col min="8254" max="8254" width="8.42578125" style="1" customWidth="1"/>
    <col min="8255" max="8255" width="7.42578125" style="1" customWidth="1"/>
    <col min="8256" max="8368" width="5.85546875" style="1" customWidth="1"/>
    <col min="8369" max="8449" width="9.140625" style="1"/>
    <col min="8450" max="8450" width="5.140625" style="1" customWidth="1"/>
    <col min="8451" max="8451" width="49.28515625" style="1" customWidth="1"/>
    <col min="8452" max="8454" width="5.85546875" style="1" customWidth="1"/>
    <col min="8455" max="8455" width="6.85546875" style="1" customWidth="1"/>
    <col min="8456" max="8456" width="5.85546875" style="1" customWidth="1"/>
    <col min="8457" max="8457" width="6.85546875" style="1" customWidth="1"/>
    <col min="8458" max="8460" width="5.85546875" style="1" customWidth="1"/>
    <col min="8461" max="8461" width="8.140625" style="1" customWidth="1"/>
    <col min="8462" max="8462" width="8" style="1" customWidth="1"/>
    <col min="8463" max="8464" width="5.85546875" style="1" customWidth="1"/>
    <col min="8465" max="8465" width="6" style="1" customWidth="1"/>
    <col min="8466" max="8468" width="5.85546875" style="1" customWidth="1"/>
    <col min="8469" max="8469" width="7.7109375" style="1" customWidth="1"/>
    <col min="8470" max="8470" width="5.85546875" style="1" customWidth="1"/>
    <col min="8471" max="8471" width="6.5703125" style="1" customWidth="1"/>
    <col min="8472" max="8478" width="5.85546875" style="1" customWidth="1"/>
    <col min="8479" max="8479" width="6" style="1" customWidth="1"/>
    <col min="8480" max="8493" width="5.85546875" style="1" customWidth="1"/>
    <col min="8494" max="8494" width="9.5703125" style="1" customWidth="1"/>
    <col min="8495" max="8495" width="7.42578125" style="1" customWidth="1"/>
    <col min="8496" max="8496" width="7.5703125" style="1" customWidth="1"/>
    <col min="8497" max="8497" width="6" style="1" customWidth="1"/>
    <col min="8498" max="8505" width="5.85546875" style="1" customWidth="1"/>
    <col min="8506" max="8506" width="8.42578125" style="1" customWidth="1"/>
    <col min="8507" max="8507" width="6.85546875" style="1" customWidth="1"/>
    <col min="8508" max="8508" width="9" style="1" customWidth="1"/>
    <col min="8509" max="8509" width="6.28515625" style="1" customWidth="1"/>
    <col min="8510" max="8510" width="8.42578125" style="1" customWidth="1"/>
    <col min="8511" max="8511" width="7.42578125" style="1" customWidth="1"/>
    <col min="8512" max="8624" width="5.85546875" style="1" customWidth="1"/>
    <col min="8625" max="8705" width="9.140625" style="1"/>
    <col min="8706" max="8706" width="5.140625" style="1" customWidth="1"/>
    <col min="8707" max="8707" width="49.28515625" style="1" customWidth="1"/>
    <col min="8708" max="8710" width="5.85546875" style="1" customWidth="1"/>
    <col min="8711" max="8711" width="6.85546875" style="1" customWidth="1"/>
    <col min="8712" max="8712" width="5.85546875" style="1" customWidth="1"/>
    <col min="8713" max="8713" width="6.85546875" style="1" customWidth="1"/>
    <col min="8714" max="8716" width="5.85546875" style="1" customWidth="1"/>
    <col min="8717" max="8717" width="8.140625" style="1" customWidth="1"/>
    <col min="8718" max="8718" width="8" style="1" customWidth="1"/>
    <col min="8719" max="8720" width="5.85546875" style="1" customWidth="1"/>
    <col min="8721" max="8721" width="6" style="1" customWidth="1"/>
    <col min="8722" max="8724" width="5.85546875" style="1" customWidth="1"/>
    <col min="8725" max="8725" width="7.7109375" style="1" customWidth="1"/>
    <col min="8726" max="8726" width="5.85546875" style="1" customWidth="1"/>
    <col min="8727" max="8727" width="6.5703125" style="1" customWidth="1"/>
    <col min="8728" max="8734" width="5.85546875" style="1" customWidth="1"/>
    <col min="8735" max="8735" width="6" style="1" customWidth="1"/>
    <col min="8736" max="8749" width="5.85546875" style="1" customWidth="1"/>
    <col min="8750" max="8750" width="9.5703125" style="1" customWidth="1"/>
    <col min="8751" max="8751" width="7.42578125" style="1" customWidth="1"/>
    <col min="8752" max="8752" width="7.5703125" style="1" customWidth="1"/>
    <col min="8753" max="8753" width="6" style="1" customWidth="1"/>
    <col min="8754" max="8761" width="5.85546875" style="1" customWidth="1"/>
    <col min="8762" max="8762" width="8.42578125" style="1" customWidth="1"/>
    <col min="8763" max="8763" width="6.85546875" style="1" customWidth="1"/>
    <col min="8764" max="8764" width="9" style="1" customWidth="1"/>
    <col min="8765" max="8765" width="6.28515625" style="1" customWidth="1"/>
    <col min="8766" max="8766" width="8.42578125" style="1" customWidth="1"/>
    <col min="8767" max="8767" width="7.42578125" style="1" customWidth="1"/>
    <col min="8768" max="8880" width="5.85546875" style="1" customWidth="1"/>
    <col min="8881" max="8961" width="9.140625" style="1"/>
    <col min="8962" max="8962" width="5.140625" style="1" customWidth="1"/>
    <col min="8963" max="8963" width="49.28515625" style="1" customWidth="1"/>
    <col min="8964" max="8966" width="5.85546875" style="1" customWidth="1"/>
    <col min="8967" max="8967" width="6.85546875" style="1" customWidth="1"/>
    <col min="8968" max="8968" width="5.85546875" style="1" customWidth="1"/>
    <col min="8969" max="8969" width="6.85546875" style="1" customWidth="1"/>
    <col min="8970" max="8972" width="5.85546875" style="1" customWidth="1"/>
    <col min="8973" max="8973" width="8.140625" style="1" customWidth="1"/>
    <col min="8974" max="8974" width="8" style="1" customWidth="1"/>
    <col min="8975" max="8976" width="5.85546875" style="1" customWidth="1"/>
    <col min="8977" max="8977" width="6" style="1" customWidth="1"/>
    <col min="8978" max="8980" width="5.85546875" style="1" customWidth="1"/>
    <col min="8981" max="8981" width="7.7109375" style="1" customWidth="1"/>
    <col min="8982" max="8982" width="5.85546875" style="1" customWidth="1"/>
    <col min="8983" max="8983" width="6.5703125" style="1" customWidth="1"/>
    <col min="8984" max="8990" width="5.85546875" style="1" customWidth="1"/>
    <col min="8991" max="8991" width="6" style="1" customWidth="1"/>
    <col min="8992" max="9005" width="5.85546875" style="1" customWidth="1"/>
    <col min="9006" max="9006" width="9.5703125" style="1" customWidth="1"/>
    <col min="9007" max="9007" width="7.42578125" style="1" customWidth="1"/>
    <col min="9008" max="9008" width="7.5703125" style="1" customWidth="1"/>
    <col min="9009" max="9009" width="6" style="1" customWidth="1"/>
    <col min="9010" max="9017" width="5.85546875" style="1" customWidth="1"/>
    <col min="9018" max="9018" width="8.42578125" style="1" customWidth="1"/>
    <col min="9019" max="9019" width="6.85546875" style="1" customWidth="1"/>
    <col min="9020" max="9020" width="9" style="1" customWidth="1"/>
    <col min="9021" max="9021" width="6.28515625" style="1" customWidth="1"/>
    <col min="9022" max="9022" width="8.42578125" style="1" customWidth="1"/>
    <col min="9023" max="9023" width="7.42578125" style="1" customWidth="1"/>
    <col min="9024" max="9136" width="5.85546875" style="1" customWidth="1"/>
    <col min="9137" max="9217" width="9.140625" style="1"/>
    <col min="9218" max="9218" width="5.140625" style="1" customWidth="1"/>
    <col min="9219" max="9219" width="49.28515625" style="1" customWidth="1"/>
    <col min="9220" max="9222" width="5.85546875" style="1" customWidth="1"/>
    <col min="9223" max="9223" width="6.85546875" style="1" customWidth="1"/>
    <col min="9224" max="9224" width="5.85546875" style="1" customWidth="1"/>
    <col min="9225" max="9225" width="6.85546875" style="1" customWidth="1"/>
    <col min="9226" max="9228" width="5.85546875" style="1" customWidth="1"/>
    <col min="9229" max="9229" width="8.140625" style="1" customWidth="1"/>
    <col min="9230" max="9230" width="8" style="1" customWidth="1"/>
    <col min="9231" max="9232" width="5.85546875" style="1" customWidth="1"/>
    <col min="9233" max="9233" width="6" style="1" customWidth="1"/>
    <col min="9234" max="9236" width="5.85546875" style="1" customWidth="1"/>
    <col min="9237" max="9237" width="7.7109375" style="1" customWidth="1"/>
    <col min="9238" max="9238" width="5.85546875" style="1" customWidth="1"/>
    <col min="9239" max="9239" width="6.5703125" style="1" customWidth="1"/>
    <col min="9240" max="9246" width="5.85546875" style="1" customWidth="1"/>
    <col min="9247" max="9247" width="6" style="1" customWidth="1"/>
    <col min="9248" max="9261" width="5.85546875" style="1" customWidth="1"/>
    <col min="9262" max="9262" width="9.5703125" style="1" customWidth="1"/>
    <col min="9263" max="9263" width="7.42578125" style="1" customWidth="1"/>
    <col min="9264" max="9264" width="7.5703125" style="1" customWidth="1"/>
    <col min="9265" max="9265" width="6" style="1" customWidth="1"/>
    <col min="9266" max="9273" width="5.85546875" style="1" customWidth="1"/>
    <col min="9274" max="9274" width="8.42578125" style="1" customWidth="1"/>
    <col min="9275" max="9275" width="6.85546875" style="1" customWidth="1"/>
    <col min="9276" max="9276" width="9" style="1" customWidth="1"/>
    <col min="9277" max="9277" width="6.28515625" style="1" customWidth="1"/>
    <col min="9278" max="9278" width="8.42578125" style="1" customWidth="1"/>
    <col min="9279" max="9279" width="7.42578125" style="1" customWidth="1"/>
    <col min="9280" max="9392" width="5.85546875" style="1" customWidth="1"/>
    <col min="9393" max="9473" width="9.140625" style="1"/>
    <col min="9474" max="9474" width="5.140625" style="1" customWidth="1"/>
    <col min="9475" max="9475" width="49.28515625" style="1" customWidth="1"/>
    <col min="9476" max="9478" width="5.85546875" style="1" customWidth="1"/>
    <col min="9479" max="9479" width="6.85546875" style="1" customWidth="1"/>
    <col min="9480" max="9480" width="5.85546875" style="1" customWidth="1"/>
    <col min="9481" max="9481" width="6.85546875" style="1" customWidth="1"/>
    <col min="9482" max="9484" width="5.85546875" style="1" customWidth="1"/>
    <col min="9485" max="9485" width="8.140625" style="1" customWidth="1"/>
    <col min="9486" max="9486" width="8" style="1" customWidth="1"/>
    <col min="9487" max="9488" width="5.85546875" style="1" customWidth="1"/>
    <col min="9489" max="9489" width="6" style="1" customWidth="1"/>
    <col min="9490" max="9492" width="5.85546875" style="1" customWidth="1"/>
    <col min="9493" max="9493" width="7.7109375" style="1" customWidth="1"/>
    <col min="9494" max="9494" width="5.85546875" style="1" customWidth="1"/>
    <col min="9495" max="9495" width="6.5703125" style="1" customWidth="1"/>
    <col min="9496" max="9502" width="5.85546875" style="1" customWidth="1"/>
    <col min="9503" max="9503" width="6" style="1" customWidth="1"/>
    <col min="9504" max="9517" width="5.85546875" style="1" customWidth="1"/>
    <col min="9518" max="9518" width="9.5703125" style="1" customWidth="1"/>
    <col min="9519" max="9519" width="7.42578125" style="1" customWidth="1"/>
    <col min="9520" max="9520" width="7.5703125" style="1" customWidth="1"/>
    <col min="9521" max="9521" width="6" style="1" customWidth="1"/>
    <col min="9522" max="9529" width="5.85546875" style="1" customWidth="1"/>
    <col min="9530" max="9530" width="8.42578125" style="1" customWidth="1"/>
    <col min="9531" max="9531" width="6.85546875" style="1" customWidth="1"/>
    <col min="9532" max="9532" width="9" style="1" customWidth="1"/>
    <col min="9533" max="9533" width="6.28515625" style="1" customWidth="1"/>
    <col min="9534" max="9534" width="8.42578125" style="1" customWidth="1"/>
    <col min="9535" max="9535" width="7.42578125" style="1" customWidth="1"/>
    <col min="9536" max="9648" width="5.85546875" style="1" customWidth="1"/>
    <col min="9649" max="9729" width="9.140625" style="1"/>
    <col min="9730" max="9730" width="5.140625" style="1" customWidth="1"/>
    <col min="9731" max="9731" width="49.28515625" style="1" customWidth="1"/>
    <col min="9732" max="9734" width="5.85546875" style="1" customWidth="1"/>
    <col min="9735" max="9735" width="6.85546875" style="1" customWidth="1"/>
    <col min="9736" max="9736" width="5.85546875" style="1" customWidth="1"/>
    <col min="9737" max="9737" width="6.85546875" style="1" customWidth="1"/>
    <col min="9738" max="9740" width="5.85546875" style="1" customWidth="1"/>
    <col min="9741" max="9741" width="8.140625" style="1" customWidth="1"/>
    <col min="9742" max="9742" width="8" style="1" customWidth="1"/>
    <col min="9743" max="9744" width="5.85546875" style="1" customWidth="1"/>
    <col min="9745" max="9745" width="6" style="1" customWidth="1"/>
    <col min="9746" max="9748" width="5.85546875" style="1" customWidth="1"/>
    <col min="9749" max="9749" width="7.7109375" style="1" customWidth="1"/>
    <col min="9750" max="9750" width="5.85546875" style="1" customWidth="1"/>
    <col min="9751" max="9751" width="6.5703125" style="1" customWidth="1"/>
    <col min="9752" max="9758" width="5.85546875" style="1" customWidth="1"/>
    <col min="9759" max="9759" width="6" style="1" customWidth="1"/>
    <col min="9760" max="9773" width="5.85546875" style="1" customWidth="1"/>
    <col min="9774" max="9774" width="9.5703125" style="1" customWidth="1"/>
    <col min="9775" max="9775" width="7.42578125" style="1" customWidth="1"/>
    <col min="9776" max="9776" width="7.5703125" style="1" customWidth="1"/>
    <col min="9777" max="9777" width="6" style="1" customWidth="1"/>
    <col min="9778" max="9785" width="5.85546875" style="1" customWidth="1"/>
    <col min="9786" max="9786" width="8.42578125" style="1" customWidth="1"/>
    <col min="9787" max="9787" width="6.85546875" style="1" customWidth="1"/>
    <col min="9788" max="9788" width="9" style="1" customWidth="1"/>
    <col min="9789" max="9789" width="6.28515625" style="1" customWidth="1"/>
    <col min="9790" max="9790" width="8.42578125" style="1" customWidth="1"/>
    <col min="9791" max="9791" width="7.42578125" style="1" customWidth="1"/>
    <col min="9792" max="9904" width="5.85546875" style="1" customWidth="1"/>
    <col min="9905" max="9985" width="9.140625" style="1"/>
    <col min="9986" max="9986" width="5.140625" style="1" customWidth="1"/>
    <col min="9987" max="9987" width="49.28515625" style="1" customWidth="1"/>
    <col min="9988" max="9990" width="5.85546875" style="1" customWidth="1"/>
    <col min="9991" max="9991" width="6.85546875" style="1" customWidth="1"/>
    <col min="9992" max="9992" width="5.85546875" style="1" customWidth="1"/>
    <col min="9993" max="9993" width="6.85546875" style="1" customWidth="1"/>
    <col min="9994" max="9996" width="5.85546875" style="1" customWidth="1"/>
    <col min="9997" max="9997" width="8.140625" style="1" customWidth="1"/>
    <col min="9998" max="9998" width="8" style="1" customWidth="1"/>
    <col min="9999" max="10000" width="5.85546875" style="1" customWidth="1"/>
    <col min="10001" max="10001" width="6" style="1" customWidth="1"/>
    <col min="10002" max="10004" width="5.85546875" style="1" customWidth="1"/>
    <col min="10005" max="10005" width="7.7109375" style="1" customWidth="1"/>
    <col min="10006" max="10006" width="5.85546875" style="1" customWidth="1"/>
    <col min="10007" max="10007" width="6.5703125" style="1" customWidth="1"/>
    <col min="10008" max="10014" width="5.85546875" style="1" customWidth="1"/>
    <col min="10015" max="10015" width="6" style="1" customWidth="1"/>
    <col min="10016" max="10029" width="5.85546875" style="1" customWidth="1"/>
    <col min="10030" max="10030" width="9.5703125" style="1" customWidth="1"/>
    <col min="10031" max="10031" width="7.42578125" style="1" customWidth="1"/>
    <col min="10032" max="10032" width="7.5703125" style="1" customWidth="1"/>
    <col min="10033" max="10033" width="6" style="1" customWidth="1"/>
    <col min="10034" max="10041" width="5.85546875" style="1" customWidth="1"/>
    <col min="10042" max="10042" width="8.42578125" style="1" customWidth="1"/>
    <col min="10043" max="10043" width="6.85546875" style="1" customWidth="1"/>
    <col min="10044" max="10044" width="9" style="1" customWidth="1"/>
    <col min="10045" max="10045" width="6.28515625" style="1" customWidth="1"/>
    <col min="10046" max="10046" width="8.42578125" style="1" customWidth="1"/>
    <col min="10047" max="10047" width="7.42578125" style="1" customWidth="1"/>
    <col min="10048" max="10160" width="5.85546875" style="1" customWidth="1"/>
    <col min="10161" max="10241" width="9.140625" style="1"/>
    <col min="10242" max="10242" width="5.140625" style="1" customWidth="1"/>
    <col min="10243" max="10243" width="49.28515625" style="1" customWidth="1"/>
    <col min="10244" max="10246" width="5.85546875" style="1" customWidth="1"/>
    <col min="10247" max="10247" width="6.85546875" style="1" customWidth="1"/>
    <col min="10248" max="10248" width="5.85546875" style="1" customWidth="1"/>
    <col min="10249" max="10249" width="6.85546875" style="1" customWidth="1"/>
    <col min="10250" max="10252" width="5.85546875" style="1" customWidth="1"/>
    <col min="10253" max="10253" width="8.140625" style="1" customWidth="1"/>
    <col min="10254" max="10254" width="8" style="1" customWidth="1"/>
    <col min="10255" max="10256" width="5.85546875" style="1" customWidth="1"/>
    <col min="10257" max="10257" width="6" style="1" customWidth="1"/>
    <col min="10258" max="10260" width="5.85546875" style="1" customWidth="1"/>
    <col min="10261" max="10261" width="7.7109375" style="1" customWidth="1"/>
    <col min="10262" max="10262" width="5.85546875" style="1" customWidth="1"/>
    <col min="10263" max="10263" width="6.5703125" style="1" customWidth="1"/>
    <col min="10264" max="10270" width="5.85546875" style="1" customWidth="1"/>
    <col min="10271" max="10271" width="6" style="1" customWidth="1"/>
    <col min="10272" max="10285" width="5.85546875" style="1" customWidth="1"/>
    <col min="10286" max="10286" width="9.5703125" style="1" customWidth="1"/>
    <col min="10287" max="10287" width="7.42578125" style="1" customWidth="1"/>
    <col min="10288" max="10288" width="7.5703125" style="1" customWidth="1"/>
    <col min="10289" max="10289" width="6" style="1" customWidth="1"/>
    <col min="10290" max="10297" width="5.85546875" style="1" customWidth="1"/>
    <col min="10298" max="10298" width="8.42578125" style="1" customWidth="1"/>
    <col min="10299" max="10299" width="6.85546875" style="1" customWidth="1"/>
    <col min="10300" max="10300" width="9" style="1" customWidth="1"/>
    <col min="10301" max="10301" width="6.28515625" style="1" customWidth="1"/>
    <col min="10302" max="10302" width="8.42578125" style="1" customWidth="1"/>
    <col min="10303" max="10303" width="7.42578125" style="1" customWidth="1"/>
    <col min="10304" max="10416" width="5.85546875" style="1" customWidth="1"/>
    <col min="10417" max="10497" width="9.140625" style="1"/>
    <col min="10498" max="10498" width="5.140625" style="1" customWidth="1"/>
    <col min="10499" max="10499" width="49.28515625" style="1" customWidth="1"/>
    <col min="10500" max="10502" width="5.85546875" style="1" customWidth="1"/>
    <col min="10503" max="10503" width="6.85546875" style="1" customWidth="1"/>
    <col min="10504" max="10504" width="5.85546875" style="1" customWidth="1"/>
    <col min="10505" max="10505" width="6.85546875" style="1" customWidth="1"/>
    <col min="10506" max="10508" width="5.85546875" style="1" customWidth="1"/>
    <col min="10509" max="10509" width="8.140625" style="1" customWidth="1"/>
    <col min="10510" max="10510" width="8" style="1" customWidth="1"/>
    <col min="10511" max="10512" width="5.85546875" style="1" customWidth="1"/>
    <col min="10513" max="10513" width="6" style="1" customWidth="1"/>
    <col min="10514" max="10516" width="5.85546875" style="1" customWidth="1"/>
    <col min="10517" max="10517" width="7.7109375" style="1" customWidth="1"/>
    <col min="10518" max="10518" width="5.85546875" style="1" customWidth="1"/>
    <col min="10519" max="10519" width="6.5703125" style="1" customWidth="1"/>
    <col min="10520" max="10526" width="5.85546875" style="1" customWidth="1"/>
    <col min="10527" max="10527" width="6" style="1" customWidth="1"/>
    <col min="10528" max="10541" width="5.85546875" style="1" customWidth="1"/>
    <col min="10542" max="10542" width="9.5703125" style="1" customWidth="1"/>
    <col min="10543" max="10543" width="7.42578125" style="1" customWidth="1"/>
    <col min="10544" max="10544" width="7.5703125" style="1" customWidth="1"/>
    <col min="10545" max="10545" width="6" style="1" customWidth="1"/>
    <col min="10546" max="10553" width="5.85546875" style="1" customWidth="1"/>
    <col min="10554" max="10554" width="8.42578125" style="1" customWidth="1"/>
    <col min="10555" max="10555" width="6.85546875" style="1" customWidth="1"/>
    <col min="10556" max="10556" width="9" style="1" customWidth="1"/>
    <col min="10557" max="10557" width="6.28515625" style="1" customWidth="1"/>
    <col min="10558" max="10558" width="8.42578125" style="1" customWidth="1"/>
    <col min="10559" max="10559" width="7.42578125" style="1" customWidth="1"/>
    <col min="10560" max="10672" width="5.85546875" style="1" customWidth="1"/>
    <col min="10673" max="10753" width="9.140625" style="1"/>
    <col min="10754" max="10754" width="5.140625" style="1" customWidth="1"/>
    <col min="10755" max="10755" width="49.28515625" style="1" customWidth="1"/>
    <col min="10756" max="10758" width="5.85546875" style="1" customWidth="1"/>
    <col min="10759" max="10759" width="6.85546875" style="1" customWidth="1"/>
    <col min="10760" max="10760" width="5.85546875" style="1" customWidth="1"/>
    <col min="10761" max="10761" width="6.85546875" style="1" customWidth="1"/>
    <col min="10762" max="10764" width="5.85546875" style="1" customWidth="1"/>
    <col min="10765" max="10765" width="8.140625" style="1" customWidth="1"/>
    <col min="10766" max="10766" width="8" style="1" customWidth="1"/>
    <col min="10767" max="10768" width="5.85546875" style="1" customWidth="1"/>
    <col min="10769" max="10769" width="6" style="1" customWidth="1"/>
    <col min="10770" max="10772" width="5.85546875" style="1" customWidth="1"/>
    <col min="10773" max="10773" width="7.7109375" style="1" customWidth="1"/>
    <col min="10774" max="10774" width="5.85546875" style="1" customWidth="1"/>
    <col min="10775" max="10775" width="6.5703125" style="1" customWidth="1"/>
    <col min="10776" max="10782" width="5.85546875" style="1" customWidth="1"/>
    <col min="10783" max="10783" width="6" style="1" customWidth="1"/>
    <col min="10784" max="10797" width="5.85546875" style="1" customWidth="1"/>
    <col min="10798" max="10798" width="9.5703125" style="1" customWidth="1"/>
    <col min="10799" max="10799" width="7.42578125" style="1" customWidth="1"/>
    <col min="10800" max="10800" width="7.5703125" style="1" customWidth="1"/>
    <col min="10801" max="10801" width="6" style="1" customWidth="1"/>
    <col min="10802" max="10809" width="5.85546875" style="1" customWidth="1"/>
    <col min="10810" max="10810" width="8.42578125" style="1" customWidth="1"/>
    <col min="10811" max="10811" width="6.85546875" style="1" customWidth="1"/>
    <col min="10812" max="10812" width="9" style="1" customWidth="1"/>
    <col min="10813" max="10813" width="6.28515625" style="1" customWidth="1"/>
    <col min="10814" max="10814" width="8.42578125" style="1" customWidth="1"/>
    <col min="10815" max="10815" width="7.42578125" style="1" customWidth="1"/>
    <col min="10816" max="10928" width="5.85546875" style="1" customWidth="1"/>
    <col min="10929" max="11009" width="9.140625" style="1"/>
    <col min="11010" max="11010" width="5.140625" style="1" customWidth="1"/>
    <col min="11011" max="11011" width="49.28515625" style="1" customWidth="1"/>
    <col min="11012" max="11014" width="5.85546875" style="1" customWidth="1"/>
    <col min="11015" max="11015" width="6.85546875" style="1" customWidth="1"/>
    <col min="11016" max="11016" width="5.85546875" style="1" customWidth="1"/>
    <col min="11017" max="11017" width="6.85546875" style="1" customWidth="1"/>
    <col min="11018" max="11020" width="5.85546875" style="1" customWidth="1"/>
    <col min="11021" max="11021" width="8.140625" style="1" customWidth="1"/>
    <col min="11022" max="11022" width="8" style="1" customWidth="1"/>
    <col min="11023" max="11024" width="5.85546875" style="1" customWidth="1"/>
    <col min="11025" max="11025" width="6" style="1" customWidth="1"/>
    <col min="11026" max="11028" width="5.85546875" style="1" customWidth="1"/>
    <col min="11029" max="11029" width="7.7109375" style="1" customWidth="1"/>
    <col min="11030" max="11030" width="5.85546875" style="1" customWidth="1"/>
    <col min="11031" max="11031" width="6.5703125" style="1" customWidth="1"/>
    <col min="11032" max="11038" width="5.85546875" style="1" customWidth="1"/>
    <col min="11039" max="11039" width="6" style="1" customWidth="1"/>
    <col min="11040" max="11053" width="5.85546875" style="1" customWidth="1"/>
    <col min="11054" max="11054" width="9.5703125" style="1" customWidth="1"/>
    <col min="11055" max="11055" width="7.42578125" style="1" customWidth="1"/>
    <col min="11056" max="11056" width="7.5703125" style="1" customWidth="1"/>
    <col min="11057" max="11057" width="6" style="1" customWidth="1"/>
    <col min="11058" max="11065" width="5.85546875" style="1" customWidth="1"/>
    <col min="11066" max="11066" width="8.42578125" style="1" customWidth="1"/>
    <col min="11067" max="11067" width="6.85546875" style="1" customWidth="1"/>
    <col min="11068" max="11068" width="9" style="1" customWidth="1"/>
    <col min="11069" max="11069" width="6.28515625" style="1" customWidth="1"/>
    <col min="11070" max="11070" width="8.42578125" style="1" customWidth="1"/>
    <col min="11071" max="11071" width="7.42578125" style="1" customWidth="1"/>
    <col min="11072" max="11184" width="5.85546875" style="1" customWidth="1"/>
    <col min="11185" max="11265" width="9.140625" style="1"/>
    <col min="11266" max="11266" width="5.140625" style="1" customWidth="1"/>
    <col min="11267" max="11267" width="49.28515625" style="1" customWidth="1"/>
    <col min="11268" max="11270" width="5.85546875" style="1" customWidth="1"/>
    <col min="11271" max="11271" width="6.85546875" style="1" customWidth="1"/>
    <col min="11272" max="11272" width="5.85546875" style="1" customWidth="1"/>
    <col min="11273" max="11273" width="6.85546875" style="1" customWidth="1"/>
    <col min="11274" max="11276" width="5.85546875" style="1" customWidth="1"/>
    <col min="11277" max="11277" width="8.140625" style="1" customWidth="1"/>
    <col min="11278" max="11278" width="8" style="1" customWidth="1"/>
    <col min="11279" max="11280" width="5.85546875" style="1" customWidth="1"/>
    <col min="11281" max="11281" width="6" style="1" customWidth="1"/>
    <col min="11282" max="11284" width="5.85546875" style="1" customWidth="1"/>
    <col min="11285" max="11285" width="7.7109375" style="1" customWidth="1"/>
    <col min="11286" max="11286" width="5.85546875" style="1" customWidth="1"/>
    <col min="11287" max="11287" width="6.5703125" style="1" customWidth="1"/>
    <col min="11288" max="11294" width="5.85546875" style="1" customWidth="1"/>
    <col min="11295" max="11295" width="6" style="1" customWidth="1"/>
    <col min="11296" max="11309" width="5.85546875" style="1" customWidth="1"/>
    <col min="11310" max="11310" width="9.5703125" style="1" customWidth="1"/>
    <col min="11311" max="11311" width="7.42578125" style="1" customWidth="1"/>
    <col min="11312" max="11312" width="7.5703125" style="1" customWidth="1"/>
    <col min="11313" max="11313" width="6" style="1" customWidth="1"/>
    <col min="11314" max="11321" width="5.85546875" style="1" customWidth="1"/>
    <col min="11322" max="11322" width="8.42578125" style="1" customWidth="1"/>
    <col min="11323" max="11323" width="6.85546875" style="1" customWidth="1"/>
    <col min="11324" max="11324" width="9" style="1" customWidth="1"/>
    <col min="11325" max="11325" width="6.28515625" style="1" customWidth="1"/>
    <col min="11326" max="11326" width="8.42578125" style="1" customWidth="1"/>
    <col min="11327" max="11327" width="7.42578125" style="1" customWidth="1"/>
    <col min="11328" max="11440" width="5.85546875" style="1" customWidth="1"/>
    <col min="11441" max="11521" width="9.140625" style="1"/>
    <col min="11522" max="11522" width="5.140625" style="1" customWidth="1"/>
    <col min="11523" max="11523" width="49.28515625" style="1" customWidth="1"/>
    <col min="11524" max="11526" width="5.85546875" style="1" customWidth="1"/>
    <col min="11527" max="11527" width="6.85546875" style="1" customWidth="1"/>
    <col min="11528" max="11528" width="5.85546875" style="1" customWidth="1"/>
    <col min="11529" max="11529" width="6.85546875" style="1" customWidth="1"/>
    <col min="11530" max="11532" width="5.85546875" style="1" customWidth="1"/>
    <col min="11533" max="11533" width="8.140625" style="1" customWidth="1"/>
    <col min="11534" max="11534" width="8" style="1" customWidth="1"/>
    <col min="11535" max="11536" width="5.85546875" style="1" customWidth="1"/>
    <col min="11537" max="11537" width="6" style="1" customWidth="1"/>
    <col min="11538" max="11540" width="5.85546875" style="1" customWidth="1"/>
    <col min="11541" max="11541" width="7.7109375" style="1" customWidth="1"/>
    <col min="11542" max="11542" width="5.85546875" style="1" customWidth="1"/>
    <col min="11543" max="11543" width="6.5703125" style="1" customWidth="1"/>
    <col min="11544" max="11550" width="5.85546875" style="1" customWidth="1"/>
    <col min="11551" max="11551" width="6" style="1" customWidth="1"/>
    <col min="11552" max="11565" width="5.85546875" style="1" customWidth="1"/>
    <col min="11566" max="11566" width="9.5703125" style="1" customWidth="1"/>
    <col min="11567" max="11567" width="7.42578125" style="1" customWidth="1"/>
    <col min="11568" max="11568" width="7.5703125" style="1" customWidth="1"/>
    <col min="11569" max="11569" width="6" style="1" customWidth="1"/>
    <col min="11570" max="11577" width="5.85546875" style="1" customWidth="1"/>
    <col min="11578" max="11578" width="8.42578125" style="1" customWidth="1"/>
    <col min="11579" max="11579" width="6.85546875" style="1" customWidth="1"/>
    <col min="11580" max="11580" width="9" style="1" customWidth="1"/>
    <col min="11581" max="11581" width="6.28515625" style="1" customWidth="1"/>
    <col min="11582" max="11582" width="8.42578125" style="1" customWidth="1"/>
    <col min="11583" max="11583" width="7.42578125" style="1" customWidth="1"/>
    <col min="11584" max="11696" width="5.85546875" style="1" customWidth="1"/>
    <col min="11697" max="11777" width="9.140625" style="1"/>
    <col min="11778" max="11778" width="5.140625" style="1" customWidth="1"/>
    <col min="11779" max="11779" width="49.28515625" style="1" customWidth="1"/>
    <col min="11780" max="11782" width="5.85546875" style="1" customWidth="1"/>
    <col min="11783" max="11783" width="6.85546875" style="1" customWidth="1"/>
    <col min="11784" max="11784" width="5.85546875" style="1" customWidth="1"/>
    <col min="11785" max="11785" width="6.85546875" style="1" customWidth="1"/>
    <col min="11786" max="11788" width="5.85546875" style="1" customWidth="1"/>
    <col min="11789" max="11789" width="8.140625" style="1" customWidth="1"/>
    <col min="11790" max="11790" width="8" style="1" customWidth="1"/>
    <col min="11791" max="11792" width="5.85546875" style="1" customWidth="1"/>
    <col min="11793" max="11793" width="6" style="1" customWidth="1"/>
    <col min="11794" max="11796" width="5.85546875" style="1" customWidth="1"/>
    <col min="11797" max="11797" width="7.7109375" style="1" customWidth="1"/>
    <col min="11798" max="11798" width="5.85546875" style="1" customWidth="1"/>
    <col min="11799" max="11799" width="6.5703125" style="1" customWidth="1"/>
    <col min="11800" max="11806" width="5.85546875" style="1" customWidth="1"/>
    <col min="11807" max="11807" width="6" style="1" customWidth="1"/>
    <col min="11808" max="11821" width="5.85546875" style="1" customWidth="1"/>
    <col min="11822" max="11822" width="9.5703125" style="1" customWidth="1"/>
    <col min="11823" max="11823" width="7.42578125" style="1" customWidth="1"/>
    <col min="11824" max="11824" width="7.5703125" style="1" customWidth="1"/>
    <col min="11825" max="11825" width="6" style="1" customWidth="1"/>
    <col min="11826" max="11833" width="5.85546875" style="1" customWidth="1"/>
    <col min="11834" max="11834" width="8.42578125" style="1" customWidth="1"/>
    <col min="11835" max="11835" width="6.85546875" style="1" customWidth="1"/>
    <col min="11836" max="11836" width="9" style="1" customWidth="1"/>
    <col min="11837" max="11837" width="6.28515625" style="1" customWidth="1"/>
    <col min="11838" max="11838" width="8.42578125" style="1" customWidth="1"/>
    <col min="11839" max="11839" width="7.42578125" style="1" customWidth="1"/>
    <col min="11840" max="11952" width="5.85546875" style="1" customWidth="1"/>
    <col min="11953" max="12033" width="9.140625" style="1"/>
    <col min="12034" max="12034" width="5.140625" style="1" customWidth="1"/>
    <col min="12035" max="12035" width="49.28515625" style="1" customWidth="1"/>
    <col min="12036" max="12038" width="5.85546875" style="1" customWidth="1"/>
    <col min="12039" max="12039" width="6.85546875" style="1" customWidth="1"/>
    <col min="12040" max="12040" width="5.85546875" style="1" customWidth="1"/>
    <col min="12041" max="12041" width="6.85546875" style="1" customWidth="1"/>
    <col min="12042" max="12044" width="5.85546875" style="1" customWidth="1"/>
    <col min="12045" max="12045" width="8.140625" style="1" customWidth="1"/>
    <col min="12046" max="12046" width="8" style="1" customWidth="1"/>
    <col min="12047" max="12048" width="5.85546875" style="1" customWidth="1"/>
    <col min="12049" max="12049" width="6" style="1" customWidth="1"/>
    <col min="12050" max="12052" width="5.85546875" style="1" customWidth="1"/>
    <col min="12053" max="12053" width="7.7109375" style="1" customWidth="1"/>
    <col min="12054" max="12054" width="5.85546875" style="1" customWidth="1"/>
    <col min="12055" max="12055" width="6.5703125" style="1" customWidth="1"/>
    <col min="12056" max="12062" width="5.85546875" style="1" customWidth="1"/>
    <col min="12063" max="12063" width="6" style="1" customWidth="1"/>
    <col min="12064" max="12077" width="5.85546875" style="1" customWidth="1"/>
    <col min="12078" max="12078" width="9.5703125" style="1" customWidth="1"/>
    <col min="12079" max="12079" width="7.42578125" style="1" customWidth="1"/>
    <col min="12080" max="12080" width="7.5703125" style="1" customWidth="1"/>
    <col min="12081" max="12081" width="6" style="1" customWidth="1"/>
    <col min="12082" max="12089" width="5.85546875" style="1" customWidth="1"/>
    <col min="12090" max="12090" width="8.42578125" style="1" customWidth="1"/>
    <col min="12091" max="12091" width="6.85546875" style="1" customWidth="1"/>
    <col min="12092" max="12092" width="9" style="1" customWidth="1"/>
    <col min="12093" max="12093" width="6.28515625" style="1" customWidth="1"/>
    <col min="12094" max="12094" width="8.42578125" style="1" customWidth="1"/>
    <col min="12095" max="12095" width="7.42578125" style="1" customWidth="1"/>
    <col min="12096" max="12208" width="5.85546875" style="1" customWidth="1"/>
    <col min="12209" max="12289" width="9.140625" style="1"/>
    <col min="12290" max="12290" width="5.140625" style="1" customWidth="1"/>
    <col min="12291" max="12291" width="49.28515625" style="1" customWidth="1"/>
    <col min="12292" max="12294" width="5.85546875" style="1" customWidth="1"/>
    <col min="12295" max="12295" width="6.85546875" style="1" customWidth="1"/>
    <col min="12296" max="12296" width="5.85546875" style="1" customWidth="1"/>
    <col min="12297" max="12297" width="6.85546875" style="1" customWidth="1"/>
    <col min="12298" max="12300" width="5.85546875" style="1" customWidth="1"/>
    <col min="12301" max="12301" width="8.140625" style="1" customWidth="1"/>
    <col min="12302" max="12302" width="8" style="1" customWidth="1"/>
    <col min="12303" max="12304" width="5.85546875" style="1" customWidth="1"/>
    <col min="12305" max="12305" width="6" style="1" customWidth="1"/>
    <col min="12306" max="12308" width="5.85546875" style="1" customWidth="1"/>
    <col min="12309" max="12309" width="7.7109375" style="1" customWidth="1"/>
    <col min="12310" max="12310" width="5.85546875" style="1" customWidth="1"/>
    <col min="12311" max="12311" width="6.5703125" style="1" customWidth="1"/>
    <col min="12312" max="12318" width="5.85546875" style="1" customWidth="1"/>
    <col min="12319" max="12319" width="6" style="1" customWidth="1"/>
    <col min="12320" max="12333" width="5.85546875" style="1" customWidth="1"/>
    <col min="12334" max="12334" width="9.5703125" style="1" customWidth="1"/>
    <col min="12335" max="12335" width="7.42578125" style="1" customWidth="1"/>
    <col min="12336" max="12336" width="7.5703125" style="1" customWidth="1"/>
    <col min="12337" max="12337" width="6" style="1" customWidth="1"/>
    <col min="12338" max="12345" width="5.85546875" style="1" customWidth="1"/>
    <col min="12346" max="12346" width="8.42578125" style="1" customWidth="1"/>
    <col min="12347" max="12347" width="6.85546875" style="1" customWidth="1"/>
    <col min="12348" max="12348" width="9" style="1" customWidth="1"/>
    <col min="12349" max="12349" width="6.28515625" style="1" customWidth="1"/>
    <col min="12350" max="12350" width="8.42578125" style="1" customWidth="1"/>
    <col min="12351" max="12351" width="7.42578125" style="1" customWidth="1"/>
    <col min="12352" max="12464" width="5.85546875" style="1" customWidth="1"/>
    <col min="12465" max="12545" width="9.140625" style="1"/>
    <col min="12546" max="12546" width="5.140625" style="1" customWidth="1"/>
    <col min="12547" max="12547" width="49.28515625" style="1" customWidth="1"/>
    <col min="12548" max="12550" width="5.85546875" style="1" customWidth="1"/>
    <col min="12551" max="12551" width="6.85546875" style="1" customWidth="1"/>
    <col min="12552" max="12552" width="5.85546875" style="1" customWidth="1"/>
    <col min="12553" max="12553" width="6.85546875" style="1" customWidth="1"/>
    <col min="12554" max="12556" width="5.85546875" style="1" customWidth="1"/>
    <col min="12557" max="12557" width="8.140625" style="1" customWidth="1"/>
    <col min="12558" max="12558" width="8" style="1" customWidth="1"/>
    <col min="12559" max="12560" width="5.85546875" style="1" customWidth="1"/>
    <col min="12561" max="12561" width="6" style="1" customWidth="1"/>
    <col min="12562" max="12564" width="5.85546875" style="1" customWidth="1"/>
    <col min="12565" max="12565" width="7.7109375" style="1" customWidth="1"/>
    <col min="12566" max="12566" width="5.85546875" style="1" customWidth="1"/>
    <col min="12567" max="12567" width="6.5703125" style="1" customWidth="1"/>
    <col min="12568" max="12574" width="5.85546875" style="1" customWidth="1"/>
    <col min="12575" max="12575" width="6" style="1" customWidth="1"/>
    <col min="12576" max="12589" width="5.85546875" style="1" customWidth="1"/>
    <col min="12590" max="12590" width="9.5703125" style="1" customWidth="1"/>
    <col min="12591" max="12591" width="7.42578125" style="1" customWidth="1"/>
    <col min="12592" max="12592" width="7.5703125" style="1" customWidth="1"/>
    <col min="12593" max="12593" width="6" style="1" customWidth="1"/>
    <col min="12594" max="12601" width="5.85546875" style="1" customWidth="1"/>
    <col min="12602" max="12602" width="8.42578125" style="1" customWidth="1"/>
    <col min="12603" max="12603" width="6.85546875" style="1" customWidth="1"/>
    <col min="12604" max="12604" width="9" style="1" customWidth="1"/>
    <col min="12605" max="12605" width="6.28515625" style="1" customWidth="1"/>
    <col min="12606" max="12606" width="8.42578125" style="1" customWidth="1"/>
    <col min="12607" max="12607" width="7.42578125" style="1" customWidth="1"/>
    <col min="12608" max="12720" width="5.85546875" style="1" customWidth="1"/>
    <col min="12721" max="12801" width="9.140625" style="1"/>
    <col min="12802" max="12802" width="5.140625" style="1" customWidth="1"/>
    <col min="12803" max="12803" width="49.28515625" style="1" customWidth="1"/>
    <col min="12804" max="12806" width="5.85546875" style="1" customWidth="1"/>
    <col min="12807" max="12807" width="6.85546875" style="1" customWidth="1"/>
    <col min="12808" max="12808" width="5.85546875" style="1" customWidth="1"/>
    <col min="12809" max="12809" width="6.85546875" style="1" customWidth="1"/>
    <col min="12810" max="12812" width="5.85546875" style="1" customWidth="1"/>
    <col min="12813" max="12813" width="8.140625" style="1" customWidth="1"/>
    <col min="12814" max="12814" width="8" style="1" customWidth="1"/>
    <col min="12815" max="12816" width="5.85546875" style="1" customWidth="1"/>
    <col min="12817" max="12817" width="6" style="1" customWidth="1"/>
    <col min="12818" max="12820" width="5.85546875" style="1" customWidth="1"/>
    <col min="12821" max="12821" width="7.7109375" style="1" customWidth="1"/>
    <col min="12822" max="12822" width="5.85546875" style="1" customWidth="1"/>
    <col min="12823" max="12823" width="6.5703125" style="1" customWidth="1"/>
    <col min="12824" max="12830" width="5.85546875" style="1" customWidth="1"/>
    <col min="12831" max="12831" width="6" style="1" customWidth="1"/>
    <col min="12832" max="12845" width="5.85546875" style="1" customWidth="1"/>
    <col min="12846" max="12846" width="9.5703125" style="1" customWidth="1"/>
    <col min="12847" max="12847" width="7.42578125" style="1" customWidth="1"/>
    <col min="12848" max="12848" width="7.5703125" style="1" customWidth="1"/>
    <col min="12849" max="12849" width="6" style="1" customWidth="1"/>
    <col min="12850" max="12857" width="5.85546875" style="1" customWidth="1"/>
    <col min="12858" max="12858" width="8.42578125" style="1" customWidth="1"/>
    <col min="12859" max="12859" width="6.85546875" style="1" customWidth="1"/>
    <col min="12860" max="12860" width="9" style="1" customWidth="1"/>
    <col min="12861" max="12861" width="6.28515625" style="1" customWidth="1"/>
    <col min="12862" max="12862" width="8.42578125" style="1" customWidth="1"/>
    <col min="12863" max="12863" width="7.42578125" style="1" customWidth="1"/>
    <col min="12864" max="12976" width="5.85546875" style="1" customWidth="1"/>
    <col min="12977" max="13057" width="9.140625" style="1"/>
    <col min="13058" max="13058" width="5.140625" style="1" customWidth="1"/>
    <col min="13059" max="13059" width="49.28515625" style="1" customWidth="1"/>
    <col min="13060" max="13062" width="5.85546875" style="1" customWidth="1"/>
    <col min="13063" max="13063" width="6.85546875" style="1" customWidth="1"/>
    <col min="13064" max="13064" width="5.85546875" style="1" customWidth="1"/>
    <col min="13065" max="13065" width="6.85546875" style="1" customWidth="1"/>
    <col min="13066" max="13068" width="5.85546875" style="1" customWidth="1"/>
    <col min="13069" max="13069" width="8.140625" style="1" customWidth="1"/>
    <col min="13070" max="13070" width="8" style="1" customWidth="1"/>
    <col min="13071" max="13072" width="5.85546875" style="1" customWidth="1"/>
    <col min="13073" max="13073" width="6" style="1" customWidth="1"/>
    <col min="13074" max="13076" width="5.85546875" style="1" customWidth="1"/>
    <col min="13077" max="13077" width="7.7109375" style="1" customWidth="1"/>
    <col min="13078" max="13078" width="5.85546875" style="1" customWidth="1"/>
    <col min="13079" max="13079" width="6.5703125" style="1" customWidth="1"/>
    <col min="13080" max="13086" width="5.85546875" style="1" customWidth="1"/>
    <col min="13087" max="13087" width="6" style="1" customWidth="1"/>
    <col min="13088" max="13101" width="5.85546875" style="1" customWidth="1"/>
    <col min="13102" max="13102" width="9.5703125" style="1" customWidth="1"/>
    <col min="13103" max="13103" width="7.42578125" style="1" customWidth="1"/>
    <col min="13104" max="13104" width="7.5703125" style="1" customWidth="1"/>
    <col min="13105" max="13105" width="6" style="1" customWidth="1"/>
    <col min="13106" max="13113" width="5.85546875" style="1" customWidth="1"/>
    <col min="13114" max="13114" width="8.42578125" style="1" customWidth="1"/>
    <col min="13115" max="13115" width="6.85546875" style="1" customWidth="1"/>
    <col min="13116" max="13116" width="9" style="1" customWidth="1"/>
    <col min="13117" max="13117" width="6.28515625" style="1" customWidth="1"/>
    <col min="13118" max="13118" width="8.42578125" style="1" customWidth="1"/>
    <col min="13119" max="13119" width="7.42578125" style="1" customWidth="1"/>
    <col min="13120" max="13232" width="5.85546875" style="1" customWidth="1"/>
    <col min="13233" max="13313" width="9.140625" style="1"/>
    <col min="13314" max="13314" width="5.140625" style="1" customWidth="1"/>
    <col min="13315" max="13315" width="49.28515625" style="1" customWidth="1"/>
    <col min="13316" max="13318" width="5.85546875" style="1" customWidth="1"/>
    <col min="13319" max="13319" width="6.85546875" style="1" customWidth="1"/>
    <col min="13320" max="13320" width="5.85546875" style="1" customWidth="1"/>
    <col min="13321" max="13321" width="6.85546875" style="1" customWidth="1"/>
    <col min="13322" max="13324" width="5.85546875" style="1" customWidth="1"/>
    <col min="13325" max="13325" width="8.140625" style="1" customWidth="1"/>
    <col min="13326" max="13326" width="8" style="1" customWidth="1"/>
    <col min="13327" max="13328" width="5.85546875" style="1" customWidth="1"/>
    <col min="13329" max="13329" width="6" style="1" customWidth="1"/>
    <col min="13330" max="13332" width="5.85546875" style="1" customWidth="1"/>
    <col min="13333" max="13333" width="7.7109375" style="1" customWidth="1"/>
    <col min="13334" max="13334" width="5.85546875" style="1" customWidth="1"/>
    <col min="13335" max="13335" width="6.5703125" style="1" customWidth="1"/>
    <col min="13336" max="13342" width="5.85546875" style="1" customWidth="1"/>
    <col min="13343" max="13343" width="6" style="1" customWidth="1"/>
    <col min="13344" max="13357" width="5.85546875" style="1" customWidth="1"/>
    <col min="13358" max="13358" width="9.5703125" style="1" customWidth="1"/>
    <col min="13359" max="13359" width="7.42578125" style="1" customWidth="1"/>
    <col min="13360" max="13360" width="7.5703125" style="1" customWidth="1"/>
    <col min="13361" max="13361" width="6" style="1" customWidth="1"/>
    <col min="13362" max="13369" width="5.85546875" style="1" customWidth="1"/>
    <col min="13370" max="13370" width="8.42578125" style="1" customWidth="1"/>
    <col min="13371" max="13371" width="6.85546875" style="1" customWidth="1"/>
    <col min="13372" max="13372" width="9" style="1" customWidth="1"/>
    <col min="13373" max="13373" width="6.28515625" style="1" customWidth="1"/>
    <col min="13374" max="13374" width="8.42578125" style="1" customWidth="1"/>
    <col min="13375" max="13375" width="7.42578125" style="1" customWidth="1"/>
    <col min="13376" max="13488" width="5.85546875" style="1" customWidth="1"/>
    <col min="13489" max="13569" width="9.140625" style="1"/>
    <col min="13570" max="13570" width="5.140625" style="1" customWidth="1"/>
    <col min="13571" max="13571" width="49.28515625" style="1" customWidth="1"/>
    <col min="13572" max="13574" width="5.85546875" style="1" customWidth="1"/>
    <col min="13575" max="13575" width="6.85546875" style="1" customWidth="1"/>
    <col min="13576" max="13576" width="5.85546875" style="1" customWidth="1"/>
    <col min="13577" max="13577" width="6.85546875" style="1" customWidth="1"/>
    <col min="13578" max="13580" width="5.85546875" style="1" customWidth="1"/>
    <col min="13581" max="13581" width="8.140625" style="1" customWidth="1"/>
    <col min="13582" max="13582" width="8" style="1" customWidth="1"/>
    <col min="13583" max="13584" width="5.85546875" style="1" customWidth="1"/>
    <col min="13585" max="13585" width="6" style="1" customWidth="1"/>
    <col min="13586" max="13588" width="5.85546875" style="1" customWidth="1"/>
    <col min="13589" max="13589" width="7.7109375" style="1" customWidth="1"/>
    <col min="13590" max="13590" width="5.85546875" style="1" customWidth="1"/>
    <col min="13591" max="13591" width="6.5703125" style="1" customWidth="1"/>
    <col min="13592" max="13598" width="5.85546875" style="1" customWidth="1"/>
    <col min="13599" max="13599" width="6" style="1" customWidth="1"/>
    <col min="13600" max="13613" width="5.85546875" style="1" customWidth="1"/>
    <col min="13614" max="13614" width="9.5703125" style="1" customWidth="1"/>
    <col min="13615" max="13615" width="7.42578125" style="1" customWidth="1"/>
    <col min="13616" max="13616" width="7.5703125" style="1" customWidth="1"/>
    <col min="13617" max="13617" width="6" style="1" customWidth="1"/>
    <col min="13618" max="13625" width="5.85546875" style="1" customWidth="1"/>
    <col min="13626" max="13626" width="8.42578125" style="1" customWidth="1"/>
    <col min="13627" max="13627" width="6.85546875" style="1" customWidth="1"/>
    <col min="13628" max="13628" width="9" style="1" customWidth="1"/>
    <col min="13629" max="13629" width="6.28515625" style="1" customWidth="1"/>
    <col min="13630" max="13630" width="8.42578125" style="1" customWidth="1"/>
    <col min="13631" max="13631" width="7.42578125" style="1" customWidth="1"/>
    <col min="13632" max="13744" width="5.85546875" style="1" customWidth="1"/>
    <col min="13745" max="13825" width="9.140625" style="1"/>
    <col min="13826" max="13826" width="5.140625" style="1" customWidth="1"/>
    <col min="13827" max="13827" width="49.28515625" style="1" customWidth="1"/>
    <col min="13828" max="13830" width="5.85546875" style="1" customWidth="1"/>
    <col min="13831" max="13831" width="6.85546875" style="1" customWidth="1"/>
    <col min="13832" max="13832" width="5.85546875" style="1" customWidth="1"/>
    <col min="13833" max="13833" width="6.85546875" style="1" customWidth="1"/>
    <col min="13834" max="13836" width="5.85546875" style="1" customWidth="1"/>
    <col min="13837" max="13837" width="8.140625" style="1" customWidth="1"/>
    <col min="13838" max="13838" width="8" style="1" customWidth="1"/>
    <col min="13839" max="13840" width="5.85546875" style="1" customWidth="1"/>
    <col min="13841" max="13841" width="6" style="1" customWidth="1"/>
    <col min="13842" max="13844" width="5.85546875" style="1" customWidth="1"/>
    <col min="13845" max="13845" width="7.7109375" style="1" customWidth="1"/>
    <col min="13846" max="13846" width="5.85546875" style="1" customWidth="1"/>
    <col min="13847" max="13847" width="6.5703125" style="1" customWidth="1"/>
    <col min="13848" max="13854" width="5.85546875" style="1" customWidth="1"/>
    <col min="13855" max="13855" width="6" style="1" customWidth="1"/>
    <col min="13856" max="13869" width="5.85546875" style="1" customWidth="1"/>
    <col min="13870" max="13870" width="9.5703125" style="1" customWidth="1"/>
    <col min="13871" max="13871" width="7.42578125" style="1" customWidth="1"/>
    <col min="13872" max="13872" width="7.5703125" style="1" customWidth="1"/>
    <col min="13873" max="13873" width="6" style="1" customWidth="1"/>
    <col min="13874" max="13881" width="5.85546875" style="1" customWidth="1"/>
    <col min="13882" max="13882" width="8.42578125" style="1" customWidth="1"/>
    <col min="13883" max="13883" width="6.85546875" style="1" customWidth="1"/>
    <col min="13884" max="13884" width="9" style="1" customWidth="1"/>
    <col min="13885" max="13885" width="6.28515625" style="1" customWidth="1"/>
    <col min="13886" max="13886" width="8.42578125" style="1" customWidth="1"/>
    <col min="13887" max="13887" width="7.42578125" style="1" customWidth="1"/>
    <col min="13888" max="14000" width="5.85546875" style="1" customWidth="1"/>
    <col min="14001" max="14081" width="9.140625" style="1"/>
    <col min="14082" max="14082" width="5.140625" style="1" customWidth="1"/>
    <col min="14083" max="14083" width="49.28515625" style="1" customWidth="1"/>
    <col min="14084" max="14086" width="5.85546875" style="1" customWidth="1"/>
    <col min="14087" max="14087" width="6.85546875" style="1" customWidth="1"/>
    <col min="14088" max="14088" width="5.85546875" style="1" customWidth="1"/>
    <col min="14089" max="14089" width="6.85546875" style="1" customWidth="1"/>
    <col min="14090" max="14092" width="5.85546875" style="1" customWidth="1"/>
    <col min="14093" max="14093" width="8.140625" style="1" customWidth="1"/>
    <col min="14094" max="14094" width="8" style="1" customWidth="1"/>
    <col min="14095" max="14096" width="5.85546875" style="1" customWidth="1"/>
    <col min="14097" max="14097" width="6" style="1" customWidth="1"/>
    <col min="14098" max="14100" width="5.85546875" style="1" customWidth="1"/>
    <col min="14101" max="14101" width="7.7109375" style="1" customWidth="1"/>
    <col min="14102" max="14102" width="5.85546875" style="1" customWidth="1"/>
    <col min="14103" max="14103" width="6.5703125" style="1" customWidth="1"/>
    <col min="14104" max="14110" width="5.85546875" style="1" customWidth="1"/>
    <col min="14111" max="14111" width="6" style="1" customWidth="1"/>
    <col min="14112" max="14125" width="5.85546875" style="1" customWidth="1"/>
    <col min="14126" max="14126" width="9.5703125" style="1" customWidth="1"/>
    <col min="14127" max="14127" width="7.42578125" style="1" customWidth="1"/>
    <col min="14128" max="14128" width="7.5703125" style="1" customWidth="1"/>
    <col min="14129" max="14129" width="6" style="1" customWidth="1"/>
    <col min="14130" max="14137" width="5.85546875" style="1" customWidth="1"/>
    <col min="14138" max="14138" width="8.42578125" style="1" customWidth="1"/>
    <col min="14139" max="14139" width="6.85546875" style="1" customWidth="1"/>
    <col min="14140" max="14140" width="9" style="1" customWidth="1"/>
    <col min="14141" max="14141" width="6.28515625" style="1" customWidth="1"/>
    <col min="14142" max="14142" width="8.42578125" style="1" customWidth="1"/>
    <col min="14143" max="14143" width="7.42578125" style="1" customWidth="1"/>
    <col min="14144" max="14256" width="5.85546875" style="1" customWidth="1"/>
    <col min="14257" max="14337" width="9.140625" style="1"/>
    <col min="14338" max="14338" width="5.140625" style="1" customWidth="1"/>
    <col min="14339" max="14339" width="49.28515625" style="1" customWidth="1"/>
    <col min="14340" max="14342" width="5.85546875" style="1" customWidth="1"/>
    <col min="14343" max="14343" width="6.85546875" style="1" customWidth="1"/>
    <col min="14344" max="14344" width="5.85546875" style="1" customWidth="1"/>
    <col min="14345" max="14345" width="6.85546875" style="1" customWidth="1"/>
    <col min="14346" max="14348" width="5.85546875" style="1" customWidth="1"/>
    <col min="14349" max="14349" width="8.140625" style="1" customWidth="1"/>
    <col min="14350" max="14350" width="8" style="1" customWidth="1"/>
    <col min="14351" max="14352" width="5.85546875" style="1" customWidth="1"/>
    <col min="14353" max="14353" width="6" style="1" customWidth="1"/>
    <col min="14354" max="14356" width="5.85546875" style="1" customWidth="1"/>
    <col min="14357" max="14357" width="7.7109375" style="1" customWidth="1"/>
    <col min="14358" max="14358" width="5.85546875" style="1" customWidth="1"/>
    <col min="14359" max="14359" width="6.5703125" style="1" customWidth="1"/>
    <col min="14360" max="14366" width="5.85546875" style="1" customWidth="1"/>
    <col min="14367" max="14367" width="6" style="1" customWidth="1"/>
    <col min="14368" max="14381" width="5.85546875" style="1" customWidth="1"/>
    <col min="14382" max="14382" width="9.5703125" style="1" customWidth="1"/>
    <col min="14383" max="14383" width="7.42578125" style="1" customWidth="1"/>
    <col min="14384" max="14384" width="7.5703125" style="1" customWidth="1"/>
    <col min="14385" max="14385" width="6" style="1" customWidth="1"/>
    <col min="14386" max="14393" width="5.85546875" style="1" customWidth="1"/>
    <col min="14394" max="14394" width="8.42578125" style="1" customWidth="1"/>
    <col min="14395" max="14395" width="6.85546875" style="1" customWidth="1"/>
    <col min="14396" max="14396" width="9" style="1" customWidth="1"/>
    <col min="14397" max="14397" width="6.28515625" style="1" customWidth="1"/>
    <col min="14398" max="14398" width="8.42578125" style="1" customWidth="1"/>
    <col min="14399" max="14399" width="7.42578125" style="1" customWidth="1"/>
    <col min="14400" max="14512" width="5.85546875" style="1" customWidth="1"/>
    <col min="14513" max="14593" width="9.140625" style="1"/>
    <col min="14594" max="14594" width="5.140625" style="1" customWidth="1"/>
    <col min="14595" max="14595" width="49.28515625" style="1" customWidth="1"/>
    <col min="14596" max="14598" width="5.85546875" style="1" customWidth="1"/>
    <col min="14599" max="14599" width="6.85546875" style="1" customWidth="1"/>
    <col min="14600" max="14600" width="5.85546875" style="1" customWidth="1"/>
    <col min="14601" max="14601" width="6.85546875" style="1" customWidth="1"/>
    <col min="14602" max="14604" width="5.85546875" style="1" customWidth="1"/>
    <col min="14605" max="14605" width="8.140625" style="1" customWidth="1"/>
    <col min="14606" max="14606" width="8" style="1" customWidth="1"/>
    <col min="14607" max="14608" width="5.85546875" style="1" customWidth="1"/>
    <col min="14609" max="14609" width="6" style="1" customWidth="1"/>
    <col min="14610" max="14612" width="5.85546875" style="1" customWidth="1"/>
    <col min="14613" max="14613" width="7.7109375" style="1" customWidth="1"/>
    <col min="14614" max="14614" width="5.85546875" style="1" customWidth="1"/>
    <col min="14615" max="14615" width="6.5703125" style="1" customWidth="1"/>
    <col min="14616" max="14622" width="5.85546875" style="1" customWidth="1"/>
    <col min="14623" max="14623" width="6" style="1" customWidth="1"/>
    <col min="14624" max="14637" width="5.85546875" style="1" customWidth="1"/>
    <col min="14638" max="14638" width="9.5703125" style="1" customWidth="1"/>
    <col min="14639" max="14639" width="7.42578125" style="1" customWidth="1"/>
    <col min="14640" max="14640" width="7.5703125" style="1" customWidth="1"/>
    <col min="14641" max="14641" width="6" style="1" customWidth="1"/>
    <col min="14642" max="14649" width="5.85546875" style="1" customWidth="1"/>
    <col min="14650" max="14650" width="8.42578125" style="1" customWidth="1"/>
    <col min="14651" max="14651" width="6.85546875" style="1" customWidth="1"/>
    <col min="14652" max="14652" width="9" style="1" customWidth="1"/>
    <col min="14653" max="14653" width="6.28515625" style="1" customWidth="1"/>
    <col min="14654" max="14654" width="8.42578125" style="1" customWidth="1"/>
    <col min="14655" max="14655" width="7.42578125" style="1" customWidth="1"/>
    <col min="14656" max="14768" width="5.85546875" style="1" customWidth="1"/>
    <col min="14769" max="14849" width="9.140625" style="1"/>
    <col min="14850" max="14850" width="5.140625" style="1" customWidth="1"/>
    <col min="14851" max="14851" width="49.28515625" style="1" customWidth="1"/>
    <col min="14852" max="14854" width="5.85546875" style="1" customWidth="1"/>
    <col min="14855" max="14855" width="6.85546875" style="1" customWidth="1"/>
    <col min="14856" max="14856" width="5.85546875" style="1" customWidth="1"/>
    <col min="14857" max="14857" width="6.85546875" style="1" customWidth="1"/>
    <col min="14858" max="14860" width="5.85546875" style="1" customWidth="1"/>
    <col min="14861" max="14861" width="8.140625" style="1" customWidth="1"/>
    <col min="14862" max="14862" width="8" style="1" customWidth="1"/>
    <col min="14863" max="14864" width="5.85546875" style="1" customWidth="1"/>
    <col min="14865" max="14865" width="6" style="1" customWidth="1"/>
    <col min="14866" max="14868" width="5.85546875" style="1" customWidth="1"/>
    <col min="14869" max="14869" width="7.7109375" style="1" customWidth="1"/>
    <col min="14870" max="14870" width="5.85546875" style="1" customWidth="1"/>
    <col min="14871" max="14871" width="6.5703125" style="1" customWidth="1"/>
    <col min="14872" max="14878" width="5.85546875" style="1" customWidth="1"/>
    <col min="14879" max="14879" width="6" style="1" customWidth="1"/>
    <col min="14880" max="14893" width="5.85546875" style="1" customWidth="1"/>
    <col min="14894" max="14894" width="9.5703125" style="1" customWidth="1"/>
    <col min="14895" max="14895" width="7.42578125" style="1" customWidth="1"/>
    <col min="14896" max="14896" width="7.5703125" style="1" customWidth="1"/>
    <col min="14897" max="14897" width="6" style="1" customWidth="1"/>
    <col min="14898" max="14905" width="5.85546875" style="1" customWidth="1"/>
    <col min="14906" max="14906" width="8.42578125" style="1" customWidth="1"/>
    <col min="14907" max="14907" width="6.85546875" style="1" customWidth="1"/>
    <col min="14908" max="14908" width="9" style="1" customWidth="1"/>
    <col min="14909" max="14909" width="6.28515625" style="1" customWidth="1"/>
    <col min="14910" max="14910" width="8.42578125" style="1" customWidth="1"/>
    <col min="14911" max="14911" width="7.42578125" style="1" customWidth="1"/>
    <col min="14912" max="15024" width="5.85546875" style="1" customWidth="1"/>
    <col min="15025" max="15105" width="9.140625" style="1"/>
    <col min="15106" max="15106" width="5.140625" style="1" customWidth="1"/>
    <col min="15107" max="15107" width="49.28515625" style="1" customWidth="1"/>
    <col min="15108" max="15110" width="5.85546875" style="1" customWidth="1"/>
    <col min="15111" max="15111" width="6.85546875" style="1" customWidth="1"/>
    <col min="15112" max="15112" width="5.85546875" style="1" customWidth="1"/>
    <col min="15113" max="15113" width="6.85546875" style="1" customWidth="1"/>
    <col min="15114" max="15116" width="5.85546875" style="1" customWidth="1"/>
    <col min="15117" max="15117" width="8.140625" style="1" customWidth="1"/>
    <col min="15118" max="15118" width="8" style="1" customWidth="1"/>
    <col min="15119" max="15120" width="5.85546875" style="1" customWidth="1"/>
    <col min="15121" max="15121" width="6" style="1" customWidth="1"/>
    <col min="15122" max="15124" width="5.85546875" style="1" customWidth="1"/>
    <col min="15125" max="15125" width="7.7109375" style="1" customWidth="1"/>
    <col min="15126" max="15126" width="5.85546875" style="1" customWidth="1"/>
    <col min="15127" max="15127" width="6.5703125" style="1" customWidth="1"/>
    <col min="15128" max="15134" width="5.85546875" style="1" customWidth="1"/>
    <col min="15135" max="15135" width="6" style="1" customWidth="1"/>
    <col min="15136" max="15149" width="5.85546875" style="1" customWidth="1"/>
    <col min="15150" max="15150" width="9.5703125" style="1" customWidth="1"/>
    <col min="15151" max="15151" width="7.42578125" style="1" customWidth="1"/>
    <col min="15152" max="15152" width="7.5703125" style="1" customWidth="1"/>
    <col min="15153" max="15153" width="6" style="1" customWidth="1"/>
    <col min="15154" max="15161" width="5.85546875" style="1" customWidth="1"/>
    <col min="15162" max="15162" width="8.42578125" style="1" customWidth="1"/>
    <col min="15163" max="15163" width="6.85546875" style="1" customWidth="1"/>
    <col min="15164" max="15164" width="9" style="1" customWidth="1"/>
    <col min="15165" max="15165" width="6.28515625" style="1" customWidth="1"/>
    <col min="15166" max="15166" width="8.42578125" style="1" customWidth="1"/>
    <col min="15167" max="15167" width="7.42578125" style="1" customWidth="1"/>
    <col min="15168" max="15280" width="5.85546875" style="1" customWidth="1"/>
    <col min="15281" max="15361" width="9.140625" style="1"/>
    <col min="15362" max="15362" width="5.140625" style="1" customWidth="1"/>
    <col min="15363" max="15363" width="49.28515625" style="1" customWidth="1"/>
    <col min="15364" max="15366" width="5.85546875" style="1" customWidth="1"/>
    <col min="15367" max="15367" width="6.85546875" style="1" customWidth="1"/>
    <col min="15368" max="15368" width="5.85546875" style="1" customWidth="1"/>
    <col min="15369" max="15369" width="6.85546875" style="1" customWidth="1"/>
    <col min="15370" max="15372" width="5.85546875" style="1" customWidth="1"/>
    <col min="15373" max="15373" width="8.140625" style="1" customWidth="1"/>
    <col min="15374" max="15374" width="8" style="1" customWidth="1"/>
    <col min="15375" max="15376" width="5.85546875" style="1" customWidth="1"/>
    <col min="15377" max="15377" width="6" style="1" customWidth="1"/>
    <col min="15378" max="15380" width="5.85546875" style="1" customWidth="1"/>
    <col min="15381" max="15381" width="7.7109375" style="1" customWidth="1"/>
    <col min="15382" max="15382" width="5.85546875" style="1" customWidth="1"/>
    <col min="15383" max="15383" width="6.5703125" style="1" customWidth="1"/>
    <col min="15384" max="15390" width="5.85546875" style="1" customWidth="1"/>
    <col min="15391" max="15391" width="6" style="1" customWidth="1"/>
    <col min="15392" max="15405" width="5.85546875" style="1" customWidth="1"/>
    <col min="15406" max="15406" width="9.5703125" style="1" customWidth="1"/>
    <col min="15407" max="15407" width="7.42578125" style="1" customWidth="1"/>
    <col min="15408" max="15408" width="7.5703125" style="1" customWidth="1"/>
    <col min="15409" max="15409" width="6" style="1" customWidth="1"/>
    <col min="15410" max="15417" width="5.85546875" style="1" customWidth="1"/>
    <col min="15418" max="15418" width="8.42578125" style="1" customWidth="1"/>
    <col min="15419" max="15419" width="6.85546875" style="1" customWidth="1"/>
    <col min="15420" max="15420" width="9" style="1" customWidth="1"/>
    <col min="15421" max="15421" width="6.28515625" style="1" customWidth="1"/>
    <col min="15422" max="15422" width="8.42578125" style="1" customWidth="1"/>
    <col min="15423" max="15423" width="7.42578125" style="1" customWidth="1"/>
    <col min="15424" max="15536" width="5.85546875" style="1" customWidth="1"/>
    <col min="15537" max="15617" width="9.140625" style="1"/>
    <col min="15618" max="15618" width="5.140625" style="1" customWidth="1"/>
    <col min="15619" max="15619" width="49.28515625" style="1" customWidth="1"/>
    <col min="15620" max="15622" width="5.85546875" style="1" customWidth="1"/>
    <col min="15623" max="15623" width="6.85546875" style="1" customWidth="1"/>
    <col min="15624" max="15624" width="5.85546875" style="1" customWidth="1"/>
    <col min="15625" max="15625" width="6.85546875" style="1" customWidth="1"/>
    <col min="15626" max="15628" width="5.85546875" style="1" customWidth="1"/>
    <col min="15629" max="15629" width="8.140625" style="1" customWidth="1"/>
    <col min="15630" max="15630" width="8" style="1" customWidth="1"/>
    <col min="15631" max="15632" width="5.85546875" style="1" customWidth="1"/>
    <col min="15633" max="15633" width="6" style="1" customWidth="1"/>
    <col min="15634" max="15636" width="5.85546875" style="1" customWidth="1"/>
    <col min="15637" max="15637" width="7.7109375" style="1" customWidth="1"/>
    <col min="15638" max="15638" width="5.85546875" style="1" customWidth="1"/>
    <col min="15639" max="15639" width="6.5703125" style="1" customWidth="1"/>
    <col min="15640" max="15646" width="5.85546875" style="1" customWidth="1"/>
    <col min="15647" max="15647" width="6" style="1" customWidth="1"/>
    <col min="15648" max="15661" width="5.85546875" style="1" customWidth="1"/>
    <col min="15662" max="15662" width="9.5703125" style="1" customWidth="1"/>
    <col min="15663" max="15663" width="7.42578125" style="1" customWidth="1"/>
    <col min="15664" max="15664" width="7.5703125" style="1" customWidth="1"/>
    <col min="15665" max="15665" width="6" style="1" customWidth="1"/>
    <col min="15666" max="15673" width="5.85546875" style="1" customWidth="1"/>
    <col min="15674" max="15674" width="8.42578125" style="1" customWidth="1"/>
    <col min="15675" max="15675" width="6.85546875" style="1" customWidth="1"/>
    <col min="15676" max="15676" width="9" style="1" customWidth="1"/>
    <col min="15677" max="15677" width="6.28515625" style="1" customWidth="1"/>
    <col min="15678" max="15678" width="8.42578125" style="1" customWidth="1"/>
    <col min="15679" max="15679" width="7.42578125" style="1" customWidth="1"/>
    <col min="15680" max="15792" width="5.85546875" style="1" customWidth="1"/>
    <col min="15793" max="15873" width="9.140625" style="1"/>
    <col min="15874" max="15874" width="5.140625" style="1" customWidth="1"/>
    <col min="15875" max="15875" width="49.28515625" style="1" customWidth="1"/>
    <col min="15876" max="15878" width="5.85546875" style="1" customWidth="1"/>
    <col min="15879" max="15879" width="6.85546875" style="1" customWidth="1"/>
    <col min="15880" max="15880" width="5.85546875" style="1" customWidth="1"/>
    <col min="15881" max="15881" width="6.85546875" style="1" customWidth="1"/>
    <col min="15882" max="15884" width="5.85546875" style="1" customWidth="1"/>
    <col min="15885" max="15885" width="8.140625" style="1" customWidth="1"/>
    <col min="15886" max="15886" width="8" style="1" customWidth="1"/>
    <col min="15887" max="15888" width="5.85546875" style="1" customWidth="1"/>
    <col min="15889" max="15889" width="6" style="1" customWidth="1"/>
    <col min="15890" max="15892" width="5.85546875" style="1" customWidth="1"/>
    <col min="15893" max="15893" width="7.7109375" style="1" customWidth="1"/>
    <col min="15894" max="15894" width="5.85546875" style="1" customWidth="1"/>
    <col min="15895" max="15895" width="6.5703125" style="1" customWidth="1"/>
    <col min="15896" max="15902" width="5.85546875" style="1" customWidth="1"/>
    <col min="15903" max="15903" width="6" style="1" customWidth="1"/>
    <col min="15904" max="15917" width="5.85546875" style="1" customWidth="1"/>
    <col min="15918" max="15918" width="9.5703125" style="1" customWidth="1"/>
    <col min="15919" max="15919" width="7.42578125" style="1" customWidth="1"/>
    <col min="15920" max="15920" width="7.5703125" style="1" customWidth="1"/>
    <col min="15921" max="15921" width="6" style="1" customWidth="1"/>
    <col min="15922" max="15929" width="5.85546875" style="1" customWidth="1"/>
    <col min="15930" max="15930" width="8.42578125" style="1" customWidth="1"/>
    <col min="15931" max="15931" width="6.85546875" style="1" customWidth="1"/>
    <col min="15932" max="15932" width="9" style="1" customWidth="1"/>
    <col min="15933" max="15933" width="6.28515625" style="1" customWidth="1"/>
    <col min="15934" max="15934" width="8.42578125" style="1" customWidth="1"/>
    <col min="15935" max="15935" width="7.42578125" style="1" customWidth="1"/>
    <col min="15936" max="16048" width="5.85546875" style="1" customWidth="1"/>
    <col min="16049" max="16129" width="9.140625" style="1"/>
    <col min="16130" max="16130" width="5.140625" style="1" customWidth="1"/>
    <col min="16131" max="16131" width="49.28515625" style="1" customWidth="1"/>
    <col min="16132" max="16134" width="5.85546875" style="1" customWidth="1"/>
    <col min="16135" max="16135" width="6.85546875" style="1" customWidth="1"/>
    <col min="16136" max="16136" width="5.85546875" style="1" customWidth="1"/>
    <col min="16137" max="16137" width="6.85546875" style="1" customWidth="1"/>
    <col min="16138" max="16140" width="5.85546875" style="1" customWidth="1"/>
    <col min="16141" max="16141" width="8.140625" style="1" customWidth="1"/>
    <col min="16142" max="16142" width="8" style="1" customWidth="1"/>
    <col min="16143" max="16144" width="5.85546875" style="1" customWidth="1"/>
    <col min="16145" max="16145" width="6" style="1" customWidth="1"/>
    <col min="16146" max="16148" width="5.85546875" style="1" customWidth="1"/>
    <col min="16149" max="16149" width="7.7109375" style="1" customWidth="1"/>
    <col min="16150" max="16150" width="5.85546875" style="1" customWidth="1"/>
    <col min="16151" max="16151" width="6.5703125" style="1" customWidth="1"/>
    <col min="16152" max="16158" width="5.85546875" style="1" customWidth="1"/>
    <col min="16159" max="16159" width="6" style="1" customWidth="1"/>
    <col min="16160" max="16173" width="5.85546875" style="1" customWidth="1"/>
    <col min="16174" max="16174" width="9.5703125" style="1" customWidth="1"/>
    <col min="16175" max="16175" width="7.42578125" style="1" customWidth="1"/>
    <col min="16176" max="16176" width="7.5703125" style="1" customWidth="1"/>
    <col min="16177" max="16177" width="6" style="1" customWidth="1"/>
    <col min="16178" max="16185" width="5.85546875" style="1" customWidth="1"/>
    <col min="16186" max="16186" width="8.42578125" style="1" customWidth="1"/>
    <col min="16187" max="16187" width="6.85546875" style="1" customWidth="1"/>
    <col min="16188" max="16188" width="9" style="1" customWidth="1"/>
    <col min="16189" max="16189" width="6.28515625" style="1" customWidth="1"/>
    <col min="16190" max="16190" width="8.42578125" style="1" customWidth="1"/>
    <col min="16191" max="16191" width="7.42578125" style="1" customWidth="1"/>
    <col min="16192" max="16304" width="5.85546875" style="1" customWidth="1"/>
    <col min="16305" max="16384" width="9.140625" style="1"/>
  </cols>
  <sheetData>
    <row r="1" spans="1:61" ht="18.75" customHeight="1" x14ac:dyDescent="0.3">
      <c r="B1" s="82" t="s">
        <v>55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</row>
    <row r="2" spans="1:61" x14ac:dyDescent="0.25">
      <c r="B2" s="83" t="s">
        <v>95</v>
      </c>
      <c r="C2" s="83"/>
      <c r="D2" s="83"/>
      <c r="E2" s="83"/>
      <c r="F2" s="83"/>
      <c r="G2" s="83"/>
      <c r="H2" s="83"/>
      <c r="I2" s="83"/>
      <c r="J2" s="83"/>
      <c r="K2" s="83"/>
    </row>
    <row r="3" spans="1:61" ht="43.5" customHeight="1" x14ac:dyDescent="0.25">
      <c r="A3" s="2"/>
      <c r="B3" s="11" t="s">
        <v>0</v>
      </c>
      <c r="C3" s="11" t="s">
        <v>1</v>
      </c>
      <c r="D3" s="84" t="s">
        <v>57</v>
      </c>
      <c r="E3" s="85"/>
      <c r="F3" s="84" t="s">
        <v>58</v>
      </c>
      <c r="G3" s="85"/>
      <c r="H3" s="84" t="s">
        <v>59</v>
      </c>
      <c r="I3" s="84"/>
      <c r="J3" s="84" t="s">
        <v>60</v>
      </c>
      <c r="K3" s="85"/>
      <c r="L3" s="84" t="s">
        <v>61</v>
      </c>
      <c r="M3" s="84"/>
      <c r="N3" s="84" t="s">
        <v>62</v>
      </c>
      <c r="O3" s="85"/>
      <c r="P3" s="84" t="s">
        <v>63</v>
      </c>
      <c r="Q3" s="85"/>
      <c r="R3" s="84" t="s">
        <v>64</v>
      </c>
      <c r="S3" s="85"/>
      <c r="T3" s="80" t="s">
        <v>65</v>
      </c>
      <c r="U3" s="81"/>
      <c r="V3" s="84" t="s">
        <v>66</v>
      </c>
      <c r="W3" s="84"/>
      <c r="X3" s="84" t="s">
        <v>67</v>
      </c>
      <c r="Y3" s="85"/>
      <c r="Z3" s="86" t="s">
        <v>68</v>
      </c>
      <c r="AA3" s="86"/>
      <c r="AB3" s="84" t="s">
        <v>69</v>
      </c>
      <c r="AC3" s="85"/>
      <c r="AD3" s="84" t="s">
        <v>70</v>
      </c>
      <c r="AE3" s="85"/>
      <c r="AF3" s="84" t="s">
        <v>71</v>
      </c>
      <c r="AG3" s="85"/>
      <c r="AH3" s="84" t="s">
        <v>72</v>
      </c>
      <c r="AI3" s="85"/>
      <c r="AJ3" s="86" t="s">
        <v>73</v>
      </c>
      <c r="AK3" s="86"/>
      <c r="AL3" s="84" t="s">
        <v>74</v>
      </c>
      <c r="AM3" s="85"/>
      <c r="AN3" s="84" t="s">
        <v>75</v>
      </c>
      <c r="AO3" s="85"/>
      <c r="AP3" s="84" t="s">
        <v>76</v>
      </c>
      <c r="AQ3" s="84"/>
      <c r="AR3" s="84" t="s">
        <v>77</v>
      </c>
      <c r="AS3" s="85"/>
      <c r="AT3" s="91" t="s">
        <v>56</v>
      </c>
      <c r="AU3" s="91"/>
      <c r="AV3" s="3"/>
      <c r="AW3" s="3"/>
      <c r="AX3" s="86" t="s">
        <v>2</v>
      </c>
      <c r="AY3" s="86"/>
      <c r="AZ3" s="85" t="s">
        <v>3</v>
      </c>
      <c r="BA3" s="85"/>
      <c r="BB3" s="85" t="s">
        <v>4</v>
      </c>
      <c r="BC3" s="85"/>
      <c r="BD3" s="85" t="s">
        <v>5</v>
      </c>
      <c r="BE3" s="85"/>
      <c r="BF3" s="86" t="s">
        <v>6</v>
      </c>
      <c r="BG3" s="86"/>
      <c r="BH3" s="91" t="s">
        <v>7</v>
      </c>
      <c r="BI3" s="91"/>
    </row>
    <row r="4" spans="1:61" ht="17.45" customHeight="1" x14ac:dyDescent="0.25">
      <c r="B4" s="11">
        <v>1</v>
      </c>
      <c r="C4" s="4" t="s">
        <v>8</v>
      </c>
      <c r="D4" s="92">
        <v>123.6</v>
      </c>
      <c r="E4" s="92"/>
      <c r="F4" s="92">
        <v>225.81299999999999</v>
      </c>
      <c r="G4" s="92"/>
      <c r="H4" s="92">
        <v>130.102</v>
      </c>
      <c r="I4" s="92"/>
      <c r="J4" s="92">
        <v>189.03700000000001</v>
      </c>
      <c r="K4" s="92"/>
      <c r="L4" s="92">
        <v>137.797</v>
      </c>
      <c r="M4" s="92"/>
      <c r="N4" s="92">
        <v>195.28700000000001</v>
      </c>
      <c r="O4" s="92"/>
      <c r="P4" s="92">
        <v>137.60499999999999</v>
      </c>
      <c r="Q4" s="92"/>
      <c r="R4" s="92">
        <v>115.59</v>
      </c>
      <c r="S4" s="92"/>
      <c r="T4" s="79">
        <v>163.03899999999999</v>
      </c>
      <c r="U4" s="66"/>
      <c r="V4" s="79">
        <v>148.809</v>
      </c>
      <c r="W4" s="66"/>
      <c r="X4" s="79">
        <v>215.029</v>
      </c>
      <c r="Y4" s="66"/>
      <c r="Z4" s="58">
        <v>139.535</v>
      </c>
      <c r="AA4" s="51"/>
      <c r="AB4" s="79">
        <v>87.2</v>
      </c>
      <c r="AC4" s="66"/>
      <c r="AD4" s="79">
        <v>163.779</v>
      </c>
      <c r="AE4" s="66"/>
      <c r="AF4" s="79">
        <v>273.73</v>
      </c>
      <c r="AG4" s="66"/>
      <c r="AH4" s="79">
        <v>285.72000000000003</v>
      </c>
      <c r="AI4" s="66"/>
      <c r="AJ4" s="79">
        <v>133.27000000000001</v>
      </c>
      <c r="AK4" s="66"/>
      <c r="AL4" s="79">
        <v>140.21100000000001</v>
      </c>
      <c r="AM4" s="66"/>
      <c r="AN4" s="79">
        <v>258.161</v>
      </c>
      <c r="AO4" s="66"/>
      <c r="AP4" s="79">
        <v>138.19999999999999</v>
      </c>
      <c r="AQ4" s="66"/>
      <c r="AR4" s="79">
        <v>103.764</v>
      </c>
      <c r="AS4" s="66"/>
      <c r="AT4" s="78">
        <f>SUM(D4:AS4)</f>
        <v>3505.2779999999993</v>
      </c>
      <c r="AU4" s="78"/>
      <c r="AV4" s="2"/>
      <c r="AW4" s="2"/>
      <c r="AX4" s="95"/>
      <c r="AY4" s="96"/>
      <c r="AZ4" s="69">
        <v>189.2</v>
      </c>
      <c r="BA4" s="70"/>
      <c r="BB4" s="69"/>
      <c r="BC4" s="70"/>
      <c r="BD4" s="69">
        <v>124.1</v>
      </c>
      <c r="BE4" s="70"/>
      <c r="BF4" s="58"/>
      <c r="BG4" s="51"/>
      <c r="BH4" s="93"/>
      <c r="BI4" s="94"/>
    </row>
    <row r="5" spans="1:61" ht="122.25" customHeight="1" x14ac:dyDescent="0.25">
      <c r="B5" s="16">
        <v>2</v>
      </c>
      <c r="C5" s="22" t="s">
        <v>31</v>
      </c>
      <c r="D5" s="55" t="s">
        <v>94</v>
      </c>
      <c r="E5" s="56"/>
      <c r="F5" s="55" t="s">
        <v>34</v>
      </c>
      <c r="G5" s="56"/>
      <c r="H5" s="55" t="s">
        <v>38</v>
      </c>
      <c r="I5" s="56"/>
      <c r="J5" s="55" t="s">
        <v>39</v>
      </c>
      <c r="K5" s="56"/>
      <c r="L5" s="55" t="s">
        <v>36</v>
      </c>
      <c r="M5" s="56"/>
      <c r="N5" s="55" t="s">
        <v>81</v>
      </c>
      <c r="O5" s="56"/>
      <c r="P5" s="55" t="s">
        <v>82</v>
      </c>
      <c r="Q5" s="56"/>
      <c r="R5" s="55" t="s">
        <v>35</v>
      </c>
      <c r="S5" s="56"/>
      <c r="T5" s="55" t="s">
        <v>37</v>
      </c>
      <c r="U5" s="56"/>
      <c r="V5" s="71" t="s">
        <v>78</v>
      </c>
      <c r="W5" s="56"/>
      <c r="X5" s="55" t="s">
        <v>80</v>
      </c>
      <c r="Y5" s="56"/>
      <c r="Z5" s="55" t="s">
        <v>49</v>
      </c>
      <c r="AA5" s="56"/>
      <c r="AB5" s="55" t="s">
        <v>46</v>
      </c>
      <c r="AC5" s="56"/>
      <c r="AD5" s="55" t="s">
        <v>54</v>
      </c>
      <c r="AE5" s="56"/>
      <c r="AF5" s="55" t="s">
        <v>48</v>
      </c>
      <c r="AG5" s="56"/>
      <c r="AH5" s="52" t="s">
        <v>40</v>
      </c>
      <c r="AI5" s="53"/>
      <c r="AJ5" s="55" t="s">
        <v>52</v>
      </c>
      <c r="AK5" s="56"/>
      <c r="AL5" s="55" t="s">
        <v>53</v>
      </c>
      <c r="AM5" s="56"/>
      <c r="AN5" s="52" t="s">
        <v>50</v>
      </c>
      <c r="AO5" s="53"/>
      <c r="AP5" s="55" t="s">
        <v>41</v>
      </c>
      <c r="AQ5" s="56"/>
      <c r="AR5" s="55" t="s">
        <v>79</v>
      </c>
      <c r="AS5" s="56"/>
      <c r="AT5" s="74"/>
      <c r="AU5" s="75"/>
      <c r="AV5" s="25"/>
      <c r="AW5" s="25"/>
      <c r="AX5" s="63" t="s">
        <v>47</v>
      </c>
      <c r="AY5" s="64"/>
      <c r="AZ5" s="63" t="s">
        <v>45</v>
      </c>
      <c r="BA5" s="64"/>
      <c r="BB5" s="89" t="s">
        <v>42</v>
      </c>
      <c r="BC5" s="90"/>
      <c r="BD5" s="63" t="s">
        <v>51</v>
      </c>
      <c r="BE5" s="64"/>
      <c r="BF5" s="87" t="s">
        <v>43</v>
      </c>
      <c r="BG5" s="88"/>
      <c r="BH5" s="26"/>
      <c r="BI5" s="24"/>
    </row>
    <row r="6" spans="1:61" ht="32.450000000000003" customHeight="1" x14ac:dyDescent="0.25">
      <c r="B6" s="20" t="s">
        <v>32</v>
      </c>
      <c r="C6" s="21" t="s">
        <v>33</v>
      </c>
      <c r="D6" s="59" t="s">
        <v>88</v>
      </c>
      <c r="E6" s="60"/>
      <c r="F6" s="71">
        <v>45291</v>
      </c>
      <c r="G6" s="56"/>
      <c r="H6" s="71" t="s">
        <v>44</v>
      </c>
      <c r="I6" s="56"/>
      <c r="J6" s="67">
        <v>45291</v>
      </c>
      <c r="K6" s="60"/>
      <c r="L6" s="59" t="s">
        <v>44</v>
      </c>
      <c r="M6" s="60"/>
      <c r="N6" s="71">
        <v>45291</v>
      </c>
      <c r="O6" s="56"/>
      <c r="P6" s="67">
        <v>45291</v>
      </c>
      <c r="Q6" s="60"/>
      <c r="R6" s="67">
        <v>45291</v>
      </c>
      <c r="S6" s="60"/>
      <c r="T6" s="71">
        <v>45657</v>
      </c>
      <c r="U6" s="56"/>
      <c r="V6" s="71">
        <v>45189</v>
      </c>
      <c r="W6" s="56"/>
      <c r="X6" s="55" t="s">
        <v>44</v>
      </c>
      <c r="Y6" s="68"/>
      <c r="Z6" s="71">
        <v>45291</v>
      </c>
      <c r="AA6" s="56"/>
      <c r="AB6" s="71">
        <v>45291</v>
      </c>
      <c r="AC6" s="56"/>
      <c r="AD6" s="67">
        <v>44957</v>
      </c>
      <c r="AE6" s="60"/>
      <c r="AF6" s="67">
        <v>45291</v>
      </c>
      <c r="AG6" s="60"/>
      <c r="AH6" s="77">
        <v>45657</v>
      </c>
      <c r="AI6" s="53"/>
      <c r="AJ6" s="71">
        <v>45291</v>
      </c>
      <c r="AK6" s="56"/>
      <c r="AL6" s="67">
        <v>45657</v>
      </c>
      <c r="AM6" s="60"/>
      <c r="AN6" s="67">
        <v>45291</v>
      </c>
      <c r="AO6" s="60"/>
      <c r="AP6" s="71">
        <v>45291</v>
      </c>
      <c r="AQ6" s="56"/>
      <c r="AR6" s="71">
        <v>45657</v>
      </c>
      <c r="AS6" s="56"/>
      <c r="AT6" s="69"/>
      <c r="AU6" s="70"/>
      <c r="AV6" s="2"/>
      <c r="AW6" s="2"/>
      <c r="AX6" s="49">
        <v>44926</v>
      </c>
      <c r="AY6" s="51"/>
      <c r="AZ6" s="49">
        <v>44926</v>
      </c>
      <c r="BA6" s="51"/>
      <c r="BB6" s="52" t="s">
        <v>89</v>
      </c>
      <c r="BC6" s="54"/>
      <c r="BD6" s="65">
        <v>45291</v>
      </c>
      <c r="BE6" s="66"/>
      <c r="BF6" s="49">
        <v>45291</v>
      </c>
      <c r="BG6" s="50"/>
      <c r="BH6" s="18"/>
      <c r="BI6" s="19"/>
    </row>
    <row r="7" spans="1:61" ht="30" customHeight="1" x14ac:dyDescent="0.25">
      <c r="B7" s="97">
        <v>3</v>
      </c>
      <c r="C7" s="4" t="s">
        <v>9</v>
      </c>
      <c r="D7" s="59"/>
      <c r="E7" s="60"/>
      <c r="F7" s="59"/>
      <c r="G7" s="60"/>
      <c r="H7" s="59"/>
      <c r="I7" s="60"/>
      <c r="J7" s="59"/>
      <c r="K7" s="60"/>
      <c r="L7" s="59"/>
      <c r="M7" s="60"/>
      <c r="N7" s="59"/>
      <c r="O7" s="60"/>
      <c r="P7" s="59"/>
      <c r="Q7" s="60"/>
      <c r="R7" s="67"/>
      <c r="S7" s="60"/>
      <c r="T7" s="67"/>
      <c r="U7" s="76"/>
      <c r="V7" s="103"/>
      <c r="W7" s="104"/>
      <c r="X7" s="59"/>
      <c r="Y7" s="60"/>
      <c r="Z7" s="58"/>
      <c r="AA7" s="51"/>
      <c r="AB7" s="67"/>
      <c r="AC7" s="60"/>
      <c r="AD7" s="59"/>
      <c r="AE7" s="60"/>
      <c r="AF7" s="67"/>
      <c r="AG7" s="60"/>
      <c r="AH7" s="67"/>
      <c r="AI7" s="60"/>
      <c r="AJ7" s="67"/>
      <c r="AK7" s="76"/>
      <c r="AL7" s="67"/>
      <c r="AM7" s="76"/>
      <c r="AN7" s="67"/>
      <c r="AO7" s="76"/>
      <c r="AP7" s="67"/>
      <c r="AQ7" s="76"/>
      <c r="AR7" s="67"/>
      <c r="AS7" s="76"/>
      <c r="AT7" s="69"/>
      <c r="AU7" s="70"/>
      <c r="AV7" s="2"/>
      <c r="AW7" s="2"/>
      <c r="AX7" s="49"/>
      <c r="AY7" s="102"/>
      <c r="AZ7" s="69"/>
      <c r="BA7" s="70"/>
      <c r="BB7" s="23"/>
      <c r="BC7" s="23"/>
      <c r="BD7" s="105"/>
      <c r="BE7" s="106"/>
      <c r="BF7" s="49"/>
      <c r="BG7" s="102"/>
      <c r="BH7" s="69"/>
      <c r="BI7" s="70"/>
    </row>
    <row r="8" spans="1:61" x14ac:dyDescent="0.25">
      <c r="B8" s="98"/>
      <c r="C8" s="4" t="s">
        <v>10</v>
      </c>
      <c r="D8" s="59"/>
      <c r="E8" s="60"/>
      <c r="F8" s="59"/>
      <c r="G8" s="60"/>
      <c r="H8" s="59"/>
      <c r="I8" s="60"/>
      <c r="J8" s="59"/>
      <c r="K8" s="60"/>
      <c r="L8" s="59"/>
      <c r="M8" s="60"/>
      <c r="N8" s="59"/>
      <c r="O8" s="60"/>
      <c r="P8" s="59"/>
      <c r="Q8" s="60"/>
      <c r="R8" s="59"/>
      <c r="S8" s="60"/>
      <c r="T8" s="59"/>
      <c r="U8" s="60"/>
      <c r="V8" s="100"/>
      <c r="W8" s="101"/>
      <c r="X8" s="36"/>
      <c r="Y8" s="36"/>
      <c r="Z8" s="58"/>
      <c r="AA8" s="51"/>
      <c r="AB8" s="59"/>
      <c r="AC8" s="60"/>
      <c r="AD8" s="59"/>
      <c r="AE8" s="60"/>
      <c r="AF8" s="59"/>
      <c r="AG8" s="60"/>
      <c r="AH8" s="59"/>
      <c r="AI8" s="60"/>
      <c r="AJ8" s="59"/>
      <c r="AK8" s="60"/>
      <c r="AL8" s="59"/>
      <c r="AM8" s="60"/>
      <c r="AN8" s="59"/>
      <c r="AO8" s="60"/>
      <c r="AP8" s="59"/>
      <c r="AQ8" s="60"/>
      <c r="AR8" s="59"/>
      <c r="AS8" s="60"/>
      <c r="AT8" s="69"/>
      <c r="AU8" s="70"/>
      <c r="AV8" s="2"/>
      <c r="AW8" s="2"/>
      <c r="AX8" s="58"/>
      <c r="AY8" s="51"/>
      <c r="AZ8" s="69"/>
      <c r="BA8" s="70"/>
      <c r="BB8" s="79"/>
      <c r="BC8" s="66"/>
      <c r="BD8" s="69"/>
      <c r="BE8" s="70"/>
      <c r="BF8" s="58"/>
      <c r="BG8" s="51"/>
      <c r="BH8" s="69"/>
      <c r="BI8" s="70"/>
    </row>
    <row r="9" spans="1:61" x14ac:dyDescent="0.25">
      <c r="B9" s="98"/>
      <c r="C9" s="5" t="s">
        <v>11</v>
      </c>
      <c r="D9" s="57">
        <v>736</v>
      </c>
      <c r="E9" s="57"/>
      <c r="F9" s="57">
        <v>5016.6000000000004</v>
      </c>
      <c r="G9" s="57"/>
      <c r="H9" s="57">
        <v>1000</v>
      </c>
      <c r="I9" s="57"/>
      <c r="J9" s="57">
        <v>2000</v>
      </c>
      <c r="K9" s="57"/>
      <c r="L9" s="61">
        <v>2000</v>
      </c>
      <c r="M9" s="61"/>
      <c r="N9" s="57">
        <v>2000</v>
      </c>
      <c r="O9" s="57"/>
      <c r="P9" s="57">
        <v>5350</v>
      </c>
      <c r="Q9" s="57"/>
      <c r="R9" s="57">
        <v>2000</v>
      </c>
      <c r="S9" s="57"/>
      <c r="T9" s="58">
        <v>5532.6</v>
      </c>
      <c r="U9" s="51"/>
      <c r="V9" s="58">
        <v>2050</v>
      </c>
      <c r="W9" s="51"/>
      <c r="X9" s="59">
        <v>5201</v>
      </c>
      <c r="Y9" s="60"/>
      <c r="Z9" s="61">
        <v>1000</v>
      </c>
      <c r="AA9" s="61"/>
      <c r="AB9" s="57">
        <v>1400</v>
      </c>
      <c r="AC9" s="57"/>
      <c r="AD9" s="57">
        <v>3900</v>
      </c>
      <c r="AE9" s="57"/>
      <c r="AF9" s="57">
        <v>8300</v>
      </c>
      <c r="AG9" s="57"/>
      <c r="AH9" s="57">
        <v>7803</v>
      </c>
      <c r="AI9" s="57"/>
      <c r="AJ9" s="57">
        <v>850</v>
      </c>
      <c r="AK9" s="57"/>
      <c r="AL9" s="57">
        <v>1350</v>
      </c>
      <c r="AM9" s="57"/>
      <c r="AN9" s="59">
        <v>1980</v>
      </c>
      <c r="AO9" s="60"/>
      <c r="AP9" s="57">
        <v>4500</v>
      </c>
      <c r="AQ9" s="57"/>
      <c r="AR9" s="57">
        <v>800</v>
      </c>
      <c r="AS9" s="57"/>
      <c r="AT9" s="78">
        <f>SUM(D9:AS9)</f>
        <v>64769.2</v>
      </c>
      <c r="AU9" s="78"/>
      <c r="AV9" s="2"/>
      <c r="AW9" s="2"/>
      <c r="AX9" s="61">
        <v>2000</v>
      </c>
      <c r="AY9" s="61"/>
      <c r="AZ9" s="78">
        <v>600</v>
      </c>
      <c r="BA9" s="78"/>
      <c r="BB9" s="92">
        <v>9000</v>
      </c>
      <c r="BC9" s="92"/>
      <c r="BD9" s="78"/>
      <c r="BE9" s="78"/>
      <c r="BF9" s="61"/>
      <c r="BG9" s="61"/>
      <c r="BH9" s="78">
        <f>AX9+BB9+BD9+AZ9+BF9</f>
        <v>11600</v>
      </c>
      <c r="BI9" s="78"/>
    </row>
    <row r="10" spans="1:61" x14ac:dyDescent="0.25">
      <c r="B10" s="98"/>
      <c r="C10" s="5" t="s">
        <v>12</v>
      </c>
      <c r="D10" s="35">
        <v>736</v>
      </c>
      <c r="E10" s="34">
        <f>D10/D9</f>
        <v>1</v>
      </c>
      <c r="F10" s="35">
        <v>5017</v>
      </c>
      <c r="G10" s="34">
        <f>F10/F9</f>
        <v>1.0000797352788742</v>
      </c>
      <c r="H10" s="35">
        <v>350</v>
      </c>
      <c r="I10" s="34">
        <v>1</v>
      </c>
      <c r="J10" s="35">
        <v>2000</v>
      </c>
      <c r="K10" s="34">
        <f>J10/J9</f>
        <v>1</v>
      </c>
      <c r="L10" s="37">
        <v>2000</v>
      </c>
      <c r="M10" s="14">
        <f>L10/L9</f>
        <v>1</v>
      </c>
      <c r="N10" s="35">
        <v>2000</v>
      </c>
      <c r="O10" s="34">
        <f>N10/N9</f>
        <v>1</v>
      </c>
      <c r="P10" s="35">
        <v>5350</v>
      </c>
      <c r="Q10" s="34">
        <v>1</v>
      </c>
      <c r="R10" s="35">
        <v>2000</v>
      </c>
      <c r="S10" s="34">
        <v>1</v>
      </c>
      <c r="T10" s="31">
        <v>5532.6</v>
      </c>
      <c r="U10" s="34">
        <f>T10/T9</f>
        <v>1</v>
      </c>
      <c r="V10" s="31">
        <v>2050</v>
      </c>
      <c r="W10" s="34">
        <f>V10/V9</f>
        <v>1</v>
      </c>
      <c r="X10" s="35">
        <v>5201</v>
      </c>
      <c r="Y10" s="34">
        <f>X10/X9</f>
        <v>1</v>
      </c>
      <c r="Z10" s="31">
        <v>1000</v>
      </c>
      <c r="AA10" s="34">
        <f>Z10/Z9</f>
        <v>1</v>
      </c>
      <c r="AB10" s="35">
        <v>1400</v>
      </c>
      <c r="AC10" s="34">
        <v>1</v>
      </c>
      <c r="AD10" s="35">
        <v>3900</v>
      </c>
      <c r="AE10" s="34">
        <v>1</v>
      </c>
      <c r="AF10" s="35">
        <v>8300</v>
      </c>
      <c r="AG10" s="34">
        <v>1</v>
      </c>
      <c r="AH10" s="35">
        <v>7803</v>
      </c>
      <c r="AI10" s="34">
        <f>AH10/AH9</f>
        <v>1</v>
      </c>
      <c r="AJ10" s="35">
        <v>850</v>
      </c>
      <c r="AK10" s="34">
        <v>1</v>
      </c>
      <c r="AL10" s="35">
        <v>1350</v>
      </c>
      <c r="AM10" s="34">
        <v>1</v>
      </c>
      <c r="AN10" s="35">
        <v>1980</v>
      </c>
      <c r="AO10" s="34">
        <v>1</v>
      </c>
      <c r="AP10" s="35">
        <v>4500</v>
      </c>
      <c r="AQ10" s="34">
        <v>1</v>
      </c>
      <c r="AR10" s="35">
        <v>800</v>
      </c>
      <c r="AS10" s="34">
        <f>AR10/AR9</f>
        <v>1</v>
      </c>
      <c r="AT10" s="11">
        <f>AR10+AP10+AN10+AL10+AJ10+AH10+AF10+AD10+AB10+Z10+X10+V10+T10+R10+P10+N10+L10+J10+H10+F10+D10</f>
        <v>64119.6</v>
      </c>
      <c r="AU10" s="28">
        <f>AT10/AT9</f>
        <v>0.98997054155370146</v>
      </c>
      <c r="AV10" s="7"/>
      <c r="AW10" s="7"/>
      <c r="AX10" s="13">
        <v>2000</v>
      </c>
      <c r="AY10" s="17">
        <v>1</v>
      </c>
      <c r="AZ10" s="39">
        <v>500</v>
      </c>
      <c r="BA10" s="6">
        <f>AZ10/AZ9</f>
        <v>0.83333333333333337</v>
      </c>
      <c r="BB10" s="15">
        <v>9000</v>
      </c>
      <c r="BC10" s="17">
        <v>1</v>
      </c>
      <c r="BD10" s="39"/>
      <c r="BE10" s="6"/>
      <c r="BF10" s="13"/>
      <c r="BG10" s="14"/>
      <c r="BH10" s="11"/>
      <c r="BI10" s="6"/>
    </row>
    <row r="11" spans="1:61" x14ac:dyDescent="0.25">
      <c r="B11" s="98"/>
      <c r="C11" s="4" t="s">
        <v>13</v>
      </c>
      <c r="D11" s="59"/>
      <c r="E11" s="60"/>
      <c r="F11" s="59"/>
      <c r="G11" s="60"/>
      <c r="H11" s="59"/>
      <c r="I11" s="60"/>
      <c r="J11" s="59"/>
      <c r="K11" s="60"/>
      <c r="L11" s="59"/>
      <c r="M11" s="60"/>
      <c r="N11" s="59"/>
      <c r="O11" s="60"/>
      <c r="P11" s="59"/>
      <c r="Q11" s="60"/>
      <c r="R11" s="59"/>
      <c r="S11" s="60"/>
      <c r="T11" s="58"/>
      <c r="U11" s="51"/>
      <c r="V11" s="100"/>
      <c r="W11" s="101"/>
      <c r="X11" s="36"/>
      <c r="Y11" s="36"/>
      <c r="Z11" s="58"/>
      <c r="AA11" s="51"/>
      <c r="AB11" s="59"/>
      <c r="AC11" s="60"/>
      <c r="AD11" s="59"/>
      <c r="AE11" s="60"/>
      <c r="AF11" s="59"/>
      <c r="AG11" s="60"/>
      <c r="AH11" s="59"/>
      <c r="AI11" s="60"/>
      <c r="AJ11" s="59"/>
      <c r="AK11" s="60"/>
      <c r="AL11" s="59"/>
      <c r="AM11" s="60"/>
      <c r="AN11" s="59"/>
      <c r="AO11" s="60"/>
      <c r="AP11" s="59"/>
      <c r="AQ11" s="60"/>
      <c r="AR11" s="59"/>
      <c r="AS11" s="60"/>
      <c r="AT11" s="78"/>
      <c r="AU11" s="78"/>
      <c r="AV11" s="2"/>
      <c r="AW11" s="2"/>
      <c r="AX11" s="61"/>
      <c r="AY11" s="61"/>
      <c r="AZ11" s="69"/>
      <c r="BA11" s="70"/>
      <c r="BB11" s="79"/>
      <c r="BC11" s="66"/>
      <c r="BD11" s="69"/>
      <c r="BE11" s="70"/>
      <c r="BF11" s="58"/>
      <c r="BG11" s="51"/>
      <c r="BH11" s="69"/>
      <c r="BI11" s="70"/>
    </row>
    <row r="12" spans="1:61" x14ac:dyDescent="0.25">
      <c r="B12" s="98"/>
      <c r="C12" s="5" t="s">
        <v>11</v>
      </c>
      <c r="D12" s="57">
        <v>82</v>
      </c>
      <c r="E12" s="57"/>
      <c r="F12" s="57">
        <v>557.4</v>
      </c>
      <c r="G12" s="57"/>
      <c r="H12" s="57">
        <v>100</v>
      </c>
      <c r="I12" s="57"/>
      <c r="J12" s="57">
        <v>500</v>
      </c>
      <c r="K12" s="57"/>
      <c r="L12" s="57">
        <v>200</v>
      </c>
      <c r="M12" s="57"/>
      <c r="N12" s="57">
        <v>500</v>
      </c>
      <c r="O12" s="57"/>
      <c r="P12" s="57">
        <v>535</v>
      </c>
      <c r="Q12" s="57"/>
      <c r="R12" s="57">
        <v>250</v>
      </c>
      <c r="S12" s="57"/>
      <c r="T12" s="58">
        <v>960.8</v>
      </c>
      <c r="U12" s="51"/>
      <c r="V12" s="58">
        <v>200</v>
      </c>
      <c r="W12" s="51"/>
      <c r="X12" s="59">
        <v>578</v>
      </c>
      <c r="Y12" s="60"/>
      <c r="Z12" s="61">
        <v>100</v>
      </c>
      <c r="AA12" s="61"/>
      <c r="AB12" s="57">
        <v>100</v>
      </c>
      <c r="AC12" s="57"/>
      <c r="AD12" s="57">
        <v>1200</v>
      </c>
      <c r="AE12" s="57"/>
      <c r="AF12" s="57">
        <v>880</v>
      </c>
      <c r="AG12" s="57"/>
      <c r="AH12" s="57">
        <v>867</v>
      </c>
      <c r="AI12" s="57"/>
      <c r="AJ12" s="57">
        <v>170</v>
      </c>
      <c r="AK12" s="57"/>
      <c r="AL12" s="57">
        <v>150</v>
      </c>
      <c r="AM12" s="57"/>
      <c r="AN12" s="59">
        <v>220</v>
      </c>
      <c r="AO12" s="60"/>
      <c r="AP12" s="57">
        <v>1000</v>
      </c>
      <c r="AQ12" s="57"/>
      <c r="AR12" s="57">
        <v>80</v>
      </c>
      <c r="AS12" s="57"/>
      <c r="AT12" s="78">
        <f>SUM(D12:AS12)</f>
        <v>9230.2000000000007</v>
      </c>
      <c r="AU12" s="78"/>
      <c r="AV12" s="2"/>
      <c r="AW12" s="2"/>
      <c r="AX12" s="61">
        <v>400</v>
      </c>
      <c r="AY12" s="61"/>
      <c r="AZ12" s="78">
        <v>150</v>
      </c>
      <c r="BA12" s="78"/>
      <c r="BB12" s="92">
        <v>1000</v>
      </c>
      <c r="BC12" s="92"/>
      <c r="BD12" s="78"/>
      <c r="BE12" s="78"/>
      <c r="BF12" s="61">
        <v>1000</v>
      </c>
      <c r="BG12" s="61"/>
      <c r="BH12" s="78">
        <f>AX12+AZ12+BB12+BD12+BF12</f>
        <v>2550</v>
      </c>
      <c r="BI12" s="78"/>
    </row>
    <row r="13" spans="1:61" x14ac:dyDescent="0.25">
      <c r="B13" s="98"/>
      <c r="C13" s="5" t="s">
        <v>12</v>
      </c>
      <c r="D13" s="38">
        <v>82</v>
      </c>
      <c r="E13" s="42">
        <f>D13/D12</f>
        <v>1</v>
      </c>
      <c r="F13" s="35">
        <v>557.4</v>
      </c>
      <c r="G13" s="34">
        <f>F13/F12</f>
        <v>1</v>
      </c>
      <c r="H13" s="35">
        <v>100</v>
      </c>
      <c r="I13" s="34">
        <v>1</v>
      </c>
      <c r="J13" s="35">
        <v>500</v>
      </c>
      <c r="K13" s="34">
        <f>J13/J12</f>
        <v>1</v>
      </c>
      <c r="L13" s="35">
        <v>200</v>
      </c>
      <c r="M13" s="34">
        <v>1</v>
      </c>
      <c r="N13" s="35">
        <v>500</v>
      </c>
      <c r="O13" s="34">
        <f>N13/N12</f>
        <v>1</v>
      </c>
      <c r="P13" s="35">
        <v>535</v>
      </c>
      <c r="Q13" s="34">
        <f>P13/P12</f>
        <v>1</v>
      </c>
      <c r="R13" s="35">
        <v>250</v>
      </c>
      <c r="S13" s="34">
        <f>R13/R12</f>
        <v>1</v>
      </c>
      <c r="T13" s="31">
        <v>960.8</v>
      </c>
      <c r="U13" s="34">
        <f>T13/T12</f>
        <v>1</v>
      </c>
      <c r="V13" s="31">
        <v>200</v>
      </c>
      <c r="W13" s="34">
        <f>V13/V12</f>
        <v>1</v>
      </c>
      <c r="X13" s="35">
        <v>578</v>
      </c>
      <c r="Y13" s="34">
        <f>X13/X12</f>
        <v>1</v>
      </c>
      <c r="Z13" s="31">
        <v>100</v>
      </c>
      <c r="AA13" s="34">
        <f>Z13/Z12</f>
        <v>1</v>
      </c>
      <c r="AB13" s="35">
        <v>100</v>
      </c>
      <c r="AC13" s="34">
        <v>1</v>
      </c>
      <c r="AD13" s="35">
        <v>1200</v>
      </c>
      <c r="AE13" s="34">
        <v>1</v>
      </c>
      <c r="AF13" s="35">
        <v>880</v>
      </c>
      <c r="AG13" s="34">
        <f>AF13/AF12</f>
        <v>1</v>
      </c>
      <c r="AH13" s="35">
        <v>867</v>
      </c>
      <c r="AI13" s="34">
        <f>AH13/AH12</f>
        <v>1</v>
      </c>
      <c r="AJ13" s="35">
        <v>170</v>
      </c>
      <c r="AK13" s="34">
        <v>1</v>
      </c>
      <c r="AL13" s="35">
        <v>150</v>
      </c>
      <c r="AM13" s="34">
        <v>1</v>
      </c>
      <c r="AN13" s="35">
        <v>220</v>
      </c>
      <c r="AO13" s="34">
        <v>1</v>
      </c>
      <c r="AP13" s="35">
        <v>1000</v>
      </c>
      <c r="AQ13" s="34">
        <f>AP13/AP12</f>
        <v>1</v>
      </c>
      <c r="AR13" s="35">
        <v>80</v>
      </c>
      <c r="AS13" s="34">
        <f>AR13/AR12</f>
        <v>1</v>
      </c>
      <c r="AT13" s="11">
        <f>SUM(AR13,AP13,AN13,AL13,AJ13,AH13,AF13,AD13,AB13,Z13,X13,V13,T13,R13,P13,N13,L13,J13,H13,F13,D13)</f>
        <v>9230.1999999999989</v>
      </c>
      <c r="AU13" s="6">
        <f>AT13/AT12</f>
        <v>0.99999999999999978</v>
      </c>
      <c r="AV13" s="7"/>
      <c r="AW13" s="7"/>
      <c r="AX13" s="13">
        <v>400</v>
      </c>
      <c r="AY13" s="17">
        <v>1</v>
      </c>
      <c r="AZ13" s="39">
        <v>100</v>
      </c>
      <c r="BA13" s="6">
        <f>AZ13/AZ12</f>
        <v>0.66666666666666663</v>
      </c>
      <c r="BB13" s="15">
        <v>1000</v>
      </c>
      <c r="BC13" s="17">
        <v>1</v>
      </c>
      <c r="BD13" s="39"/>
      <c r="BE13" s="6"/>
      <c r="BF13" s="13">
        <v>1000</v>
      </c>
      <c r="BG13" s="14">
        <v>1</v>
      </c>
      <c r="BH13" s="11">
        <f>BF13+BD13+BB13+AZ13+AX13</f>
        <v>2500</v>
      </c>
      <c r="BI13" s="6">
        <v>1</v>
      </c>
    </row>
    <row r="14" spans="1:61" x14ac:dyDescent="0.25">
      <c r="B14" s="98"/>
      <c r="C14" s="4" t="s">
        <v>14</v>
      </c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8"/>
      <c r="U14" s="51"/>
      <c r="V14" s="62"/>
      <c r="W14" s="62"/>
      <c r="X14" s="57"/>
      <c r="Y14" s="57"/>
      <c r="Z14" s="61"/>
      <c r="AA14" s="61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9"/>
      <c r="AO14" s="60"/>
      <c r="AP14" s="57"/>
      <c r="AQ14" s="57"/>
      <c r="AR14" s="57"/>
      <c r="AS14" s="57"/>
      <c r="AT14" s="78"/>
      <c r="AU14" s="78"/>
      <c r="AV14" s="2"/>
      <c r="AW14" s="2"/>
      <c r="AX14" s="61"/>
      <c r="AY14" s="61"/>
      <c r="AZ14" s="78"/>
      <c r="BA14" s="78"/>
      <c r="BB14" s="92"/>
      <c r="BC14" s="92"/>
      <c r="BD14" s="78"/>
      <c r="BE14" s="78"/>
      <c r="BF14" s="61"/>
      <c r="BG14" s="61"/>
      <c r="BH14" s="78"/>
      <c r="BI14" s="78"/>
    </row>
    <row r="15" spans="1:61" x14ac:dyDescent="0.25">
      <c r="B15" s="98"/>
      <c r="C15" s="5" t="s">
        <v>11</v>
      </c>
      <c r="D15" s="57">
        <f>D9+D12</f>
        <v>818</v>
      </c>
      <c r="E15" s="57"/>
      <c r="F15" s="57">
        <f t="shared" ref="F15" si="0">F9+F12</f>
        <v>5574</v>
      </c>
      <c r="G15" s="57"/>
      <c r="H15" s="57">
        <v>1100</v>
      </c>
      <c r="I15" s="57"/>
      <c r="J15" s="57">
        <f t="shared" ref="J15" si="1">J9+J12</f>
        <v>2500</v>
      </c>
      <c r="K15" s="57"/>
      <c r="L15" s="57">
        <f t="shared" ref="L15" si="2">L9+L12</f>
        <v>2200</v>
      </c>
      <c r="M15" s="57"/>
      <c r="N15" s="57">
        <f t="shared" ref="N15" si="3">N9+N12</f>
        <v>2500</v>
      </c>
      <c r="O15" s="57"/>
      <c r="P15" s="57">
        <f t="shared" ref="P15" si="4">P9+P12</f>
        <v>5885</v>
      </c>
      <c r="Q15" s="57"/>
      <c r="R15" s="57">
        <f t="shared" ref="R15" si="5">R9+R12</f>
        <v>2250</v>
      </c>
      <c r="S15" s="57"/>
      <c r="T15" s="57">
        <f t="shared" ref="T15" si="6">T9+T12</f>
        <v>6493.4000000000005</v>
      </c>
      <c r="U15" s="57"/>
      <c r="V15" s="57">
        <f t="shared" ref="V15" si="7">V9+V12</f>
        <v>2250</v>
      </c>
      <c r="W15" s="57"/>
      <c r="X15" s="57">
        <f t="shared" ref="X15" si="8">X9+X12</f>
        <v>5779</v>
      </c>
      <c r="Y15" s="57"/>
      <c r="Z15" s="57">
        <f>Z9+Z12</f>
        <v>1100</v>
      </c>
      <c r="AA15" s="57"/>
      <c r="AB15" s="57">
        <f t="shared" ref="AB15" si="9">AB9+AB12</f>
        <v>1500</v>
      </c>
      <c r="AC15" s="57"/>
      <c r="AD15" s="57">
        <f t="shared" ref="AD15" si="10">AD9+AD12</f>
        <v>5100</v>
      </c>
      <c r="AE15" s="57"/>
      <c r="AF15" s="57">
        <f t="shared" ref="AF15" si="11">AF9+AF12</f>
        <v>9180</v>
      </c>
      <c r="AG15" s="57"/>
      <c r="AH15" s="57">
        <f t="shared" ref="AH15" si="12">AH9+AH12</f>
        <v>8670</v>
      </c>
      <c r="AI15" s="57"/>
      <c r="AJ15" s="57">
        <f t="shared" ref="AJ15" si="13">AJ9+AJ12</f>
        <v>1020</v>
      </c>
      <c r="AK15" s="57"/>
      <c r="AL15" s="57">
        <f t="shared" ref="AL15" si="14">AL9+AL12</f>
        <v>1500</v>
      </c>
      <c r="AM15" s="57"/>
      <c r="AN15" s="57">
        <f t="shared" ref="AN15" si="15">AN9+AN12</f>
        <v>2200</v>
      </c>
      <c r="AO15" s="57"/>
      <c r="AP15" s="57">
        <f t="shared" ref="AP15" si="16">AP9+AP12</f>
        <v>5500</v>
      </c>
      <c r="AQ15" s="57"/>
      <c r="AR15" s="57">
        <f t="shared" ref="AR15" si="17">AR9+AR12</f>
        <v>880</v>
      </c>
      <c r="AS15" s="57"/>
      <c r="AT15" s="57">
        <f>SUM(D15:AS15)</f>
        <v>73999.399999999994</v>
      </c>
      <c r="AU15" s="57"/>
      <c r="AV15" s="2"/>
      <c r="AW15" s="2"/>
      <c r="AX15" s="61">
        <f>AX9+AX12</f>
        <v>2400</v>
      </c>
      <c r="AY15" s="61"/>
      <c r="AZ15" s="57">
        <v>750</v>
      </c>
      <c r="BA15" s="57"/>
      <c r="BB15" s="57">
        <v>10000</v>
      </c>
      <c r="BC15" s="57"/>
      <c r="BD15" s="57">
        <v>890</v>
      </c>
      <c r="BE15" s="57"/>
      <c r="BF15" s="61">
        <v>50000</v>
      </c>
      <c r="BG15" s="61"/>
      <c r="BH15" s="57">
        <f>BF15+BD15+BB15+AZ15+AX15</f>
        <v>64040</v>
      </c>
      <c r="BI15" s="57"/>
    </row>
    <row r="16" spans="1:61" x14ac:dyDescent="0.25">
      <c r="B16" s="98"/>
      <c r="C16" s="5" t="s">
        <v>12</v>
      </c>
      <c r="D16" s="35">
        <f>D10+D13</f>
        <v>818</v>
      </c>
      <c r="E16" s="34">
        <f>D16/D15</f>
        <v>1</v>
      </c>
      <c r="F16" s="35">
        <f>F10+F13</f>
        <v>5574.4</v>
      </c>
      <c r="G16" s="34">
        <f>F16/F15</f>
        <v>1.0000717617509867</v>
      </c>
      <c r="H16" s="35">
        <v>1100</v>
      </c>
      <c r="I16" s="34">
        <f>H16/H15</f>
        <v>1</v>
      </c>
      <c r="J16" s="35">
        <f>J10+J13</f>
        <v>2500</v>
      </c>
      <c r="K16" s="34">
        <f>J16/J15</f>
        <v>1</v>
      </c>
      <c r="L16" s="35">
        <f>L10+L13</f>
        <v>2200</v>
      </c>
      <c r="M16" s="34">
        <f>L16/L15</f>
        <v>1</v>
      </c>
      <c r="N16" s="35">
        <f>N10+N13</f>
        <v>2500</v>
      </c>
      <c r="O16" s="34">
        <f>N16/N15</f>
        <v>1</v>
      </c>
      <c r="P16" s="35">
        <f>P10+P13</f>
        <v>5885</v>
      </c>
      <c r="Q16" s="34">
        <f>P16/P15</f>
        <v>1</v>
      </c>
      <c r="R16" s="35">
        <f>R10+R13</f>
        <v>2250</v>
      </c>
      <c r="S16" s="34">
        <f>R16/R15</f>
        <v>1</v>
      </c>
      <c r="T16" s="31">
        <f>T10+T13</f>
        <v>6493.4000000000005</v>
      </c>
      <c r="U16" s="34">
        <f>T16/T15</f>
        <v>1</v>
      </c>
      <c r="V16" s="31">
        <f>V10+V13</f>
        <v>2250</v>
      </c>
      <c r="W16" s="34">
        <f>V16/V15</f>
        <v>1</v>
      </c>
      <c r="X16" s="35">
        <f>X10+X13</f>
        <v>5779</v>
      </c>
      <c r="Y16" s="34">
        <f>X16/X15</f>
        <v>1</v>
      </c>
      <c r="Z16" s="31">
        <v>1100</v>
      </c>
      <c r="AA16" s="34">
        <f>Z16/Z15</f>
        <v>1</v>
      </c>
      <c r="AB16" s="35">
        <f>AB10+AB13</f>
        <v>1500</v>
      </c>
      <c r="AC16" s="34">
        <f>AB16/AB15</f>
        <v>1</v>
      </c>
      <c r="AD16" s="35">
        <f>AD10+AD13</f>
        <v>5100</v>
      </c>
      <c r="AE16" s="34">
        <f>AD16/AD15</f>
        <v>1</v>
      </c>
      <c r="AF16" s="35">
        <f>AF10+AF13</f>
        <v>9180</v>
      </c>
      <c r="AG16" s="34">
        <f>AF16/AF15</f>
        <v>1</v>
      </c>
      <c r="AH16" s="35">
        <f>AH10+AH13</f>
        <v>8670</v>
      </c>
      <c r="AI16" s="34">
        <f>AH16/AH15</f>
        <v>1</v>
      </c>
      <c r="AJ16" s="35">
        <f>AJ10+AJ13</f>
        <v>1020</v>
      </c>
      <c r="AK16" s="34">
        <f>AJ16/AJ15</f>
        <v>1</v>
      </c>
      <c r="AL16" s="35">
        <f>AL10+AL13</f>
        <v>1500</v>
      </c>
      <c r="AM16" s="34">
        <f>AL16/AL15</f>
        <v>1</v>
      </c>
      <c r="AN16" s="40">
        <f>AN10+AN13</f>
        <v>2200</v>
      </c>
      <c r="AO16" s="41">
        <f>AN16/AN15</f>
        <v>1</v>
      </c>
      <c r="AP16" s="35">
        <f>AP10+AP13</f>
        <v>5500</v>
      </c>
      <c r="AQ16" s="34">
        <f>AP16/AP15</f>
        <v>1</v>
      </c>
      <c r="AR16" s="35">
        <f>AR10+AR13</f>
        <v>880</v>
      </c>
      <c r="AS16" s="34">
        <f>AR16/AR15</f>
        <v>1</v>
      </c>
      <c r="AT16" s="11">
        <f>SUM(AR16,AP16,AN16,AL16,AJ16,AH16,AF16,AD16,AB16,Z16,X16,V16,T16,R16,P16,N16,L16,J16,H16,F16,D16)</f>
        <v>73999.799999999988</v>
      </c>
      <c r="AU16" s="6">
        <f>AT16/AT15</f>
        <v>1.0000054054492333</v>
      </c>
      <c r="AV16" s="7"/>
      <c r="AW16" s="7"/>
      <c r="AX16" s="30">
        <f>AX10+AX13</f>
        <v>2400</v>
      </c>
      <c r="AY16" s="34">
        <v>1</v>
      </c>
      <c r="AZ16" s="38">
        <v>600</v>
      </c>
      <c r="BA16" s="42">
        <f>AZ16/AZ15</f>
        <v>0.8</v>
      </c>
      <c r="BB16" s="35">
        <f>BB10+BB13</f>
        <v>10000</v>
      </c>
      <c r="BC16" s="34">
        <v>1</v>
      </c>
      <c r="BD16" s="38">
        <v>890</v>
      </c>
      <c r="BE16" s="42">
        <v>1</v>
      </c>
      <c r="BF16" s="30">
        <v>50000</v>
      </c>
      <c r="BG16" s="14">
        <v>1</v>
      </c>
      <c r="BH16" s="35">
        <f>BF16+BD16+BB16+AZ16+AX16</f>
        <v>63890</v>
      </c>
      <c r="BI16" s="34">
        <f>BH16/BH15</f>
        <v>0.99765771392879454</v>
      </c>
    </row>
    <row r="17" spans="2:61" x14ac:dyDescent="0.25">
      <c r="B17" s="98"/>
      <c r="C17" s="4" t="s">
        <v>15</v>
      </c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9"/>
      <c r="U17" s="60"/>
      <c r="V17" s="62"/>
      <c r="W17" s="62"/>
      <c r="X17" s="57"/>
      <c r="Y17" s="57"/>
      <c r="Z17" s="61"/>
      <c r="AA17" s="61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9"/>
      <c r="AO17" s="60"/>
      <c r="AP17" s="57"/>
      <c r="AQ17" s="57"/>
      <c r="AR17" s="57"/>
      <c r="AS17" s="57"/>
      <c r="AT17" s="78"/>
      <c r="AU17" s="78"/>
      <c r="AV17" s="2"/>
      <c r="AW17" s="2"/>
      <c r="AX17" s="61"/>
      <c r="AY17" s="61"/>
      <c r="AZ17" s="57"/>
      <c r="BA17" s="57"/>
      <c r="BB17" s="57"/>
      <c r="BC17" s="57"/>
      <c r="BD17" s="57"/>
      <c r="BE17" s="57"/>
      <c r="BF17" s="61"/>
      <c r="BG17" s="61"/>
      <c r="BH17" s="57"/>
      <c r="BI17" s="57"/>
    </row>
    <row r="18" spans="2:61" x14ac:dyDescent="0.25">
      <c r="B18" s="98"/>
      <c r="C18" s="5" t="s">
        <v>16</v>
      </c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9"/>
      <c r="U18" s="60"/>
      <c r="V18" s="62"/>
      <c r="W18" s="62"/>
      <c r="X18" s="57"/>
      <c r="Y18" s="57"/>
      <c r="Z18" s="61"/>
      <c r="AA18" s="61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9"/>
      <c r="AO18" s="60"/>
      <c r="AP18" s="57"/>
      <c r="AQ18" s="57"/>
      <c r="AR18" s="57"/>
      <c r="AS18" s="57"/>
      <c r="AT18" s="78"/>
      <c r="AU18" s="78"/>
      <c r="AV18" s="2"/>
      <c r="AW18" s="2"/>
      <c r="AX18" s="61"/>
      <c r="AY18" s="61"/>
      <c r="AZ18" s="57"/>
      <c r="BA18" s="57"/>
      <c r="BB18" s="57"/>
      <c r="BC18" s="57"/>
      <c r="BD18" s="57"/>
      <c r="BE18" s="57"/>
      <c r="BF18" s="61"/>
      <c r="BG18" s="61"/>
      <c r="BH18" s="57"/>
      <c r="BI18" s="57"/>
    </row>
    <row r="19" spans="2:61" x14ac:dyDescent="0.25">
      <c r="B19" s="99"/>
      <c r="C19" s="5" t="s">
        <v>12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9"/>
      <c r="U19" s="60"/>
      <c r="V19" s="62"/>
      <c r="W19" s="62"/>
      <c r="X19" s="57"/>
      <c r="Y19" s="57"/>
      <c r="Z19" s="61"/>
      <c r="AA19" s="61"/>
      <c r="AB19" s="57"/>
      <c r="AC19" s="57"/>
      <c r="AD19" s="57"/>
      <c r="AE19" s="57"/>
      <c r="AF19" s="59"/>
      <c r="AG19" s="60"/>
      <c r="AH19" s="59"/>
      <c r="AI19" s="60"/>
      <c r="AJ19" s="107"/>
      <c r="AK19" s="57"/>
      <c r="AL19" s="57"/>
      <c r="AM19" s="57"/>
      <c r="AN19" s="59"/>
      <c r="AO19" s="60"/>
      <c r="AP19" s="57"/>
      <c r="AQ19" s="57"/>
      <c r="AR19" s="57"/>
      <c r="AS19" s="57"/>
      <c r="AT19" s="78"/>
      <c r="AU19" s="78"/>
      <c r="AV19" s="2"/>
      <c r="AW19" s="2"/>
      <c r="AX19" s="61"/>
      <c r="AY19" s="61"/>
      <c r="AZ19" s="57"/>
      <c r="BA19" s="57"/>
      <c r="BB19" s="57"/>
      <c r="BC19" s="57"/>
      <c r="BD19" s="57"/>
      <c r="BE19" s="57"/>
      <c r="BF19" s="58"/>
      <c r="BG19" s="51"/>
      <c r="BH19" s="59"/>
      <c r="BI19" s="60"/>
    </row>
    <row r="20" spans="2:61" x14ac:dyDescent="0.25">
      <c r="B20" s="97">
        <v>4</v>
      </c>
      <c r="C20" s="4" t="s">
        <v>17</v>
      </c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9"/>
      <c r="U20" s="60"/>
      <c r="V20" s="62"/>
      <c r="W20" s="62"/>
      <c r="X20" s="57"/>
      <c r="Y20" s="57"/>
      <c r="Z20" s="61"/>
      <c r="AA20" s="61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9"/>
      <c r="AO20" s="60"/>
      <c r="AP20" s="57"/>
      <c r="AQ20" s="57"/>
      <c r="AR20" s="57"/>
      <c r="AS20" s="57"/>
      <c r="AT20" s="78"/>
      <c r="AU20" s="78"/>
      <c r="AV20" s="2"/>
      <c r="AW20" s="2"/>
      <c r="AX20" s="61"/>
      <c r="AY20" s="61"/>
      <c r="AZ20" s="57"/>
      <c r="BA20" s="57"/>
      <c r="BB20" s="57"/>
      <c r="BC20" s="57"/>
      <c r="BD20" s="57"/>
      <c r="BE20" s="57"/>
      <c r="BF20" s="61"/>
      <c r="BG20" s="61"/>
      <c r="BH20" s="57"/>
      <c r="BI20" s="57"/>
    </row>
    <row r="21" spans="2:61" x14ac:dyDescent="0.25">
      <c r="B21" s="98"/>
      <c r="C21" s="5" t="s">
        <v>18</v>
      </c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9"/>
      <c r="U21" s="60"/>
      <c r="V21" s="62"/>
      <c r="W21" s="62"/>
      <c r="X21" s="57"/>
      <c r="Y21" s="57"/>
      <c r="Z21" s="61"/>
      <c r="AA21" s="61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9"/>
      <c r="AO21" s="60"/>
      <c r="AP21" s="57"/>
      <c r="AQ21" s="57"/>
      <c r="AR21" s="57"/>
      <c r="AS21" s="57"/>
      <c r="AT21" s="78"/>
      <c r="AU21" s="78"/>
      <c r="AV21" s="2"/>
      <c r="AW21" s="2"/>
      <c r="AX21" s="61"/>
      <c r="AY21" s="61"/>
      <c r="AZ21" s="57"/>
      <c r="BA21" s="57"/>
      <c r="BB21" s="57"/>
      <c r="BC21" s="57"/>
      <c r="BD21" s="57"/>
      <c r="BE21" s="57"/>
      <c r="BF21" s="61"/>
      <c r="BG21" s="61"/>
      <c r="BH21" s="57"/>
      <c r="BI21" s="57"/>
    </row>
    <row r="22" spans="2:61" x14ac:dyDescent="0.25">
      <c r="B22" s="98"/>
      <c r="C22" s="5" t="s">
        <v>19</v>
      </c>
      <c r="D22" s="72"/>
      <c r="E22" s="73"/>
      <c r="F22" s="72"/>
      <c r="G22" s="73"/>
      <c r="H22" s="72"/>
      <c r="I22" s="73"/>
      <c r="J22" s="72"/>
      <c r="K22" s="73"/>
      <c r="L22" s="72"/>
      <c r="M22" s="73"/>
      <c r="N22" s="72"/>
      <c r="O22" s="73"/>
      <c r="P22" s="72"/>
      <c r="Q22" s="73"/>
      <c r="R22" s="72"/>
      <c r="S22" s="73"/>
      <c r="T22" s="72"/>
      <c r="U22" s="73"/>
      <c r="V22" s="113"/>
      <c r="W22" s="114"/>
      <c r="X22" s="72"/>
      <c r="Y22" s="73"/>
      <c r="Z22" s="115"/>
      <c r="AA22" s="110"/>
      <c r="AB22" s="72"/>
      <c r="AC22" s="73"/>
      <c r="AD22" s="72"/>
      <c r="AE22" s="73"/>
      <c r="AF22" s="72"/>
      <c r="AG22" s="73"/>
      <c r="AH22" s="72"/>
      <c r="AI22" s="73"/>
      <c r="AJ22" s="108"/>
      <c r="AK22" s="73"/>
      <c r="AL22" s="72"/>
      <c r="AM22" s="73"/>
      <c r="AN22" s="72"/>
      <c r="AO22" s="73"/>
      <c r="AP22" s="72"/>
      <c r="AQ22" s="73"/>
      <c r="AR22" s="72"/>
      <c r="AS22" s="73"/>
      <c r="AT22" s="111"/>
      <c r="AU22" s="111"/>
      <c r="AV22" s="8"/>
      <c r="AW22" s="8"/>
      <c r="AX22" s="112"/>
      <c r="AY22" s="112"/>
      <c r="AZ22" s="72"/>
      <c r="BA22" s="73"/>
      <c r="BB22" s="72"/>
      <c r="BC22" s="73"/>
      <c r="BD22" s="72"/>
      <c r="BE22" s="73"/>
      <c r="BF22" s="109"/>
      <c r="BG22" s="110"/>
      <c r="BH22" s="72"/>
      <c r="BI22" s="73"/>
    </row>
    <row r="23" spans="2:61" x14ac:dyDescent="0.25">
      <c r="B23" s="98"/>
      <c r="C23" s="5" t="s">
        <v>20</v>
      </c>
      <c r="D23" s="57">
        <v>1</v>
      </c>
      <c r="E23" s="57"/>
      <c r="F23" s="57">
        <v>2</v>
      </c>
      <c r="G23" s="57"/>
      <c r="H23" s="57">
        <v>3</v>
      </c>
      <c r="I23" s="57"/>
      <c r="J23" s="57">
        <v>2</v>
      </c>
      <c r="K23" s="57"/>
      <c r="L23" s="57">
        <v>2</v>
      </c>
      <c r="M23" s="57"/>
      <c r="N23" s="57">
        <v>2</v>
      </c>
      <c r="O23" s="57"/>
      <c r="P23" s="57">
        <v>2</v>
      </c>
      <c r="Q23" s="57"/>
      <c r="R23" s="57">
        <v>1</v>
      </c>
      <c r="S23" s="57"/>
      <c r="T23" s="59"/>
      <c r="U23" s="60"/>
      <c r="V23" s="62">
        <v>2</v>
      </c>
      <c r="W23" s="62"/>
      <c r="X23" s="57">
        <v>2</v>
      </c>
      <c r="Y23" s="57"/>
      <c r="Z23" s="61">
        <v>2</v>
      </c>
      <c r="AA23" s="61"/>
      <c r="AB23" s="57">
        <v>1</v>
      </c>
      <c r="AC23" s="57"/>
      <c r="AD23" s="57">
        <v>3</v>
      </c>
      <c r="AE23" s="57"/>
      <c r="AF23" s="57">
        <v>2</v>
      </c>
      <c r="AG23" s="57"/>
      <c r="AH23" s="57">
        <v>3</v>
      </c>
      <c r="AI23" s="57"/>
      <c r="AJ23" s="57">
        <v>1</v>
      </c>
      <c r="AK23" s="57"/>
      <c r="AL23" s="57">
        <v>1</v>
      </c>
      <c r="AM23" s="57"/>
      <c r="AN23" s="59">
        <v>4</v>
      </c>
      <c r="AO23" s="60"/>
      <c r="AP23" s="57">
        <v>1</v>
      </c>
      <c r="AQ23" s="57"/>
      <c r="AR23" s="57">
        <v>1</v>
      </c>
      <c r="AS23" s="57"/>
      <c r="AT23" s="78">
        <f>SUM(D23:AS23)</f>
        <v>38</v>
      </c>
      <c r="AU23" s="78"/>
      <c r="AV23" s="2"/>
      <c r="AW23" s="2"/>
      <c r="AX23" s="61">
        <v>2</v>
      </c>
      <c r="AY23" s="61"/>
      <c r="AZ23" s="57"/>
      <c r="BA23" s="57"/>
      <c r="BB23" s="57">
        <v>2</v>
      </c>
      <c r="BC23" s="57"/>
      <c r="BD23" s="57"/>
      <c r="BE23" s="57"/>
      <c r="BF23" s="61"/>
      <c r="BG23" s="61"/>
      <c r="BH23" s="57"/>
      <c r="BI23" s="57"/>
    </row>
    <row r="24" spans="2:61" x14ac:dyDescent="0.25">
      <c r="B24" s="99"/>
      <c r="C24" s="5" t="s">
        <v>19</v>
      </c>
      <c r="D24" s="35">
        <v>1</v>
      </c>
      <c r="E24" s="34">
        <v>1</v>
      </c>
      <c r="F24" s="35">
        <v>2</v>
      </c>
      <c r="G24" s="34">
        <f>F24/F23</f>
        <v>1</v>
      </c>
      <c r="H24" s="35">
        <v>3</v>
      </c>
      <c r="I24" s="34">
        <v>1</v>
      </c>
      <c r="J24" s="35">
        <v>2</v>
      </c>
      <c r="K24" s="34">
        <v>1</v>
      </c>
      <c r="L24" s="35">
        <v>2</v>
      </c>
      <c r="M24" s="34">
        <v>1</v>
      </c>
      <c r="N24" s="35">
        <v>2</v>
      </c>
      <c r="O24" s="34">
        <v>1</v>
      </c>
      <c r="P24" s="35">
        <v>2</v>
      </c>
      <c r="Q24" s="34">
        <v>1</v>
      </c>
      <c r="R24" s="35">
        <v>1</v>
      </c>
      <c r="S24" s="34">
        <v>1</v>
      </c>
      <c r="T24" s="35"/>
      <c r="U24" s="34"/>
      <c r="V24" s="35">
        <v>2</v>
      </c>
      <c r="W24" s="34">
        <v>1</v>
      </c>
      <c r="X24" s="35">
        <v>2</v>
      </c>
      <c r="Y24" s="34">
        <v>1</v>
      </c>
      <c r="Z24" s="31">
        <v>2</v>
      </c>
      <c r="AA24" s="14">
        <v>1</v>
      </c>
      <c r="AB24" s="35">
        <v>1</v>
      </c>
      <c r="AC24" s="34">
        <v>1</v>
      </c>
      <c r="AD24" s="35">
        <v>3</v>
      </c>
      <c r="AE24" s="34">
        <v>1</v>
      </c>
      <c r="AF24" s="35">
        <v>2</v>
      </c>
      <c r="AG24" s="34">
        <v>1</v>
      </c>
      <c r="AH24" s="35">
        <v>3</v>
      </c>
      <c r="AI24" s="34">
        <v>1</v>
      </c>
      <c r="AJ24" s="35">
        <v>1</v>
      </c>
      <c r="AK24" s="34">
        <v>1</v>
      </c>
      <c r="AL24" s="35">
        <v>1</v>
      </c>
      <c r="AM24" s="34">
        <v>1</v>
      </c>
      <c r="AN24" s="35">
        <v>4</v>
      </c>
      <c r="AO24" s="43">
        <v>1</v>
      </c>
      <c r="AP24" s="35">
        <v>1</v>
      </c>
      <c r="AQ24" s="34">
        <v>1</v>
      </c>
      <c r="AR24" s="35">
        <v>1</v>
      </c>
      <c r="AS24" s="34">
        <v>1</v>
      </c>
      <c r="AT24" s="11">
        <f>AR24+AP24+AN24+AL24+AJ24+AH24+AF24+AD24+AB24+Z24+X24+V24+T24+R24+P24+N24+L24+J24+H24+F24+D24</f>
        <v>38</v>
      </c>
      <c r="AU24" s="6">
        <v>1</v>
      </c>
      <c r="AV24" s="7"/>
      <c r="AW24" s="7"/>
      <c r="AX24" s="30">
        <v>2</v>
      </c>
      <c r="AY24" s="34">
        <v>1</v>
      </c>
      <c r="AZ24" s="35"/>
      <c r="BA24" s="34"/>
      <c r="BB24" s="35">
        <v>2</v>
      </c>
      <c r="BC24" s="34">
        <v>1</v>
      </c>
      <c r="BD24" s="35"/>
      <c r="BE24" s="34"/>
      <c r="BF24" s="30"/>
      <c r="BG24" s="14"/>
      <c r="BH24" s="35"/>
      <c r="BI24" s="34"/>
    </row>
    <row r="25" spans="2:61" x14ac:dyDescent="0.25">
      <c r="B25" s="11">
        <v>5</v>
      </c>
      <c r="C25" s="4" t="s">
        <v>21</v>
      </c>
      <c r="D25" s="59"/>
      <c r="E25" s="60"/>
      <c r="F25" s="59">
        <v>6</v>
      </c>
      <c r="G25" s="60"/>
      <c r="H25" s="59"/>
      <c r="I25" s="60"/>
      <c r="J25" s="59"/>
      <c r="K25" s="60"/>
      <c r="L25" s="59"/>
      <c r="M25" s="60"/>
      <c r="N25" s="59">
        <v>10</v>
      </c>
      <c r="O25" s="60"/>
      <c r="P25" s="59">
        <v>20</v>
      </c>
      <c r="Q25" s="60"/>
      <c r="R25" s="59"/>
      <c r="S25" s="60"/>
      <c r="T25" s="59"/>
      <c r="U25" s="60"/>
      <c r="V25" s="59">
        <v>30</v>
      </c>
      <c r="W25" s="60"/>
      <c r="X25" s="59">
        <v>22</v>
      </c>
      <c r="Y25" s="60"/>
      <c r="Z25" s="58">
        <v>30</v>
      </c>
      <c r="AA25" s="51"/>
      <c r="AB25" s="59"/>
      <c r="AC25" s="60"/>
      <c r="AD25" s="59"/>
      <c r="AE25" s="60"/>
      <c r="AF25" s="59"/>
      <c r="AG25" s="60"/>
      <c r="AH25" s="59">
        <v>8</v>
      </c>
      <c r="AI25" s="60"/>
      <c r="AJ25" s="59"/>
      <c r="AK25" s="60"/>
      <c r="AL25" s="59"/>
      <c r="AM25" s="60"/>
      <c r="AN25" s="59"/>
      <c r="AO25" s="60"/>
      <c r="AP25" s="59">
        <v>20</v>
      </c>
      <c r="AQ25" s="60"/>
      <c r="AR25" s="59"/>
      <c r="AS25" s="60"/>
      <c r="AT25" s="78"/>
      <c r="AU25" s="78"/>
      <c r="AV25" s="2"/>
      <c r="AW25" s="2"/>
      <c r="AX25" s="61"/>
      <c r="AY25" s="61"/>
      <c r="AZ25" s="59"/>
      <c r="BA25" s="60"/>
      <c r="BB25" s="59">
        <v>2</v>
      </c>
      <c r="BC25" s="60"/>
      <c r="BD25" s="59"/>
      <c r="BE25" s="60"/>
      <c r="BF25" s="58"/>
      <c r="BG25" s="51"/>
      <c r="BH25" s="59"/>
      <c r="BI25" s="60"/>
    </row>
    <row r="26" spans="2:61" ht="30" x14ac:dyDescent="0.25">
      <c r="B26" s="97">
        <v>6</v>
      </c>
      <c r="C26" s="4" t="s">
        <v>22</v>
      </c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9"/>
      <c r="U26" s="60"/>
      <c r="V26" s="62"/>
      <c r="W26" s="62"/>
      <c r="X26" s="57"/>
      <c r="Y26" s="57"/>
      <c r="Z26" s="61"/>
      <c r="AA26" s="61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9"/>
      <c r="AO26" s="60"/>
      <c r="AP26" s="57"/>
      <c r="AQ26" s="57"/>
      <c r="AR26" s="57"/>
      <c r="AS26" s="57"/>
      <c r="AT26" s="78"/>
      <c r="AU26" s="78"/>
      <c r="AV26" s="2"/>
      <c r="AW26" s="2"/>
      <c r="AX26" s="61"/>
      <c r="AY26" s="61"/>
      <c r="AZ26" s="57"/>
      <c r="BA26" s="57"/>
      <c r="BB26" s="57"/>
      <c r="BC26" s="57"/>
      <c r="BD26" s="57"/>
      <c r="BE26" s="57"/>
      <c r="BF26" s="61"/>
      <c r="BG26" s="61"/>
      <c r="BH26" s="57"/>
      <c r="BI26" s="57"/>
    </row>
    <row r="27" spans="2:61" x14ac:dyDescent="0.25">
      <c r="B27" s="98"/>
      <c r="C27" s="5" t="s">
        <v>23</v>
      </c>
      <c r="D27" s="59">
        <v>6</v>
      </c>
      <c r="E27" s="60"/>
      <c r="F27" s="59">
        <v>18</v>
      </c>
      <c r="G27" s="60"/>
      <c r="H27" s="59">
        <v>18</v>
      </c>
      <c r="I27" s="60"/>
      <c r="J27" s="59">
        <v>36</v>
      </c>
      <c r="K27" s="60"/>
      <c r="L27" s="59">
        <v>11</v>
      </c>
      <c r="M27" s="60"/>
      <c r="N27" s="59">
        <v>36</v>
      </c>
      <c r="O27" s="60"/>
      <c r="P27" s="59">
        <v>15</v>
      </c>
      <c r="Q27" s="60"/>
      <c r="R27" s="59">
        <v>17</v>
      </c>
      <c r="S27" s="60"/>
      <c r="T27" s="59">
        <v>33</v>
      </c>
      <c r="U27" s="60"/>
      <c r="V27" s="59">
        <v>24</v>
      </c>
      <c r="W27" s="60"/>
      <c r="X27" s="59">
        <v>19</v>
      </c>
      <c r="Y27" s="60"/>
      <c r="Z27" s="58">
        <v>10</v>
      </c>
      <c r="AA27" s="51"/>
      <c r="AB27" s="59">
        <v>11</v>
      </c>
      <c r="AC27" s="60"/>
      <c r="AD27" s="59">
        <v>16</v>
      </c>
      <c r="AE27" s="60"/>
      <c r="AF27" s="59">
        <v>26</v>
      </c>
      <c r="AG27" s="60"/>
      <c r="AH27" s="59">
        <v>22</v>
      </c>
      <c r="AI27" s="60"/>
      <c r="AJ27" s="59">
        <v>6</v>
      </c>
      <c r="AK27" s="60"/>
      <c r="AL27" s="59">
        <v>16</v>
      </c>
      <c r="AM27" s="60"/>
      <c r="AN27" s="116">
        <v>27</v>
      </c>
      <c r="AO27" s="117"/>
      <c r="AP27" s="59">
        <v>16</v>
      </c>
      <c r="AQ27" s="60"/>
      <c r="AR27" s="59">
        <v>8</v>
      </c>
      <c r="AS27" s="60"/>
      <c r="AT27" s="78">
        <f>SUM(D27:AS27)</f>
        <v>391</v>
      </c>
      <c r="AU27" s="78"/>
      <c r="AV27" s="2"/>
      <c r="AW27" s="2"/>
      <c r="AX27" s="61">
        <v>18</v>
      </c>
      <c r="AY27" s="61"/>
      <c r="AZ27" s="59">
        <v>7</v>
      </c>
      <c r="BA27" s="60"/>
      <c r="BB27" s="59">
        <v>21</v>
      </c>
      <c r="BC27" s="60"/>
      <c r="BD27" s="59">
        <v>12</v>
      </c>
      <c r="BE27" s="60"/>
      <c r="BF27" s="58">
        <v>81</v>
      </c>
      <c r="BG27" s="51"/>
      <c r="BH27" s="57">
        <f>BF27+BD27+BB27+AZ27+AX27</f>
        <v>139</v>
      </c>
      <c r="BI27" s="57"/>
    </row>
    <row r="28" spans="2:61" x14ac:dyDescent="0.25">
      <c r="B28" s="98"/>
      <c r="C28" s="5" t="s">
        <v>19</v>
      </c>
      <c r="D28" s="35">
        <v>6</v>
      </c>
      <c r="E28" s="34">
        <v>1</v>
      </c>
      <c r="F28" s="35">
        <v>18</v>
      </c>
      <c r="G28" s="34">
        <f>F28/F27</f>
        <v>1</v>
      </c>
      <c r="H28" s="35">
        <v>18</v>
      </c>
      <c r="I28" s="34">
        <v>1</v>
      </c>
      <c r="J28" s="35">
        <v>36</v>
      </c>
      <c r="K28" s="34">
        <v>1</v>
      </c>
      <c r="L28" s="35">
        <v>11</v>
      </c>
      <c r="M28" s="34">
        <v>1</v>
      </c>
      <c r="N28" s="35">
        <v>36</v>
      </c>
      <c r="O28" s="34">
        <v>1</v>
      </c>
      <c r="P28" s="35">
        <v>15</v>
      </c>
      <c r="Q28" s="34">
        <v>1</v>
      </c>
      <c r="R28" s="35">
        <v>17</v>
      </c>
      <c r="S28" s="34">
        <v>1</v>
      </c>
      <c r="T28" s="35">
        <v>33</v>
      </c>
      <c r="U28" s="34">
        <v>1</v>
      </c>
      <c r="V28" s="35">
        <v>24</v>
      </c>
      <c r="W28" s="34">
        <v>1</v>
      </c>
      <c r="X28" s="35">
        <v>19</v>
      </c>
      <c r="Y28" s="34">
        <v>1</v>
      </c>
      <c r="Z28" s="31">
        <v>10</v>
      </c>
      <c r="AA28" s="14">
        <v>1</v>
      </c>
      <c r="AB28" s="35">
        <v>11</v>
      </c>
      <c r="AC28" s="34">
        <v>1</v>
      </c>
      <c r="AD28" s="35">
        <v>16</v>
      </c>
      <c r="AE28" s="34">
        <v>1</v>
      </c>
      <c r="AF28" s="35">
        <v>26</v>
      </c>
      <c r="AG28" s="34">
        <v>1</v>
      </c>
      <c r="AH28" s="35">
        <v>22</v>
      </c>
      <c r="AI28" s="34">
        <v>1</v>
      </c>
      <c r="AJ28" s="35">
        <v>6</v>
      </c>
      <c r="AK28" s="34">
        <v>1</v>
      </c>
      <c r="AL28" s="35">
        <v>16</v>
      </c>
      <c r="AM28" s="34">
        <v>1</v>
      </c>
      <c r="AN28" s="40">
        <v>27</v>
      </c>
      <c r="AO28" s="41">
        <v>1</v>
      </c>
      <c r="AP28" s="35">
        <v>16</v>
      </c>
      <c r="AQ28" s="34">
        <v>0.87</v>
      </c>
      <c r="AR28" s="35">
        <v>8</v>
      </c>
      <c r="AS28" s="34">
        <v>1</v>
      </c>
      <c r="AT28" s="11">
        <f>AR28+AP28+AN28+AL28+AJ28+AH28+AF28+AD28+AB28+Z28+X28+V28+T28+R28+P28+N28+L28+J28+H28+F28+D28</f>
        <v>391</v>
      </c>
      <c r="AU28" s="6">
        <f>AT28/AT27</f>
        <v>1</v>
      </c>
      <c r="AV28" s="7"/>
      <c r="AW28" s="7"/>
      <c r="AX28" s="30">
        <v>18</v>
      </c>
      <c r="AY28" s="34">
        <v>1</v>
      </c>
      <c r="AZ28" s="35">
        <v>7</v>
      </c>
      <c r="BA28" s="34">
        <v>1</v>
      </c>
      <c r="BB28" s="35">
        <v>20</v>
      </c>
      <c r="BC28" s="34">
        <v>1</v>
      </c>
      <c r="BD28" s="35">
        <v>12</v>
      </c>
      <c r="BE28" s="34">
        <v>1</v>
      </c>
      <c r="BF28" s="30">
        <v>81</v>
      </c>
      <c r="BG28" s="14">
        <v>1</v>
      </c>
      <c r="BH28" s="35">
        <v>139</v>
      </c>
      <c r="BI28" s="34">
        <v>1</v>
      </c>
    </row>
    <row r="29" spans="2:61" x14ac:dyDescent="0.25">
      <c r="B29" s="97">
        <v>7</v>
      </c>
      <c r="C29" s="4" t="s">
        <v>24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62"/>
      <c r="W29" s="62"/>
      <c r="X29" s="57"/>
      <c r="Y29" s="57"/>
      <c r="Z29" s="61"/>
      <c r="AA29" s="61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9"/>
      <c r="AO29" s="60"/>
      <c r="AP29" s="57"/>
      <c r="AQ29" s="57"/>
      <c r="AR29" s="57"/>
      <c r="AS29" s="57"/>
      <c r="AT29" s="78"/>
      <c r="AU29" s="78"/>
      <c r="AV29" s="2"/>
      <c r="AW29" s="2"/>
      <c r="AX29" s="61"/>
      <c r="AY29" s="61"/>
      <c r="AZ29" s="57"/>
      <c r="BA29" s="57"/>
      <c r="BB29" s="57"/>
      <c r="BC29" s="57"/>
      <c r="BD29" s="57"/>
      <c r="BE29" s="57"/>
      <c r="BF29" s="61"/>
      <c r="BG29" s="61"/>
      <c r="BH29" s="57"/>
      <c r="BI29" s="57"/>
    </row>
    <row r="30" spans="2:61" x14ac:dyDescent="0.25">
      <c r="B30" s="98"/>
      <c r="C30" s="5" t="s">
        <v>23</v>
      </c>
      <c r="D30" s="57"/>
      <c r="E30" s="57"/>
      <c r="F30" s="57">
        <v>3</v>
      </c>
      <c r="G30" s="57"/>
      <c r="H30" s="57">
        <v>3</v>
      </c>
      <c r="I30" s="57"/>
      <c r="J30" s="57">
        <v>2</v>
      </c>
      <c r="K30" s="57"/>
      <c r="L30" s="57">
        <v>2</v>
      </c>
      <c r="M30" s="57"/>
      <c r="N30" s="57">
        <v>2</v>
      </c>
      <c r="O30" s="57"/>
      <c r="P30" s="57">
        <v>3</v>
      </c>
      <c r="Q30" s="57"/>
      <c r="R30" s="57">
        <v>10</v>
      </c>
      <c r="S30" s="57"/>
      <c r="T30" s="57">
        <v>3</v>
      </c>
      <c r="U30" s="57"/>
      <c r="V30" s="57">
        <v>2</v>
      </c>
      <c r="W30" s="57"/>
      <c r="X30" s="57">
        <v>2</v>
      </c>
      <c r="Y30" s="57"/>
      <c r="Z30" s="61">
        <v>1</v>
      </c>
      <c r="AA30" s="61"/>
      <c r="AB30" s="57">
        <v>2</v>
      </c>
      <c r="AC30" s="57"/>
      <c r="AD30" s="57">
        <v>2</v>
      </c>
      <c r="AE30" s="57"/>
      <c r="AF30" s="57">
        <v>3</v>
      </c>
      <c r="AG30" s="57"/>
      <c r="AH30" s="57">
        <v>6</v>
      </c>
      <c r="AI30" s="57"/>
      <c r="AJ30" s="57">
        <v>1</v>
      </c>
      <c r="AK30" s="57"/>
      <c r="AL30" s="57">
        <v>1</v>
      </c>
      <c r="AM30" s="57"/>
      <c r="AN30" s="59">
        <v>4</v>
      </c>
      <c r="AO30" s="60"/>
      <c r="AP30" s="57">
        <v>10</v>
      </c>
      <c r="AQ30" s="57"/>
      <c r="AR30" s="57">
        <v>5</v>
      </c>
      <c r="AS30" s="57"/>
      <c r="AT30" s="78">
        <v>67</v>
      </c>
      <c r="AU30" s="78"/>
      <c r="AV30" s="2"/>
      <c r="AW30" s="2"/>
      <c r="AX30" s="57">
        <v>2</v>
      </c>
      <c r="AY30" s="57"/>
      <c r="AZ30" s="57"/>
      <c r="BA30" s="57"/>
      <c r="BB30" s="57">
        <v>2</v>
      </c>
      <c r="BC30" s="57"/>
      <c r="BD30" s="57"/>
      <c r="BE30" s="57"/>
      <c r="BF30" s="61"/>
      <c r="BG30" s="61"/>
      <c r="BH30" s="57"/>
      <c r="BI30" s="57"/>
    </row>
    <row r="31" spans="2:61" x14ac:dyDescent="0.25">
      <c r="B31" s="99"/>
      <c r="C31" s="5" t="s">
        <v>19</v>
      </c>
      <c r="D31" s="35"/>
      <c r="E31" s="34"/>
      <c r="F31" s="35">
        <v>3</v>
      </c>
      <c r="G31" s="34">
        <f>F31/F30</f>
        <v>1</v>
      </c>
      <c r="H31" s="35">
        <v>3</v>
      </c>
      <c r="I31" s="34">
        <v>1</v>
      </c>
      <c r="J31" s="35">
        <v>2</v>
      </c>
      <c r="K31" s="34">
        <v>1</v>
      </c>
      <c r="L31" s="35">
        <v>2</v>
      </c>
      <c r="M31" s="34">
        <v>1</v>
      </c>
      <c r="N31" s="35">
        <v>2</v>
      </c>
      <c r="O31" s="34">
        <v>1</v>
      </c>
      <c r="P31" s="35">
        <v>3</v>
      </c>
      <c r="Q31" s="34">
        <v>1</v>
      </c>
      <c r="R31" s="35">
        <v>10</v>
      </c>
      <c r="S31" s="34">
        <v>1</v>
      </c>
      <c r="T31" s="35">
        <v>3</v>
      </c>
      <c r="U31" s="34">
        <v>1</v>
      </c>
      <c r="V31" s="35">
        <v>2</v>
      </c>
      <c r="W31" s="34">
        <v>1</v>
      </c>
      <c r="X31" s="35">
        <v>2</v>
      </c>
      <c r="Y31" s="34">
        <v>1</v>
      </c>
      <c r="Z31" s="31">
        <v>1</v>
      </c>
      <c r="AA31" s="14">
        <v>1</v>
      </c>
      <c r="AB31" s="35">
        <v>2</v>
      </c>
      <c r="AC31" s="34">
        <v>1</v>
      </c>
      <c r="AD31" s="35">
        <v>2</v>
      </c>
      <c r="AE31" s="34">
        <v>1</v>
      </c>
      <c r="AF31" s="35">
        <v>3</v>
      </c>
      <c r="AG31" s="34">
        <v>1</v>
      </c>
      <c r="AH31" s="35">
        <v>6</v>
      </c>
      <c r="AI31" s="34">
        <v>1</v>
      </c>
      <c r="AJ31" s="35">
        <v>1</v>
      </c>
      <c r="AK31" s="34">
        <v>1</v>
      </c>
      <c r="AL31" s="35">
        <v>1</v>
      </c>
      <c r="AM31" s="34">
        <v>1</v>
      </c>
      <c r="AN31" s="35">
        <v>4</v>
      </c>
      <c r="AO31" s="34">
        <v>1</v>
      </c>
      <c r="AP31" s="35">
        <v>10</v>
      </c>
      <c r="AQ31" s="34">
        <v>1</v>
      </c>
      <c r="AR31" s="35">
        <v>5</v>
      </c>
      <c r="AS31" s="34">
        <v>1</v>
      </c>
      <c r="AT31" s="11">
        <f>AR31+AP31+AN31+AL31+AJ31+AH31+AF31+AD31+AB31+Z31+X31+V31+T31+R31+P31+N31+L31+J31+H31+F31</f>
        <v>67</v>
      </c>
      <c r="AU31" s="6">
        <f>AT31/AT30</f>
        <v>1</v>
      </c>
      <c r="AV31" s="7"/>
      <c r="AW31" s="7"/>
      <c r="AX31" s="35">
        <v>2</v>
      </c>
      <c r="AY31" s="34">
        <v>1</v>
      </c>
      <c r="AZ31" s="35"/>
      <c r="BA31" s="34"/>
      <c r="BB31" s="35">
        <v>20</v>
      </c>
      <c r="BC31" s="34">
        <v>1</v>
      </c>
      <c r="BD31" s="35"/>
      <c r="BE31" s="34"/>
      <c r="BF31" s="30"/>
      <c r="BG31" s="14"/>
      <c r="BH31" s="35"/>
      <c r="BI31" s="34"/>
    </row>
    <row r="32" spans="2:61" ht="30" x14ac:dyDescent="0.25">
      <c r="B32" s="97">
        <v>8</v>
      </c>
      <c r="C32" s="4" t="s">
        <v>25</v>
      </c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62"/>
      <c r="W32" s="62"/>
      <c r="X32" s="57"/>
      <c r="Y32" s="57"/>
      <c r="Z32" s="61"/>
      <c r="AA32" s="61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9"/>
      <c r="AO32" s="60"/>
      <c r="AP32" s="57"/>
      <c r="AQ32" s="57"/>
      <c r="AR32" s="57"/>
      <c r="AS32" s="57"/>
      <c r="AT32" s="78"/>
      <c r="AU32" s="78"/>
      <c r="AV32" s="2"/>
      <c r="AW32" s="2"/>
      <c r="AX32" s="57"/>
      <c r="AY32" s="57"/>
      <c r="AZ32" s="57"/>
      <c r="BA32" s="57"/>
      <c r="BB32" s="57"/>
      <c r="BC32" s="57"/>
      <c r="BD32" s="57"/>
      <c r="BE32" s="57"/>
      <c r="BF32" s="61"/>
      <c r="BG32" s="61"/>
      <c r="BH32" s="57"/>
      <c r="BI32" s="57"/>
    </row>
    <row r="33" spans="2:65" x14ac:dyDescent="0.25">
      <c r="B33" s="98"/>
      <c r="C33" s="5" t="s">
        <v>23</v>
      </c>
      <c r="D33" s="59">
        <v>1</v>
      </c>
      <c r="E33" s="60"/>
      <c r="F33" s="59">
        <v>2</v>
      </c>
      <c r="G33" s="60"/>
      <c r="H33" s="59">
        <v>3</v>
      </c>
      <c r="I33" s="60"/>
      <c r="J33" s="59">
        <v>2</v>
      </c>
      <c r="K33" s="60"/>
      <c r="L33" s="59">
        <v>2</v>
      </c>
      <c r="M33" s="60"/>
      <c r="N33" s="59">
        <v>2</v>
      </c>
      <c r="O33" s="60"/>
      <c r="P33" s="59">
        <v>3</v>
      </c>
      <c r="Q33" s="60"/>
      <c r="R33" s="59">
        <v>5</v>
      </c>
      <c r="S33" s="60"/>
      <c r="T33" s="59">
        <v>3</v>
      </c>
      <c r="U33" s="60"/>
      <c r="V33" s="59">
        <v>2</v>
      </c>
      <c r="W33" s="60"/>
      <c r="X33" s="59">
        <v>2</v>
      </c>
      <c r="Y33" s="60"/>
      <c r="Z33" s="58">
        <v>1</v>
      </c>
      <c r="AA33" s="51"/>
      <c r="AB33" s="59">
        <v>2</v>
      </c>
      <c r="AC33" s="60"/>
      <c r="AD33" s="59">
        <v>2</v>
      </c>
      <c r="AE33" s="60"/>
      <c r="AF33" s="59">
        <v>2</v>
      </c>
      <c r="AG33" s="60"/>
      <c r="AH33" s="59">
        <v>4</v>
      </c>
      <c r="AI33" s="60"/>
      <c r="AJ33" s="59">
        <v>1</v>
      </c>
      <c r="AK33" s="60"/>
      <c r="AL33" s="59">
        <v>1</v>
      </c>
      <c r="AM33" s="60"/>
      <c r="AN33" s="59">
        <v>4</v>
      </c>
      <c r="AO33" s="60"/>
      <c r="AP33" s="59">
        <v>1</v>
      </c>
      <c r="AQ33" s="60"/>
      <c r="AR33" s="59">
        <v>1</v>
      </c>
      <c r="AS33" s="60"/>
      <c r="AT33" s="78">
        <f>SUM(D33:AS33)</f>
        <v>46</v>
      </c>
      <c r="AU33" s="78"/>
      <c r="AV33" s="2"/>
      <c r="AW33" s="2"/>
      <c r="AX33" s="59">
        <v>2</v>
      </c>
      <c r="AY33" s="60"/>
      <c r="AZ33" s="59"/>
      <c r="BA33" s="60"/>
      <c r="BB33" s="59">
        <v>2</v>
      </c>
      <c r="BC33" s="60"/>
      <c r="BD33" s="59"/>
      <c r="BE33" s="60"/>
      <c r="BF33" s="58"/>
      <c r="BG33" s="51"/>
      <c r="BH33" s="57"/>
      <c r="BI33" s="57"/>
    </row>
    <row r="34" spans="2:65" x14ac:dyDescent="0.25">
      <c r="B34" s="99"/>
      <c r="C34" s="5" t="s">
        <v>19</v>
      </c>
      <c r="D34" s="35">
        <v>1</v>
      </c>
      <c r="E34" s="34">
        <v>1</v>
      </c>
      <c r="F34" s="35">
        <v>2</v>
      </c>
      <c r="G34" s="34">
        <f>F34/F33</f>
        <v>1</v>
      </c>
      <c r="H34" s="35">
        <v>3</v>
      </c>
      <c r="I34" s="34">
        <v>1</v>
      </c>
      <c r="J34" s="35">
        <v>2</v>
      </c>
      <c r="K34" s="34">
        <v>1</v>
      </c>
      <c r="L34" s="35">
        <v>2</v>
      </c>
      <c r="M34" s="34">
        <v>1</v>
      </c>
      <c r="N34" s="35">
        <v>2</v>
      </c>
      <c r="O34" s="34">
        <v>1</v>
      </c>
      <c r="P34" s="35">
        <v>3</v>
      </c>
      <c r="Q34" s="34">
        <v>1</v>
      </c>
      <c r="R34" s="35">
        <v>5</v>
      </c>
      <c r="S34" s="34">
        <v>1</v>
      </c>
      <c r="T34" s="35">
        <v>3</v>
      </c>
      <c r="U34" s="34">
        <v>1</v>
      </c>
      <c r="V34" s="35">
        <v>2</v>
      </c>
      <c r="W34" s="34">
        <v>1</v>
      </c>
      <c r="X34" s="35">
        <v>2</v>
      </c>
      <c r="Y34" s="34">
        <v>1</v>
      </c>
      <c r="Z34" s="31">
        <v>1</v>
      </c>
      <c r="AA34" s="14">
        <v>1</v>
      </c>
      <c r="AB34" s="35">
        <v>2</v>
      </c>
      <c r="AC34" s="34">
        <v>1</v>
      </c>
      <c r="AD34" s="35">
        <v>2</v>
      </c>
      <c r="AE34" s="34">
        <v>1</v>
      </c>
      <c r="AF34" s="35">
        <v>2</v>
      </c>
      <c r="AG34" s="34">
        <v>1</v>
      </c>
      <c r="AH34" s="35">
        <v>4</v>
      </c>
      <c r="AI34" s="34">
        <v>1</v>
      </c>
      <c r="AJ34" s="35">
        <v>1</v>
      </c>
      <c r="AK34" s="34">
        <v>1</v>
      </c>
      <c r="AL34" s="35">
        <v>1</v>
      </c>
      <c r="AM34" s="34">
        <v>1</v>
      </c>
      <c r="AN34" s="35">
        <v>4</v>
      </c>
      <c r="AO34" s="34">
        <v>1</v>
      </c>
      <c r="AP34" s="35">
        <v>1</v>
      </c>
      <c r="AQ34" s="34">
        <v>1</v>
      </c>
      <c r="AR34" s="35">
        <v>1</v>
      </c>
      <c r="AS34" s="34">
        <v>1</v>
      </c>
      <c r="AT34" s="11">
        <f>AR34+AP34+AN34+AL34+AJ34+AH34+AF34+AD34+AB34+Z34+X34+V34+T34+R34+P34+N34+L34+J34+H34+F34+D34</f>
        <v>46</v>
      </c>
      <c r="AU34" s="6">
        <v>1</v>
      </c>
      <c r="AV34" s="7"/>
      <c r="AW34" s="7"/>
      <c r="AX34" s="35">
        <v>2</v>
      </c>
      <c r="AY34" s="34">
        <v>1</v>
      </c>
      <c r="AZ34" s="35"/>
      <c r="BA34" s="34"/>
      <c r="BB34" s="35">
        <v>2</v>
      </c>
      <c r="BC34" s="34">
        <v>1</v>
      </c>
      <c r="BD34" s="35"/>
      <c r="BE34" s="34"/>
      <c r="BF34" s="30"/>
      <c r="BG34" s="14"/>
      <c r="BH34" s="35"/>
      <c r="BI34" s="34"/>
    </row>
    <row r="35" spans="2:65" x14ac:dyDescent="0.25">
      <c r="B35" s="97">
        <v>9</v>
      </c>
      <c r="C35" s="4" t="s">
        <v>26</v>
      </c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62"/>
      <c r="W35" s="62"/>
      <c r="X35" s="57"/>
      <c r="Y35" s="57"/>
      <c r="Z35" s="61"/>
      <c r="AA35" s="61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9"/>
      <c r="AO35" s="60"/>
      <c r="AP35" s="57"/>
      <c r="AQ35" s="57"/>
      <c r="AR35" s="57"/>
      <c r="AS35" s="57"/>
      <c r="AT35" s="78"/>
      <c r="AU35" s="78"/>
      <c r="AV35" s="2"/>
      <c r="AW35" s="2"/>
      <c r="AX35" s="57"/>
      <c r="AY35" s="57"/>
      <c r="AZ35" s="57"/>
      <c r="BA35" s="57"/>
      <c r="BB35" s="57"/>
      <c r="BC35" s="57"/>
      <c r="BD35" s="57"/>
      <c r="BE35" s="57"/>
      <c r="BF35" s="61"/>
      <c r="BG35" s="61"/>
      <c r="BH35" s="57"/>
      <c r="BI35" s="57"/>
    </row>
    <row r="36" spans="2:65" x14ac:dyDescent="0.25">
      <c r="B36" s="98"/>
      <c r="C36" s="5" t="s">
        <v>23</v>
      </c>
      <c r="D36" s="57"/>
      <c r="E36" s="57"/>
      <c r="F36" s="57">
        <v>2</v>
      </c>
      <c r="G36" s="57"/>
      <c r="H36" s="57">
        <v>3</v>
      </c>
      <c r="I36" s="57"/>
      <c r="J36" s="57">
        <v>2</v>
      </c>
      <c r="K36" s="57"/>
      <c r="L36" s="57">
        <v>2</v>
      </c>
      <c r="M36" s="57"/>
      <c r="N36" s="57">
        <v>2</v>
      </c>
      <c r="O36" s="57"/>
      <c r="P36" s="57">
        <v>3</v>
      </c>
      <c r="Q36" s="57"/>
      <c r="R36" s="57">
        <v>5</v>
      </c>
      <c r="S36" s="57"/>
      <c r="T36" s="57">
        <v>3</v>
      </c>
      <c r="U36" s="57"/>
      <c r="V36" s="57">
        <v>2</v>
      </c>
      <c r="W36" s="57"/>
      <c r="X36" s="57">
        <v>2</v>
      </c>
      <c r="Y36" s="57"/>
      <c r="Z36" s="61">
        <v>1</v>
      </c>
      <c r="AA36" s="61"/>
      <c r="AB36" s="57">
        <v>2</v>
      </c>
      <c r="AC36" s="57"/>
      <c r="AD36" s="57">
        <v>2</v>
      </c>
      <c r="AE36" s="57"/>
      <c r="AF36" s="57">
        <v>2</v>
      </c>
      <c r="AG36" s="57"/>
      <c r="AH36" s="57">
        <v>4</v>
      </c>
      <c r="AI36" s="57"/>
      <c r="AJ36" s="57">
        <v>1</v>
      </c>
      <c r="AK36" s="57"/>
      <c r="AL36" s="57">
        <v>1</v>
      </c>
      <c r="AM36" s="57"/>
      <c r="AN36" s="59">
        <v>4</v>
      </c>
      <c r="AO36" s="60"/>
      <c r="AP36" s="57">
        <v>1</v>
      </c>
      <c r="AQ36" s="57"/>
      <c r="AR36" s="57"/>
      <c r="AS36" s="57"/>
      <c r="AT36" s="78">
        <f>SUM(D36:AS36)</f>
        <v>44</v>
      </c>
      <c r="AU36" s="78"/>
      <c r="AV36" s="2"/>
      <c r="AW36" s="2"/>
      <c r="AX36" s="57">
        <v>2</v>
      </c>
      <c r="AY36" s="57"/>
      <c r="AZ36" s="57"/>
      <c r="BA36" s="57"/>
      <c r="BB36" s="57">
        <v>2</v>
      </c>
      <c r="BC36" s="57"/>
      <c r="BD36" s="57"/>
      <c r="BE36" s="57"/>
      <c r="BF36" s="61"/>
      <c r="BG36" s="61"/>
      <c r="BH36" s="57"/>
      <c r="BI36" s="57"/>
    </row>
    <row r="37" spans="2:65" x14ac:dyDescent="0.25">
      <c r="B37" s="99"/>
      <c r="C37" s="5" t="s">
        <v>19</v>
      </c>
      <c r="D37" s="35"/>
      <c r="E37" s="34"/>
      <c r="F37" s="35">
        <v>2</v>
      </c>
      <c r="G37" s="34">
        <f>F37/F36</f>
        <v>1</v>
      </c>
      <c r="H37" s="35">
        <v>3</v>
      </c>
      <c r="I37" s="34">
        <v>1</v>
      </c>
      <c r="J37" s="35">
        <v>2</v>
      </c>
      <c r="K37" s="34">
        <v>1</v>
      </c>
      <c r="L37" s="35">
        <v>2</v>
      </c>
      <c r="M37" s="34">
        <v>1</v>
      </c>
      <c r="N37" s="35">
        <v>2</v>
      </c>
      <c r="O37" s="34">
        <v>1</v>
      </c>
      <c r="P37" s="35">
        <v>3</v>
      </c>
      <c r="Q37" s="34">
        <v>1</v>
      </c>
      <c r="R37" s="35">
        <v>5</v>
      </c>
      <c r="S37" s="34">
        <v>1</v>
      </c>
      <c r="T37" s="35">
        <v>3</v>
      </c>
      <c r="U37" s="34">
        <v>1</v>
      </c>
      <c r="V37" s="35">
        <v>2</v>
      </c>
      <c r="W37" s="34">
        <v>1</v>
      </c>
      <c r="X37" s="35">
        <v>2</v>
      </c>
      <c r="Y37" s="34">
        <v>1</v>
      </c>
      <c r="Z37" s="31">
        <v>1</v>
      </c>
      <c r="AA37" s="14">
        <v>1</v>
      </c>
      <c r="AB37" s="35">
        <v>2</v>
      </c>
      <c r="AC37" s="34">
        <v>1</v>
      </c>
      <c r="AD37" s="35">
        <v>2</v>
      </c>
      <c r="AE37" s="34">
        <v>1</v>
      </c>
      <c r="AF37" s="35">
        <v>2</v>
      </c>
      <c r="AG37" s="34">
        <v>1</v>
      </c>
      <c r="AH37" s="35">
        <v>4</v>
      </c>
      <c r="AI37" s="34">
        <v>1</v>
      </c>
      <c r="AJ37" s="35">
        <v>1</v>
      </c>
      <c r="AK37" s="34">
        <v>1</v>
      </c>
      <c r="AL37" s="35">
        <v>1</v>
      </c>
      <c r="AM37" s="34">
        <v>1</v>
      </c>
      <c r="AN37" s="35">
        <v>4</v>
      </c>
      <c r="AO37" s="34">
        <v>1</v>
      </c>
      <c r="AP37" s="35">
        <v>1</v>
      </c>
      <c r="AQ37" s="34">
        <v>1</v>
      </c>
      <c r="AR37" s="35"/>
      <c r="AS37" s="34"/>
      <c r="AT37" s="11">
        <f>AR37+AP37+AN37+AL37+AJ37+AH37+AF37+AD37+AB37+Z37+X37+V37+T37+R37+P37+N37+L37+J37+H37+F37+D37</f>
        <v>44</v>
      </c>
      <c r="AU37" s="6">
        <v>1</v>
      </c>
      <c r="AV37" s="7"/>
      <c r="AW37" s="7"/>
      <c r="AX37" s="35">
        <v>2</v>
      </c>
      <c r="AY37" s="34">
        <v>1</v>
      </c>
      <c r="AZ37" s="35"/>
      <c r="BA37" s="34"/>
      <c r="BB37" s="35">
        <v>2</v>
      </c>
      <c r="BC37" s="34">
        <v>1</v>
      </c>
      <c r="BD37" s="35"/>
      <c r="BE37" s="34"/>
      <c r="BF37" s="30"/>
      <c r="BG37" s="14"/>
      <c r="BH37" s="35"/>
      <c r="BI37" s="34"/>
    </row>
    <row r="38" spans="2:65" ht="30" x14ac:dyDescent="0.25">
      <c r="B38" s="97">
        <v>10</v>
      </c>
      <c r="C38" s="4" t="s">
        <v>27</v>
      </c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62"/>
      <c r="W38" s="62"/>
      <c r="X38" s="57"/>
      <c r="Y38" s="57"/>
      <c r="Z38" s="61"/>
      <c r="AA38" s="61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9"/>
      <c r="AO38" s="60"/>
      <c r="AP38" s="57"/>
      <c r="AQ38" s="57"/>
      <c r="AR38" s="57"/>
      <c r="AS38" s="57"/>
      <c r="AT38" s="78"/>
      <c r="AU38" s="78"/>
      <c r="AV38" s="2"/>
      <c r="AW38" s="2"/>
      <c r="AX38" s="61"/>
      <c r="AY38" s="61"/>
      <c r="AZ38" s="57"/>
      <c r="BA38" s="57"/>
      <c r="BB38" s="57"/>
      <c r="BC38" s="57"/>
      <c r="BD38" s="57"/>
      <c r="BE38" s="57"/>
      <c r="BF38" s="61"/>
      <c r="BG38" s="61"/>
      <c r="BH38" s="57"/>
      <c r="BI38" s="57"/>
    </row>
    <row r="39" spans="2:65" x14ac:dyDescent="0.25">
      <c r="B39" s="98"/>
      <c r="C39" s="5" t="s">
        <v>23</v>
      </c>
      <c r="D39" s="57"/>
      <c r="E39" s="57"/>
      <c r="F39" s="57">
        <v>305</v>
      </c>
      <c r="G39" s="57"/>
      <c r="H39" s="57">
        <v>249</v>
      </c>
      <c r="I39" s="57"/>
      <c r="J39" s="57">
        <v>242</v>
      </c>
      <c r="K39" s="57"/>
      <c r="L39" s="57">
        <v>145</v>
      </c>
      <c r="M39" s="57"/>
      <c r="N39" s="57">
        <v>242</v>
      </c>
      <c r="O39" s="57"/>
      <c r="P39" s="57">
        <v>125</v>
      </c>
      <c r="Q39" s="57"/>
      <c r="R39" s="57">
        <v>232</v>
      </c>
      <c r="S39" s="57"/>
      <c r="T39" s="57">
        <v>30</v>
      </c>
      <c r="U39" s="57"/>
      <c r="V39" s="57">
        <v>220</v>
      </c>
      <c r="W39" s="57"/>
      <c r="X39" s="57">
        <v>218</v>
      </c>
      <c r="Y39" s="57"/>
      <c r="Z39" s="61">
        <v>194</v>
      </c>
      <c r="AA39" s="61"/>
      <c r="AB39" s="57">
        <v>79</v>
      </c>
      <c r="AC39" s="57"/>
      <c r="AD39" s="57"/>
      <c r="AE39" s="57"/>
      <c r="AF39" s="57">
        <v>293</v>
      </c>
      <c r="AG39" s="57"/>
      <c r="AH39" s="57">
        <v>166</v>
      </c>
      <c r="AI39" s="57"/>
      <c r="AJ39" s="57">
        <v>156</v>
      </c>
      <c r="AK39" s="57"/>
      <c r="AL39" s="57">
        <v>211</v>
      </c>
      <c r="AM39" s="57"/>
      <c r="AN39" s="59">
        <v>280</v>
      </c>
      <c r="AO39" s="60"/>
      <c r="AP39" s="57">
        <v>214</v>
      </c>
      <c r="AQ39" s="57"/>
      <c r="AR39" s="57">
        <v>167</v>
      </c>
      <c r="AS39" s="57"/>
      <c r="AT39" s="78">
        <f>SUM(D39:AS39)</f>
        <v>3768</v>
      </c>
      <c r="AU39" s="78"/>
      <c r="AV39" s="2"/>
      <c r="AW39" s="2"/>
      <c r="AX39" s="61">
        <v>98</v>
      </c>
      <c r="AY39" s="61"/>
      <c r="AZ39" s="57"/>
      <c r="BA39" s="57"/>
      <c r="BB39" s="57">
        <v>1</v>
      </c>
      <c r="BC39" s="57"/>
      <c r="BD39" s="57"/>
      <c r="BE39" s="57"/>
      <c r="BF39" s="61"/>
      <c r="BG39" s="61"/>
      <c r="BH39" s="57"/>
      <c r="BI39" s="57"/>
    </row>
    <row r="40" spans="2:65" x14ac:dyDescent="0.25">
      <c r="B40" s="99"/>
      <c r="C40" s="5" t="s">
        <v>19</v>
      </c>
      <c r="D40" s="35"/>
      <c r="E40" s="34"/>
      <c r="F40" s="35">
        <v>305</v>
      </c>
      <c r="G40" s="34">
        <f>F40/F39</f>
        <v>1</v>
      </c>
      <c r="H40" s="35">
        <v>249</v>
      </c>
      <c r="I40" s="34">
        <v>1</v>
      </c>
      <c r="J40" s="35">
        <v>242</v>
      </c>
      <c r="K40" s="34">
        <f>J40/J39</f>
        <v>1</v>
      </c>
      <c r="L40" s="35">
        <v>145</v>
      </c>
      <c r="M40" s="34">
        <v>1</v>
      </c>
      <c r="N40" s="35">
        <v>242</v>
      </c>
      <c r="O40" s="34">
        <v>1</v>
      </c>
      <c r="P40" s="35">
        <v>125</v>
      </c>
      <c r="Q40" s="34">
        <v>1</v>
      </c>
      <c r="R40" s="35">
        <v>232</v>
      </c>
      <c r="S40" s="34">
        <v>1</v>
      </c>
      <c r="T40" s="35">
        <v>30</v>
      </c>
      <c r="U40" s="34">
        <v>1</v>
      </c>
      <c r="V40" s="35">
        <v>220</v>
      </c>
      <c r="W40" s="34">
        <v>1</v>
      </c>
      <c r="X40" s="35">
        <v>218</v>
      </c>
      <c r="Y40" s="34">
        <v>1</v>
      </c>
      <c r="Z40" s="31">
        <v>194</v>
      </c>
      <c r="AA40" s="14">
        <v>1</v>
      </c>
      <c r="AB40" s="35">
        <v>79</v>
      </c>
      <c r="AC40" s="34">
        <v>1</v>
      </c>
      <c r="AD40" s="35"/>
      <c r="AE40" s="34"/>
      <c r="AF40" s="35">
        <v>293</v>
      </c>
      <c r="AG40" s="34">
        <v>1</v>
      </c>
      <c r="AH40" s="35">
        <v>166</v>
      </c>
      <c r="AI40" s="34">
        <v>1</v>
      </c>
      <c r="AJ40" s="35">
        <v>156</v>
      </c>
      <c r="AK40" s="34">
        <v>1</v>
      </c>
      <c r="AL40" s="35">
        <v>211</v>
      </c>
      <c r="AM40" s="34">
        <v>1</v>
      </c>
      <c r="AN40" s="35">
        <v>280</v>
      </c>
      <c r="AO40" s="34">
        <v>1</v>
      </c>
      <c r="AP40" s="35">
        <v>214</v>
      </c>
      <c r="AQ40" s="34">
        <v>1</v>
      </c>
      <c r="AR40" s="35">
        <v>167</v>
      </c>
      <c r="AS40" s="34">
        <v>1</v>
      </c>
      <c r="AT40" s="11">
        <f>AR40+AP40+AN40+AL40+AJ40+AH40+AF40+AD40+AB40+Z40+X40+V40+T40+R40+P40+N40+L40+J40+H40+F40+D40</f>
        <v>3768</v>
      </c>
      <c r="AU40" s="6">
        <v>1</v>
      </c>
      <c r="AV40" s="7"/>
      <c r="AW40" s="7"/>
      <c r="AX40" s="30">
        <v>78</v>
      </c>
      <c r="AY40" s="14">
        <f>AX40/AX39</f>
        <v>0.79591836734693877</v>
      </c>
      <c r="AZ40" s="35"/>
      <c r="BA40" s="34"/>
      <c r="BB40" s="35">
        <v>1</v>
      </c>
      <c r="BC40" s="34">
        <v>1</v>
      </c>
      <c r="BD40" s="35"/>
      <c r="BE40" s="34"/>
      <c r="BF40" s="30"/>
      <c r="BG40" s="14"/>
      <c r="BH40" s="35"/>
      <c r="BI40" s="34"/>
      <c r="BJ40" s="9"/>
      <c r="BK40" s="9"/>
      <c r="BM40" s="9"/>
    </row>
    <row r="41" spans="2:65" ht="30" x14ac:dyDescent="0.25">
      <c r="B41" s="78">
        <v>11</v>
      </c>
      <c r="C41" s="4" t="s">
        <v>28</v>
      </c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62"/>
      <c r="W41" s="62"/>
      <c r="X41" s="57"/>
      <c r="Y41" s="57"/>
      <c r="Z41" s="61"/>
      <c r="AA41" s="61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9"/>
      <c r="AO41" s="60"/>
      <c r="AP41" s="57"/>
      <c r="AQ41" s="57"/>
      <c r="AR41" s="57"/>
      <c r="AS41" s="57"/>
      <c r="AT41" s="78"/>
      <c r="AU41" s="78"/>
      <c r="AV41" s="2"/>
      <c r="AW41" s="2"/>
      <c r="AX41" s="61"/>
      <c r="AY41" s="61"/>
      <c r="AZ41" s="57"/>
      <c r="BA41" s="57"/>
      <c r="BB41" s="57"/>
      <c r="BC41" s="57"/>
      <c r="BD41" s="57"/>
      <c r="BE41" s="57"/>
      <c r="BF41" s="61"/>
      <c r="BG41" s="61"/>
      <c r="BH41" s="57"/>
      <c r="BI41" s="57"/>
    </row>
    <row r="42" spans="2:65" x14ac:dyDescent="0.25">
      <c r="B42" s="78"/>
      <c r="C42" s="5" t="s">
        <v>29</v>
      </c>
      <c r="D42" s="57"/>
      <c r="E42" s="57"/>
      <c r="F42" s="57">
        <v>120</v>
      </c>
      <c r="G42" s="57"/>
      <c r="H42" s="57"/>
      <c r="I42" s="57"/>
      <c r="J42" s="57">
        <v>3163.3</v>
      </c>
      <c r="K42" s="57"/>
      <c r="L42" s="57"/>
      <c r="M42" s="57"/>
      <c r="N42" s="57">
        <v>3163.3</v>
      </c>
      <c r="O42" s="57"/>
      <c r="P42" s="57">
        <v>1764</v>
      </c>
      <c r="Q42" s="57"/>
      <c r="R42" s="57"/>
      <c r="S42" s="57"/>
      <c r="T42" s="57"/>
      <c r="U42" s="57"/>
      <c r="V42" s="57">
        <v>302</v>
      </c>
      <c r="W42" s="57"/>
      <c r="X42" s="57">
        <v>7788</v>
      </c>
      <c r="Y42" s="57"/>
      <c r="Z42" s="61"/>
      <c r="AA42" s="61"/>
      <c r="AB42" s="57">
        <v>28</v>
      </c>
      <c r="AC42" s="57"/>
      <c r="AD42" s="57"/>
      <c r="AE42" s="57"/>
      <c r="AF42" s="57">
        <v>537</v>
      </c>
      <c r="AG42" s="57"/>
      <c r="AH42" s="57">
        <v>1060.9000000000001</v>
      </c>
      <c r="AI42" s="57"/>
      <c r="AJ42" s="57"/>
      <c r="AK42" s="57"/>
      <c r="AL42" s="57"/>
      <c r="AM42" s="57"/>
      <c r="AN42" s="59"/>
      <c r="AO42" s="60"/>
      <c r="AP42" s="57">
        <v>3061.2</v>
      </c>
      <c r="AQ42" s="57"/>
      <c r="AR42" s="57">
        <v>2341</v>
      </c>
      <c r="AS42" s="57"/>
      <c r="AT42" s="78"/>
      <c r="AU42" s="78"/>
      <c r="AV42" s="2"/>
      <c r="AW42" s="2"/>
      <c r="AX42" s="61">
        <v>16021</v>
      </c>
      <c r="AY42" s="61"/>
      <c r="AZ42" s="57"/>
      <c r="BA42" s="57"/>
      <c r="BB42" s="57"/>
      <c r="BC42" s="57"/>
      <c r="BD42" s="57"/>
      <c r="BE42" s="57"/>
      <c r="BF42" s="61"/>
      <c r="BG42" s="61"/>
      <c r="BH42" s="57"/>
      <c r="BI42" s="57"/>
    </row>
    <row r="43" spans="2:65" x14ac:dyDescent="0.25">
      <c r="B43" s="78"/>
      <c r="C43" s="5" t="s">
        <v>30</v>
      </c>
      <c r="D43" s="35"/>
      <c r="E43" s="34"/>
      <c r="F43" s="35">
        <v>120</v>
      </c>
      <c r="G43" s="34">
        <v>1</v>
      </c>
      <c r="H43" s="35"/>
      <c r="I43" s="34"/>
      <c r="J43" s="35">
        <v>3163.3</v>
      </c>
      <c r="K43" s="34">
        <f>J43/J42</f>
        <v>1</v>
      </c>
      <c r="L43" s="35"/>
      <c r="M43" s="34"/>
      <c r="N43" s="35">
        <v>3163</v>
      </c>
      <c r="O43" s="34">
        <v>1</v>
      </c>
      <c r="P43" s="35">
        <v>1764</v>
      </c>
      <c r="Q43" s="34">
        <v>1</v>
      </c>
      <c r="R43" s="35"/>
      <c r="S43" s="34"/>
      <c r="T43" s="35"/>
      <c r="U43" s="34"/>
      <c r="V43" s="35">
        <v>302</v>
      </c>
      <c r="W43" s="34">
        <v>1</v>
      </c>
      <c r="X43" s="35">
        <v>7788</v>
      </c>
      <c r="Y43" s="34">
        <v>1</v>
      </c>
      <c r="Z43" s="31"/>
      <c r="AA43" s="14"/>
      <c r="AB43" s="35">
        <v>28</v>
      </c>
      <c r="AC43" s="34">
        <v>1</v>
      </c>
      <c r="AD43" s="35"/>
      <c r="AE43" s="34"/>
      <c r="AF43" s="35">
        <v>537</v>
      </c>
      <c r="AG43" s="34">
        <v>1</v>
      </c>
      <c r="AH43" s="44">
        <v>1060.9000000000001</v>
      </c>
      <c r="AI43" s="34">
        <v>1</v>
      </c>
      <c r="AJ43" s="35"/>
      <c r="AK43" s="34"/>
      <c r="AL43" s="35"/>
      <c r="AM43" s="34"/>
      <c r="AN43" s="35"/>
      <c r="AO43" s="34"/>
      <c r="AP43" s="35">
        <v>3061.2</v>
      </c>
      <c r="AQ43" s="34">
        <v>1</v>
      </c>
      <c r="AR43" s="35">
        <v>2340</v>
      </c>
      <c r="AS43" s="34">
        <f>AR43/AR42</f>
        <v>0.99957283212302439</v>
      </c>
      <c r="AT43" s="11">
        <f>AR43+AP43+AN43+AL43+AJ43+AH43+AF43+AD43+AB43+Z43+X43+V43+T43+R43+P43+N43+L43+J43+H43+F43</f>
        <v>23327.399999999998</v>
      </c>
      <c r="AU43" s="6"/>
      <c r="AV43" s="10"/>
      <c r="AW43" s="7"/>
      <c r="AX43" s="30">
        <v>14880</v>
      </c>
      <c r="AY43" s="14">
        <f>AX43/AX42</f>
        <v>0.92878097497035139</v>
      </c>
      <c r="AZ43" s="11"/>
      <c r="BA43" s="6"/>
      <c r="BB43" s="11"/>
      <c r="BC43" s="6"/>
      <c r="BD43" s="11"/>
      <c r="BE43" s="6"/>
      <c r="BF43" s="13"/>
      <c r="BG43" s="14"/>
      <c r="BH43" s="11"/>
      <c r="BI43" s="6"/>
      <c r="BJ43" s="9"/>
      <c r="BK43" s="9"/>
      <c r="BM43" s="9"/>
    </row>
    <row r="44" spans="2:65" x14ac:dyDescent="0.25">
      <c r="H44" s="33"/>
      <c r="I44" s="33"/>
      <c r="Z44" s="46"/>
      <c r="AA44" s="46"/>
      <c r="AQ44" s="23" t="s">
        <v>83</v>
      </c>
      <c r="AR44" s="45" t="s">
        <v>84</v>
      </c>
      <c r="AS44" s="45"/>
      <c r="AT44" s="1">
        <f>AT15</f>
        <v>73999.399999999994</v>
      </c>
      <c r="BF44" s="36" t="s">
        <v>90</v>
      </c>
      <c r="BG44" s="36" t="s">
        <v>84</v>
      </c>
      <c r="BI44" s="1">
        <f>BH15</f>
        <v>64040</v>
      </c>
    </row>
    <row r="45" spans="2:65" x14ac:dyDescent="0.25">
      <c r="H45" s="33"/>
      <c r="I45" s="33"/>
      <c r="AR45" s="46" t="s">
        <v>85</v>
      </c>
      <c r="AS45" s="47"/>
      <c r="AT45" s="1">
        <f>AT16</f>
        <v>73999.799999999988</v>
      </c>
      <c r="BG45" s="36" t="s">
        <v>91</v>
      </c>
      <c r="BI45" s="1">
        <f>BH16</f>
        <v>63890</v>
      </c>
    </row>
    <row r="46" spans="2:65" x14ac:dyDescent="0.25">
      <c r="H46" s="33"/>
      <c r="I46" s="33"/>
      <c r="AR46" s="27" t="s">
        <v>86</v>
      </c>
      <c r="AS46" s="8"/>
      <c r="AT46" s="9">
        <v>0.99</v>
      </c>
      <c r="BG46" s="36" t="s">
        <v>92</v>
      </c>
      <c r="BI46" s="9">
        <v>0.99</v>
      </c>
    </row>
    <row r="47" spans="2:65" x14ac:dyDescent="0.25">
      <c r="H47" s="33"/>
      <c r="I47" s="33"/>
      <c r="AQ47" s="48" t="s">
        <v>87</v>
      </c>
      <c r="AR47" s="48"/>
      <c r="AS47" s="48"/>
      <c r="AT47" s="29">
        <v>391</v>
      </c>
      <c r="BG47" s="36" t="s">
        <v>87</v>
      </c>
      <c r="BI47" s="36">
        <v>139</v>
      </c>
    </row>
    <row r="48" spans="2:65" x14ac:dyDescent="0.25">
      <c r="H48" s="33"/>
      <c r="I48" s="33"/>
      <c r="AQ48" s="32"/>
      <c r="AR48" s="32"/>
      <c r="AS48" s="32"/>
      <c r="AT48" s="29"/>
      <c r="BG48" s="36"/>
      <c r="BI48" s="36"/>
    </row>
    <row r="49" spans="43:46" x14ac:dyDescent="0.25">
      <c r="AQ49" s="36" t="s">
        <v>93</v>
      </c>
      <c r="AR49" s="36" t="s">
        <v>84</v>
      </c>
      <c r="AS49" s="36"/>
      <c r="AT49" s="1">
        <f>AT44+BI44</f>
        <v>138039.4</v>
      </c>
    </row>
    <row r="50" spans="43:46" x14ac:dyDescent="0.25">
      <c r="AR50" s="36" t="s">
        <v>85</v>
      </c>
      <c r="AT50" s="1">
        <f>AT45+BI45</f>
        <v>137889.79999999999</v>
      </c>
    </row>
    <row r="51" spans="43:46" x14ac:dyDescent="0.25">
      <c r="AR51" s="36" t="s">
        <v>86</v>
      </c>
      <c r="AT51" s="9">
        <v>0.98799999999999999</v>
      </c>
    </row>
    <row r="52" spans="43:46" x14ac:dyDescent="0.25">
      <c r="AR52" s="36" t="s">
        <v>87</v>
      </c>
      <c r="AT52" s="1">
        <f>AT47+BI47</f>
        <v>530</v>
      </c>
    </row>
  </sheetData>
  <mergeCells count="877">
    <mergeCell ref="AL6:AM6"/>
    <mergeCell ref="BF19:BG19"/>
    <mergeCell ref="BH19:BI19"/>
    <mergeCell ref="AF19:AG19"/>
    <mergeCell ref="AH19:AI19"/>
    <mergeCell ref="BD19:BE19"/>
    <mergeCell ref="AP19:AQ19"/>
    <mergeCell ref="AR19:AS19"/>
    <mergeCell ref="J19:K19"/>
    <mergeCell ref="L19:M19"/>
    <mergeCell ref="N19:O19"/>
    <mergeCell ref="P19:Q19"/>
    <mergeCell ref="AP18:AQ18"/>
    <mergeCell ref="AR18:AS18"/>
    <mergeCell ref="X18:Y18"/>
    <mergeCell ref="X19:Y19"/>
    <mergeCell ref="AD18:AE18"/>
    <mergeCell ref="AF18:AG18"/>
    <mergeCell ref="AH18:AI18"/>
    <mergeCell ref="AJ18:AK18"/>
    <mergeCell ref="BF17:BG17"/>
    <mergeCell ref="BH17:BI17"/>
    <mergeCell ref="AT17:AU17"/>
    <mergeCell ref="AX17:AY17"/>
    <mergeCell ref="BF38:BG38"/>
    <mergeCell ref="BH38:BI38"/>
    <mergeCell ref="AT38:AU38"/>
    <mergeCell ref="BH35:BI35"/>
    <mergeCell ref="AJ35:AK35"/>
    <mergeCell ref="AL35:AM35"/>
    <mergeCell ref="AN35:AO35"/>
    <mergeCell ref="AP35:AQ35"/>
    <mergeCell ref="AR35:AS35"/>
    <mergeCell ref="AT35:AU35"/>
    <mergeCell ref="BH36:BI36"/>
    <mergeCell ref="BF36:BG36"/>
    <mergeCell ref="BF35:BG35"/>
    <mergeCell ref="AP36:AQ36"/>
    <mergeCell ref="AR36:AS36"/>
    <mergeCell ref="AX35:AY35"/>
    <mergeCell ref="AZ35:BA35"/>
    <mergeCell ref="BB35:BC35"/>
    <mergeCell ref="BD35:BE35"/>
    <mergeCell ref="BB36:BC36"/>
    <mergeCell ref="BD36:BE36"/>
    <mergeCell ref="AT36:AU36"/>
    <mergeCell ref="AX36:AY36"/>
    <mergeCell ref="AZ36:BA36"/>
    <mergeCell ref="BF41:BG41"/>
    <mergeCell ref="BH41:BI41"/>
    <mergeCell ref="AN41:AO41"/>
    <mergeCell ref="AP41:AQ41"/>
    <mergeCell ref="AR41:AS41"/>
    <mergeCell ref="AT41:AU41"/>
    <mergeCell ref="AX41:AY41"/>
    <mergeCell ref="BB41:BC41"/>
    <mergeCell ref="BD41:BE41"/>
    <mergeCell ref="AB42:AC42"/>
    <mergeCell ref="AD41:AE41"/>
    <mergeCell ref="AL39:AM39"/>
    <mergeCell ref="AX38:AY38"/>
    <mergeCell ref="AT39:AU39"/>
    <mergeCell ref="AX39:AY39"/>
    <mergeCell ref="AZ38:BA38"/>
    <mergeCell ref="BB38:BC38"/>
    <mergeCell ref="AL38:AM38"/>
    <mergeCell ref="AN38:AO38"/>
    <mergeCell ref="AB39:AC39"/>
    <mergeCell ref="AD39:AE39"/>
    <mergeCell ref="AF39:AG39"/>
    <mergeCell ref="AJ41:AK41"/>
    <mergeCell ref="AL41:AM41"/>
    <mergeCell ref="AN39:AO39"/>
    <mergeCell ref="AP39:AQ39"/>
    <mergeCell ref="AR39:AS39"/>
    <mergeCell ref="AF41:AG41"/>
    <mergeCell ref="AH41:AI41"/>
    <mergeCell ref="AZ41:BA41"/>
    <mergeCell ref="Z39:AA39"/>
    <mergeCell ref="BF42:BG42"/>
    <mergeCell ref="BH42:BI42"/>
    <mergeCell ref="AN42:AO42"/>
    <mergeCell ref="AP42:AQ42"/>
    <mergeCell ref="AR42:AS42"/>
    <mergeCell ref="AT42:AU42"/>
    <mergeCell ref="AX42:AY42"/>
    <mergeCell ref="AZ42:BA42"/>
    <mergeCell ref="BB42:BC42"/>
    <mergeCell ref="BD42:BE42"/>
    <mergeCell ref="Z41:AA41"/>
    <mergeCell ref="AB41:AC41"/>
    <mergeCell ref="AD42:AE42"/>
    <mergeCell ref="AF42:AG42"/>
    <mergeCell ref="AH42:AI42"/>
    <mergeCell ref="AJ42:AK42"/>
    <mergeCell ref="AL42:AM42"/>
    <mergeCell ref="Z42:AA42"/>
    <mergeCell ref="AZ39:BA39"/>
    <mergeCell ref="BB39:BC39"/>
    <mergeCell ref="BD39:BE39"/>
    <mergeCell ref="BF39:BG39"/>
    <mergeCell ref="BH39:BI39"/>
    <mergeCell ref="P38:Q38"/>
    <mergeCell ref="P41:Q41"/>
    <mergeCell ref="X41:Y41"/>
    <mergeCell ref="X42:Y42"/>
    <mergeCell ref="B41:B43"/>
    <mergeCell ref="D41:E41"/>
    <mergeCell ref="F41:G41"/>
    <mergeCell ref="H41:I41"/>
    <mergeCell ref="J41:K41"/>
    <mergeCell ref="D42:E42"/>
    <mergeCell ref="F42:G42"/>
    <mergeCell ref="H42:I42"/>
    <mergeCell ref="J42:K42"/>
    <mergeCell ref="L42:M42"/>
    <mergeCell ref="N42:O42"/>
    <mergeCell ref="L41:M41"/>
    <mergeCell ref="N41:O41"/>
    <mergeCell ref="T41:U41"/>
    <mergeCell ref="T42:U42"/>
    <mergeCell ref="P42:Q42"/>
    <mergeCell ref="R42:S42"/>
    <mergeCell ref="R41:S41"/>
    <mergeCell ref="V41:W41"/>
    <mergeCell ref="V42:W42"/>
    <mergeCell ref="L38:M38"/>
    <mergeCell ref="B38:B40"/>
    <mergeCell ref="D38:E38"/>
    <mergeCell ref="F38:G38"/>
    <mergeCell ref="H38:I38"/>
    <mergeCell ref="J38:K38"/>
    <mergeCell ref="BD38:BE38"/>
    <mergeCell ref="D39:E39"/>
    <mergeCell ref="F39:G39"/>
    <mergeCell ref="H39:I39"/>
    <mergeCell ref="J39:K39"/>
    <mergeCell ref="L39:M39"/>
    <mergeCell ref="N39:O39"/>
    <mergeCell ref="P39:Q39"/>
    <mergeCell ref="N38:O38"/>
    <mergeCell ref="T38:U38"/>
    <mergeCell ref="T39:U39"/>
    <mergeCell ref="Z38:AA38"/>
    <mergeCell ref="AB38:AC38"/>
    <mergeCell ref="AD38:AE38"/>
    <mergeCell ref="AF38:AG38"/>
    <mergeCell ref="AR38:AS38"/>
    <mergeCell ref="AP38:AQ38"/>
    <mergeCell ref="AJ38:AK38"/>
    <mergeCell ref="R39:S39"/>
    <mergeCell ref="V39:W39"/>
    <mergeCell ref="X38:Y38"/>
    <mergeCell ref="X39:Y39"/>
    <mergeCell ref="AJ39:AK39"/>
    <mergeCell ref="AH39:AI39"/>
    <mergeCell ref="D36:E36"/>
    <mergeCell ref="F36:G36"/>
    <mergeCell ref="H36:I36"/>
    <mergeCell ref="J36:K36"/>
    <mergeCell ref="L36:M36"/>
    <mergeCell ref="N36:O36"/>
    <mergeCell ref="V36:W36"/>
    <mergeCell ref="P36:Q36"/>
    <mergeCell ref="R36:S36"/>
    <mergeCell ref="R38:S38"/>
    <mergeCell ref="AH38:AI38"/>
    <mergeCell ref="T36:U36"/>
    <mergeCell ref="V38:W38"/>
    <mergeCell ref="Z36:AA36"/>
    <mergeCell ref="AB36:AC36"/>
    <mergeCell ref="AD36:AE36"/>
    <mergeCell ref="AF36:AG36"/>
    <mergeCell ref="AH36:AI36"/>
    <mergeCell ref="AL36:AM36"/>
    <mergeCell ref="AN36:AO36"/>
    <mergeCell ref="AJ36:AK36"/>
    <mergeCell ref="N35:O35"/>
    <mergeCell ref="P35:Q35"/>
    <mergeCell ref="R35:S35"/>
    <mergeCell ref="V35:W35"/>
    <mergeCell ref="AP32:AQ32"/>
    <mergeCell ref="AR32:AS32"/>
    <mergeCell ref="Z32:AA32"/>
    <mergeCell ref="AB32:AC32"/>
    <mergeCell ref="AD32:AE32"/>
    <mergeCell ref="AF32:AG32"/>
    <mergeCell ref="AH32:AI32"/>
    <mergeCell ref="AJ32:AK32"/>
    <mergeCell ref="N32:O32"/>
    <mergeCell ref="P32:Q32"/>
    <mergeCell ref="R32:S32"/>
    <mergeCell ref="V32:W32"/>
    <mergeCell ref="R33:S33"/>
    <mergeCell ref="V33:W33"/>
    <mergeCell ref="Z35:AA35"/>
    <mergeCell ref="AB35:AC35"/>
    <mergeCell ref="AD35:AE35"/>
    <mergeCell ref="AF35:AG35"/>
    <mergeCell ref="AH35:AI35"/>
    <mergeCell ref="T35:U35"/>
    <mergeCell ref="B35:B37"/>
    <mergeCell ref="D35:E35"/>
    <mergeCell ref="F35:G35"/>
    <mergeCell ref="H35:I35"/>
    <mergeCell ref="J35:K35"/>
    <mergeCell ref="AL33:AM33"/>
    <mergeCell ref="N33:O33"/>
    <mergeCell ref="P33:Q33"/>
    <mergeCell ref="B32:B34"/>
    <mergeCell ref="D32:E32"/>
    <mergeCell ref="F32:G32"/>
    <mergeCell ref="H32:I32"/>
    <mergeCell ref="J32:K32"/>
    <mergeCell ref="L32:M32"/>
    <mergeCell ref="L35:M35"/>
    <mergeCell ref="D33:E33"/>
    <mergeCell ref="F33:G33"/>
    <mergeCell ref="H33:I33"/>
    <mergeCell ref="J33:K33"/>
    <mergeCell ref="L33:M33"/>
    <mergeCell ref="AL32:AM32"/>
    <mergeCell ref="BH32:BI32"/>
    <mergeCell ref="AT32:AU32"/>
    <mergeCell ref="AX32:AY32"/>
    <mergeCell ref="AZ33:BA33"/>
    <mergeCell ref="BB33:BC33"/>
    <mergeCell ref="BD33:BE33"/>
    <mergeCell ref="BF33:BG33"/>
    <mergeCell ref="BH33:BI33"/>
    <mergeCell ref="AT33:AU33"/>
    <mergeCell ref="AX33:AY33"/>
    <mergeCell ref="D30:E30"/>
    <mergeCell ref="F30:G30"/>
    <mergeCell ref="H30:I30"/>
    <mergeCell ref="J30:K30"/>
    <mergeCell ref="L30:M30"/>
    <mergeCell ref="N30:O30"/>
    <mergeCell ref="V30:W30"/>
    <mergeCell ref="Z30:AA30"/>
    <mergeCell ref="AN30:AO30"/>
    <mergeCell ref="AB30:AC30"/>
    <mergeCell ref="AD30:AE30"/>
    <mergeCell ref="AF30:AG30"/>
    <mergeCell ref="AH30:AI30"/>
    <mergeCell ref="X33:Y33"/>
    <mergeCell ref="X32:Y32"/>
    <mergeCell ref="T32:U32"/>
    <mergeCell ref="T33:U33"/>
    <mergeCell ref="BF30:BG30"/>
    <mergeCell ref="AT30:AU30"/>
    <mergeCell ref="AX30:AY30"/>
    <mergeCell ref="AZ30:BA30"/>
    <mergeCell ref="BF29:BG29"/>
    <mergeCell ref="AN32:AO32"/>
    <mergeCell ref="AZ32:BA32"/>
    <mergeCell ref="BB32:BC32"/>
    <mergeCell ref="BD32:BE32"/>
    <mergeCell ref="BF32:BG32"/>
    <mergeCell ref="AN33:AO33"/>
    <mergeCell ref="AP33:AQ33"/>
    <mergeCell ref="AR33:AS33"/>
    <mergeCell ref="Z33:AA33"/>
    <mergeCell ref="AB33:AC33"/>
    <mergeCell ref="AD33:AE33"/>
    <mergeCell ref="AF33:AG33"/>
    <mergeCell ref="AH33:AI33"/>
    <mergeCell ref="AJ33:AK33"/>
    <mergeCell ref="BH29:BI29"/>
    <mergeCell ref="AJ29:AK29"/>
    <mergeCell ref="AL29:AM29"/>
    <mergeCell ref="AN29:AO29"/>
    <mergeCell ref="AP29:AQ29"/>
    <mergeCell ref="AR29:AS29"/>
    <mergeCell ref="AT29:AU29"/>
    <mergeCell ref="BH30:BI30"/>
    <mergeCell ref="AP30:AQ30"/>
    <mergeCell ref="AR30:AS30"/>
    <mergeCell ref="AJ30:AK30"/>
    <mergeCell ref="AL30:AM30"/>
    <mergeCell ref="P29:Q29"/>
    <mergeCell ref="R29:S29"/>
    <mergeCell ref="V29:W29"/>
    <mergeCell ref="AX29:AY29"/>
    <mergeCell ref="AZ29:BA29"/>
    <mergeCell ref="BB29:BC29"/>
    <mergeCell ref="BD29:BE29"/>
    <mergeCell ref="BB30:BC30"/>
    <mergeCell ref="BD30:BE30"/>
    <mergeCell ref="P30:Q30"/>
    <mergeCell ref="R30:S30"/>
    <mergeCell ref="X29:Y29"/>
    <mergeCell ref="X30:Y30"/>
    <mergeCell ref="T30:U30"/>
    <mergeCell ref="T29:U29"/>
    <mergeCell ref="B29:B31"/>
    <mergeCell ref="D29:E29"/>
    <mergeCell ref="F29:G29"/>
    <mergeCell ref="H29:I29"/>
    <mergeCell ref="J29:K29"/>
    <mergeCell ref="AL27:AM27"/>
    <mergeCell ref="AN27:AO27"/>
    <mergeCell ref="AP27:AQ27"/>
    <mergeCell ref="AR27:AS27"/>
    <mergeCell ref="Z27:AA27"/>
    <mergeCell ref="AB27:AC27"/>
    <mergeCell ref="AD27:AE27"/>
    <mergeCell ref="AF27:AG27"/>
    <mergeCell ref="AH27:AI27"/>
    <mergeCell ref="AJ27:AK27"/>
    <mergeCell ref="N27:O27"/>
    <mergeCell ref="P27:Q27"/>
    <mergeCell ref="Z29:AA29"/>
    <mergeCell ref="AB29:AC29"/>
    <mergeCell ref="AD29:AE29"/>
    <mergeCell ref="AF29:AG29"/>
    <mergeCell ref="AH29:AI29"/>
    <mergeCell ref="L29:M29"/>
    <mergeCell ref="N29:O29"/>
    <mergeCell ref="BB26:BC26"/>
    <mergeCell ref="BD26:BE26"/>
    <mergeCell ref="BF26:BG26"/>
    <mergeCell ref="BH26:BI26"/>
    <mergeCell ref="AT26:AU26"/>
    <mergeCell ref="AX26:AY26"/>
    <mergeCell ref="AZ27:BA27"/>
    <mergeCell ref="BB27:BC27"/>
    <mergeCell ref="BD27:BE27"/>
    <mergeCell ref="BF27:BG27"/>
    <mergeCell ref="BH27:BI27"/>
    <mergeCell ref="AT27:AU27"/>
    <mergeCell ref="AX27:AY27"/>
    <mergeCell ref="AZ26:BA26"/>
    <mergeCell ref="N26:O26"/>
    <mergeCell ref="P26:Q26"/>
    <mergeCell ref="R26:S26"/>
    <mergeCell ref="V26:W26"/>
    <mergeCell ref="B26:B28"/>
    <mergeCell ref="D26:E26"/>
    <mergeCell ref="F26:G26"/>
    <mergeCell ref="H26:I26"/>
    <mergeCell ref="J26:K26"/>
    <mergeCell ref="L26:M26"/>
    <mergeCell ref="R27:S27"/>
    <mergeCell ref="V27:W27"/>
    <mergeCell ref="D27:E27"/>
    <mergeCell ref="F27:G27"/>
    <mergeCell ref="H27:I27"/>
    <mergeCell ref="J27:K27"/>
    <mergeCell ref="L27:M27"/>
    <mergeCell ref="T27:U27"/>
    <mergeCell ref="BD23:BE23"/>
    <mergeCell ref="BF23:BG23"/>
    <mergeCell ref="BH23:BI23"/>
    <mergeCell ref="D25:E25"/>
    <mergeCell ref="F25:G25"/>
    <mergeCell ref="H25:I25"/>
    <mergeCell ref="J25:K25"/>
    <mergeCell ref="L25:M25"/>
    <mergeCell ref="N25:O25"/>
    <mergeCell ref="AN23:AO23"/>
    <mergeCell ref="AP23:AQ23"/>
    <mergeCell ref="AR23:AS23"/>
    <mergeCell ref="AT23:AU23"/>
    <mergeCell ref="AX23:AY23"/>
    <mergeCell ref="AZ23:BA23"/>
    <mergeCell ref="AB23:AC23"/>
    <mergeCell ref="AD23:AE23"/>
    <mergeCell ref="AF23:AG23"/>
    <mergeCell ref="AH23:AI23"/>
    <mergeCell ref="BB25:BC25"/>
    <mergeCell ref="BD25:BE25"/>
    <mergeCell ref="BF25:BG25"/>
    <mergeCell ref="BH25:BI25"/>
    <mergeCell ref="AT25:AU25"/>
    <mergeCell ref="P23:Q23"/>
    <mergeCell ref="R23:S23"/>
    <mergeCell ref="V23:W23"/>
    <mergeCell ref="Z23:AA23"/>
    <mergeCell ref="BB22:BC22"/>
    <mergeCell ref="V22:W22"/>
    <mergeCell ref="Z22:AA22"/>
    <mergeCell ref="V25:W25"/>
    <mergeCell ref="Z25:AA25"/>
    <mergeCell ref="BB23:BC23"/>
    <mergeCell ref="AX25:AY25"/>
    <mergeCell ref="AZ25:BA25"/>
    <mergeCell ref="P25:Q25"/>
    <mergeCell ref="R25:S25"/>
    <mergeCell ref="AR25:AS25"/>
    <mergeCell ref="AN25:AO25"/>
    <mergeCell ref="AP25:AQ25"/>
    <mergeCell ref="AB25:AC25"/>
    <mergeCell ref="AD25:AE25"/>
    <mergeCell ref="AF25:AG25"/>
    <mergeCell ref="AH25:AI25"/>
    <mergeCell ref="AJ25:AK25"/>
    <mergeCell ref="AL25:AM25"/>
    <mergeCell ref="T23:U23"/>
    <mergeCell ref="D21:E21"/>
    <mergeCell ref="F21:G21"/>
    <mergeCell ref="H21:I21"/>
    <mergeCell ref="J21:K21"/>
    <mergeCell ref="L21:M21"/>
    <mergeCell ref="BD22:BE22"/>
    <mergeCell ref="BF22:BG22"/>
    <mergeCell ref="BH22:BI22"/>
    <mergeCell ref="D23:E23"/>
    <mergeCell ref="F23:G23"/>
    <mergeCell ref="H23:I23"/>
    <mergeCell ref="J23:K23"/>
    <mergeCell ref="L23:M23"/>
    <mergeCell ref="N23:O23"/>
    <mergeCell ref="AN22:AO22"/>
    <mergeCell ref="AP22:AQ22"/>
    <mergeCell ref="AR22:AS22"/>
    <mergeCell ref="AT22:AU22"/>
    <mergeCell ref="AX22:AY22"/>
    <mergeCell ref="AZ22:BA22"/>
    <mergeCell ref="AB22:AC22"/>
    <mergeCell ref="AD22:AE22"/>
    <mergeCell ref="AF22:AG22"/>
    <mergeCell ref="AH22:AI22"/>
    <mergeCell ref="F22:G22"/>
    <mergeCell ref="H22:I22"/>
    <mergeCell ref="J22:K22"/>
    <mergeCell ref="L22:M22"/>
    <mergeCell ref="N22:O22"/>
    <mergeCell ref="AN21:AO21"/>
    <mergeCell ref="AP21:AQ21"/>
    <mergeCell ref="AR21:AS21"/>
    <mergeCell ref="AB21:AC21"/>
    <mergeCell ref="AD21:AE21"/>
    <mergeCell ref="AF21:AG21"/>
    <mergeCell ref="AH21:AI21"/>
    <mergeCell ref="AJ21:AK21"/>
    <mergeCell ref="AL21:AM21"/>
    <mergeCell ref="P21:Q21"/>
    <mergeCell ref="R21:S21"/>
    <mergeCell ref="AJ22:AK22"/>
    <mergeCell ref="AL22:AM22"/>
    <mergeCell ref="P22:Q22"/>
    <mergeCell ref="R22:S22"/>
    <mergeCell ref="T21:U21"/>
    <mergeCell ref="T22:U22"/>
    <mergeCell ref="N21:O21"/>
    <mergeCell ref="V21:W21"/>
    <mergeCell ref="BH21:BI21"/>
    <mergeCell ref="N20:O20"/>
    <mergeCell ref="P20:Q20"/>
    <mergeCell ref="R20:S20"/>
    <mergeCell ref="V20:W20"/>
    <mergeCell ref="AX20:AY20"/>
    <mergeCell ref="AZ20:BA20"/>
    <mergeCell ref="BB20:BC20"/>
    <mergeCell ref="BD20:BE20"/>
    <mergeCell ref="BF20:BG20"/>
    <mergeCell ref="BB21:BC21"/>
    <mergeCell ref="BD21:BE21"/>
    <mergeCell ref="BF21:BG21"/>
    <mergeCell ref="AT21:AU21"/>
    <mergeCell ref="AX21:AY21"/>
    <mergeCell ref="AZ21:BA21"/>
    <mergeCell ref="BH20:BI20"/>
    <mergeCell ref="AJ20:AK20"/>
    <mergeCell ref="AL20:AM20"/>
    <mergeCell ref="AN20:AO20"/>
    <mergeCell ref="AP20:AQ20"/>
    <mergeCell ref="AR20:AS20"/>
    <mergeCell ref="AT20:AU20"/>
    <mergeCell ref="T20:U20"/>
    <mergeCell ref="B20:B24"/>
    <mergeCell ref="D20:E20"/>
    <mergeCell ref="F20:G20"/>
    <mergeCell ref="H20:I20"/>
    <mergeCell ref="J20:K20"/>
    <mergeCell ref="AD19:AE19"/>
    <mergeCell ref="AJ19:AK19"/>
    <mergeCell ref="AL19:AM19"/>
    <mergeCell ref="AN19:AO19"/>
    <mergeCell ref="R19:S19"/>
    <mergeCell ref="V19:W19"/>
    <mergeCell ref="Z19:AA19"/>
    <mergeCell ref="AB19:AC19"/>
    <mergeCell ref="Z20:AA20"/>
    <mergeCell ref="AB20:AC20"/>
    <mergeCell ref="AD20:AE20"/>
    <mergeCell ref="AF20:AG20"/>
    <mergeCell ref="AH20:AI20"/>
    <mergeCell ref="L20:M20"/>
    <mergeCell ref="Z21:AA21"/>
    <mergeCell ref="D22:E22"/>
    <mergeCell ref="D19:E19"/>
    <mergeCell ref="F19:G19"/>
    <mergeCell ref="H19:I19"/>
    <mergeCell ref="BF18:BG18"/>
    <mergeCell ref="BH18:BI18"/>
    <mergeCell ref="D18:E18"/>
    <mergeCell ref="F18:G18"/>
    <mergeCell ref="H18:I18"/>
    <mergeCell ref="J18:K18"/>
    <mergeCell ref="L18:M18"/>
    <mergeCell ref="N18:O18"/>
    <mergeCell ref="P18:Q18"/>
    <mergeCell ref="R15:S15"/>
    <mergeCell ref="V15:W15"/>
    <mergeCell ref="AL17:AM17"/>
    <mergeCell ref="AN17:AO17"/>
    <mergeCell ref="R17:S17"/>
    <mergeCell ref="V17:W17"/>
    <mergeCell ref="Z17:AA17"/>
    <mergeCell ref="AB17:AC17"/>
    <mergeCell ref="R18:S18"/>
    <mergeCell ref="T18:U18"/>
    <mergeCell ref="AD17:AE17"/>
    <mergeCell ref="AF17:AG17"/>
    <mergeCell ref="AH17:AI17"/>
    <mergeCell ref="AJ17:AK17"/>
    <mergeCell ref="BD15:BE15"/>
    <mergeCell ref="Z15:AA15"/>
    <mergeCell ref="AB15:AC15"/>
    <mergeCell ref="X17:Y17"/>
    <mergeCell ref="BD17:BE17"/>
    <mergeCell ref="T17:U17"/>
    <mergeCell ref="AZ18:BA18"/>
    <mergeCell ref="BB18:BC18"/>
    <mergeCell ref="AL18:AM18"/>
    <mergeCell ref="AN18:AO18"/>
    <mergeCell ref="AT18:AU18"/>
    <mergeCell ref="AX18:AY18"/>
    <mergeCell ref="AZ17:BA17"/>
    <mergeCell ref="BB17:BC17"/>
    <mergeCell ref="BD18:BE18"/>
    <mergeCell ref="AP17:AQ17"/>
    <mergeCell ref="AR17:AS17"/>
    <mergeCell ref="R14:S14"/>
    <mergeCell ref="V14:W14"/>
    <mergeCell ref="Z14:AA14"/>
    <mergeCell ref="AB14:AC14"/>
    <mergeCell ref="X14:Y14"/>
    <mergeCell ref="BF15:BG15"/>
    <mergeCell ref="BH15:BI15"/>
    <mergeCell ref="D17:E17"/>
    <mergeCell ref="F17:G17"/>
    <mergeCell ref="H17:I17"/>
    <mergeCell ref="J17:K17"/>
    <mergeCell ref="L17:M17"/>
    <mergeCell ref="N17:O17"/>
    <mergeCell ref="P17:Q17"/>
    <mergeCell ref="AP15:AQ15"/>
    <mergeCell ref="AR15:AS15"/>
    <mergeCell ref="AT15:AU15"/>
    <mergeCell ref="AX15:AY15"/>
    <mergeCell ref="AZ15:BA15"/>
    <mergeCell ref="BB15:BC15"/>
    <mergeCell ref="AD15:AE15"/>
    <mergeCell ref="AF15:AG15"/>
    <mergeCell ref="AH15:AI15"/>
    <mergeCell ref="AJ15:AK15"/>
    <mergeCell ref="D15:E15"/>
    <mergeCell ref="F15:G15"/>
    <mergeCell ref="H15:I15"/>
    <mergeCell ref="J15:K15"/>
    <mergeCell ref="L15:M15"/>
    <mergeCell ref="N15:O15"/>
    <mergeCell ref="P15:Q15"/>
    <mergeCell ref="D14:E14"/>
    <mergeCell ref="F14:G14"/>
    <mergeCell ref="H14:I14"/>
    <mergeCell ref="J14:K14"/>
    <mergeCell ref="L14:M14"/>
    <mergeCell ref="N14:O14"/>
    <mergeCell ref="P14:Q14"/>
    <mergeCell ref="BF11:BG11"/>
    <mergeCell ref="AZ14:BA14"/>
    <mergeCell ref="BB14:BC14"/>
    <mergeCell ref="BF12:BG12"/>
    <mergeCell ref="BH12:BI12"/>
    <mergeCell ref="AT12:AU12"/>
    <mergeCell ref="AX12:AY12"/>
    <mergeCell ref="AZ12:BA12"/>
    <mergeCell ref="BB12:BC12"/>
    <mergeCell ref="BD14:BE14"/>
    <mergeCell ref="BF14:BG14"/>
    <mergeCell ref="BH14:BI14"/>
    <mergeCell ref="AT14:AU14"/>
    <mergeCell ref="AX14:AY14"/>
    <mergeCell ref="BD12:BE12"/>
    <mergeCell ref="BH11:BI11"/>
    <mergeCell ref="AT11:AU11"/>
    <mergeCell ref="AX11:AY11"/>
    <mergeCell ref="AZ11:BA11"/>
    <mergeCell ref="BB11:BC11"/>
    <mergeCell ref="BD11:BE11"/>
    <mergeCell ref="N12:O12"/>
    <mergeCell ref="P12:Q12"/>
    <mergeCell ref="AP11:AQ11"/>
    <mergeCell ref="AR11:AS11"/>
    <mergeCell ref="AD11:AE11"/>
    <mergeCell ref="AF11:AG11"/>
    <mergeCell ref="AH11:AI11"/>
    <mergeCell ref="AJ11:AK11"/>
    <mergeCell ref="AL11:AM11"/>
    <mergeCell ref="AN11:AO11"/>
    <mergeCell ref="R11:S11"/>
    <mergeCell ref="V11:W11"/>
    <mergeCell ref="T11:U11"/>
    <mergeCell ref="T12:U12"/>
    <mergeCell ref="BF8:BG8"/>
    <mergeCell ref="BH8:BI8"/>
    <mergeCell ref="D9:E9"/>
    <mergeCell ref="F9:G9"/>
    <mergeCell ref="H9:I9"/>
    <mergeCell ref="J9:K9"/>
    <mergeCell ref="L9:M9"/>
    <mergeCell ref="N9:O9"/>
    <mergeCell ref="P9:Q9"/>
    <mergeCell ref="AP8:AQ8"/>
    <mergeCell ref="AR8:AS8"/>
    <mergeCell ref="AT8:AU8"/>
    <mergeCell ref="AX8:AY8"/>
    <mergeCell ref="AZ8:BA8"/>
    <mergeCell ref="BB8:BC8"/>
    <mergeCell ref="AD8:AE8"/>
    <mergeCell ref="AF8:AG8"/>
    <mergeCell ref="AH8:AI8"/>
    <mergeCell ref="AJ8:AK8"/>
    <mergeCell ref="BD9:BE9"/>
    <mergeCell ref="BF9:BG9"/>
    <mergeCell ref="BH9:BI9"/>
    <mergeCell ref="AP9:AQ9"/>
    <mergeCell ref="AR9:AS9"/>
    <mergeCell ref="BD7:BE7"/>
    <mergeCell ref="BD8:BE8"/>
    <mergeCell ref="AT9:AU9"/>
    <mergeCell ref="AX9:AY9"/>
    <mergeCell ref="AZ9:BA9"/>
    <mergeCell ref="BB9:BC9"/>
    <mergeCell ref="AD9:AE9"/>
    <mergeCell ref="AF9:AG9"/>
    <mergeCell ref="AH9:AI9"/>
    <mergeCell ref="AJ9:AK9"/>
    <mergeCell ref="AL9:AM9"/>
    <mergeCell ref="AN9:AO9"/>
    <mergeCell ref="D12:E12"/>
    <mergeCell ref="F12:G12"/>
    <mergeCell ref="H12:I12"/>
    <mergeCell ref="J12:K12"/>
    <mergeCell ref="L12:M12"/>
    <mergeCell ref="BF7:BG7"/>
    <mergeCell ref="BH7:BI7"/>
    <mergeCell ref="D8:E8"/>
    <mergeCell ref="F8:G8"/>
    <mergeCell ref="H8:I8"/>
    <mergeCell ref="J8:K8"/>
    <mergeCell ref="L8:M8"/>
    <mergeCell ref="N8:O8"/>
    <mergeCell ref="P8:Q8"/>
    <mergeCell ref="AP7:AQ7"/>
    <mergeCell ref="AR7:AS7"/>
    <mergeCell ref="AT7:AU7"/>
    <mergeCell ref="AX7:AY7"/>
    <mergeCell ref="AZ7:BA7"/>
    <mergeCell ref="AD7:AE7"/>
    <mergeCell ref="AF7:AG7"/>
    <mergeCell ref="AH7:AI7"/>
    <mergeCell ref="AJ7:AK7"/>
    <mergeCell ref="V7:W7"/>
    <mergeCell ref="BF4:BG4"/>
    <mergeCell ref="BH4:BI4"/>
    <mergeCell ref="AT4:AU4"/>
    <mergeCell ref="AX4:AY4"/>
    <mergeCell ref="AZ4:BA4"/>
    <mergeCell ref="B7:B19"/>
    <mergeCell ref="D7:E7"/>
    <mergeCell ref="F7:G7"/>
    <mergeCell ref="H7:I7"/>
    <mergeCell ref="J7:K7"/>
    <mergeCell ref="L7:M7"/>
    <mergeCell ref="N7:O7"/>
    <mergeCell ref="P7:Q7"/>
    <mergeCell ref="AR4:AS4"/>
    <mergeCell ref="AL8:AM8"/>
    <mergeCell ref="AN8:AO8"/>
    <mergeCell ref="R8:S8"/>
    <mergeCell ref="V8:W8"/>
    <mergeCell ref="Z8:AA8"/>
    <mergeCell ref="AB8:AC8"/>
    <mergeCell ref="D11:E11"/>
    <mergeCell ref="F11:G11"/>
    <mergeCell ref="H11:I11"/>
    <mergeCell ref="J11:K11"/>
    <mergeCell ref="BB4:BC4"/>
    <mergeCell ref="BD4:BE4"/>
    <mergeCell ref="AF4:AG4"/>
    <mergeCell ref="AH4:AI4"/>
    <mergeCell ref="AJ4:AK4"/>
    <mergeCell ref="BF5:BG5"/>
    <mergeCell ref="BB5:BC5"/>
    <mergeCell ref="BH3:BI3"/>
    <mergeCell ref="D4:E4"/>
    <mergeCell ref="F4:G4"/>
    <mergeCell ref="H4:I4"/>
    <mergeCell ref="J4:K4"/>
    <mergeCell ref="L4:M4"/>
    <mergeCell ref="N4:O4"/>
    <mergeCell ref="P4:Q4"/>
    <mergeCell ref="R4:S4"/>
    <mergeCell ref="AR3:AS3"/>
    <mergeCell ref="AT3:AU3"/>
    <mergeCell ref="AX3:AY3"/>
    <mergeCell ref="AZ3:BA3"/>
    <mergeCell ref="BB3:BC3"/>
    <mergeCell ref="BD3:BE3"/>
    <mergeCell ref="AF3:AG3"/>
    <mergeCell ref="AH3:AI3"/>
    <mergeCell ref="B1:BG1"/>
    <mergeCell ref="B2:K2"/>
    <mergeCell ref="D3:E3"/>
    <mergeCell ref="F3:G3"/>
    <mergeCell ref="H3:I3"/>
    <mergeCell ref="J3:K3"/>
    <mergeCell ref="L3:M3"/>
    <mergeCell ref="N3:O3"/>
    <mergeCell ref="P3:Q3"/>
    <mergeCell ref="R3:S3"/>
    <mergeCell ref="BF3:BG3"/>
    <mergeCell ref="AJ3:AK3"/>
    <mergeCell ref="AL3:AM3"/>
    <mergeCell ref="AN3:AO3"/>
    <mergeCell ref="AP3:AQ3"/>
    <mergeCell ref="V3:W3"/>
    <mergeCell ref="X3:Y3"/>
    <mergeCell ref="Z3:AA3"/>
    <mergeCell ref="AB3:AC3"/>
    <mergeCell ref="AD3:AE3"/>
    <mergeCell ref="Z4:AA4"/>
    <mergeCell ref="AB4:AC4"/>
    <mergeCell ref="AD4:AE4"/>
    <mergeCell ref="AL4:AM4"/>
    <mergeCell ref="AN4:AO4"/>
    <mergeCell ref="AP4:AQ4"/>
    <mergeCell ref="V4:W4"/>
    <mergeCell ref="X4:Y4"/>
    <mergeCell ref="T3:U3"/>
    <mergeCell ref="T4:U4"/>
    <mergeCell ref="X36:Y36"/>
    <mergeCell ref="F5:G5"/>
    <mergeCell ref="N5:O5"/>
    <mergeCell ref="AR5:AS5"/>
    <mergeCell ref="V5:W5"/>
    <mergeCell ref="AP5:AQ5"/>
    <mergeCell ref="Z5:AA5"/>
    <mergeCell ref="AP12:AQ12"/>
    <mergeCell ref="AR12:AS12"/>
    <mergeCell ref="AD12:AE12"/>
    <mergeCell ref="AF12:AG12"/>
    <mergeCell ref="AH12:AI12"/>
    <mergeCell ref="AJ12:AK12"/>
    <mergeCell ref="AL12:AM12"/>
    <mergeCell ref="AN12:AO12"/>
    <mergeCell ref="H5:I5"/>
    <mergeCell ref="AH5:AI5"/>
    <mergeCell ref="L5:M5"/>
    <mergeCell ref="AB5:AC5"/>
    <mergeCell ref="L11:M11"/>
    <mergeCell ref="N11:O11"/>
    <mergeCell ref="P11:Q11"/>
    <mergeCell ref="AB7:AC7"/>
    <mergeCell ref="R7:S7"/>
    <mergeCell ref="AZ19:BA19"/>
    <mergeCell ref="BB19:BC19"/>
    <mergeCell ref="X9:Y9"/>
    <mergeCell ref="X12:Y12"/>
    <mergeCell ref="Z9:AA9"/>
    <mergeCell ref="AB9:AC9"/>
    <mergeCell ref="AP14:AQ14"/>
    <mergeCell ref="AR14:AS14"/>
    <mergeCell ref="AD14:AE14"/>
    <mergeCell ref="AF14:AG14"/>
    <mergeCell ref="AT19:AU19"/>
    <mergeCell ref="X26:Y26"/>
    <mergeCell ref="X27:Y27"/>
    <mergeCell ref="X7:Y7"/>
    <mergeCell ref="AJ23:AK23"/>
    <mergeCell ref="AL23:AM23"/>
    <mergeCell ref="AP26:AQ26"/>
    <mergeCell ref="T14:U14"/>
    <mergeCell ref="AD5:AE5"/>
    <mergeCell ref="AH14:AI14"/>
    <mergeCell ref="AJ14:AK14"/>
    <mergeCell ref="AL14:AM14"/>
    <mergeCell ref="AN14:AO14"/>
    <mergeCell ref="AL15:AM15"/>
    <mergeCell ref="AN15:AO15"/>
    <mergeCell ref="T7:U7"/>
    <mergeCell ref="T8:U8"/>
    <mergeCell ref="T9:U9"/>
    <mergeCell ref="AH6:AI6"/>
    <mergeCell ref="AD6:AE6"/>
    <mergeCell ref="X5:Y5"/>
    <mergeCell ref="AL7:AM7"/>
    <mergeCell ref="V9:W9"/>
    <mergeCell ref="V6:W6"/>
    <mergeCell ref="AB6:AC6"/>
    <mergeCell ref="X21:Y21"/>
    <mergeCell ref="X23:Y23"/>
    <mergeCell ref="X22:Y22"/>
    <mergeCell ref="T25:U25"/>
    <mergeCell ref="T26:U26"/>
    <mergeCell ref="AX6:AY6"/>
    <mergeCell ref="AX5:AY5"/>
    <mergeCell ref="AX19:AY19"/>
    <mergeCell ref="AR26:AS26"/>
    <mergeCell ref="Z26:AA26"/>
    <mergeCell ref="AB26:AC26"/>
    <mergeCell ref="AD26:AE26"/>
    <mergeCell ref="AF26:AG26"/>
    <mergeCell ref="AH26:AI26"/>
    <mergeCell ref="AJ26:AK26"/>
    <mergeCell ref="AL26:AM26"/>
    <mergeCell ref="AN26:AO26"/>
    <mergeCell ref="AT5:AU5"/>
    <mergeCell ref="AR6:AS6"/>
    <mergeCell ref="AN7:AO7"/>
    <mergeCell ref="AN6:AO6"/>
    <mergeCell ref="T19:U19"/>
    <mergeCell ref="AJ5:AK5"/>
    <mergeCell ref="X25:Y25"/>
    <mergeCell ref="D5:E5"/>
    <mergeCell ref="D6:E6"/>
    <mergeCell ref="P5:Q5"/>
    <mergeCell ref="BD5:BE5"/>
    <mergeCell ref="BD6:BE6"/>
    <mergeCell ref="AF6:AG6"/>
    <mergeCell ref="AZ5:BA5"/>
    <mergeCell ref="AL5:AM5"/>
    <mergeCell ref="X6:Y6"/>
    <mergeCell ref="AT6:AU6"/>
    <mergeCell ref="Z6:AA6"/>
    <mergeCell ref="AF5:AG5"/>
    <mergeCell ref="F6:G6"/>
    <mergeCell ref="AP6:AQ6"/>
    <mergeCell ref="T5:U5"/>
    <mergeCell ref="J5:K5"/>
    <mergeCell ref="J6:K6"/>
    <mergeCell ref="L6:M6"/>
    <mergeCell ref="N6:O6"/>
    <mergeCell ref="P6:Q6"/>
    <mergeCell ref="R6:S6"/>
    <mergeCell ref="T6:U6"/>
    <mergeCell ref="H6:I6"/>
    <mergeCell ref="AJ6:AK6"/>
    <mergeCell ref="AR44:AS44"/>
    <mergeCell ref="AR45:AS45"/>
    <mergeCell ref="AQ47:AS47"/>
    <mergeCell ref="BF6:BG6"/>
    <mergeCell ref="AZ6:BA6"/>
    <mergeCell ref="Z44:AA44"/>
    <mergeCell ref="AN5:AO5"/>
    <mergeCell ref="BB6:BC6"/>
    <mergeCell ref="R5:S5"/>
    <mergeCell ref="X35:Y35"/>
    <mergeCell ref="Z7:AA7"/>
    <mergeCell ref="R9:S9"/>
    <mergeCell ref="Z11:AA11"/>
    <mergeCell ref="AB11:AC11"/>
    <mergeCell ref="R12:S12"/>
    <mergeCell ref="V12:W12"/>
    <mergeCell ref="Z12:AA12"/>
    <mergeCell ref="AB12:AC12"/>
    <mergeCell ref="T15:U15"/>
    <mergeCell ref="X15:Y15"/>
    <mergeCell ref="V18:W18"/>
    <mergeCell ref="Z18:AA18"/>
    <mergeCell ref="AB18:AC18"/>
    <mergeCell ref="X20:Y20"/>
  </mergeCells>
  <pageMargins left="0" right="0" top="0" bottom="0" header="0" footer="0"/>
  <pageSetup paperSize="9" scale="60" orientation="landscape" horizontalDpi="4294967294" verticalDpi="4294967294" r:id="rId1"/>
  <colBreaks count="1" manualBreakCount="1">
    <brk id="4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Диаграммы</vt:lpstr>
      </vt:variant>
      <vt:variant>
        <vt:i4>2</vt:i4>
      </vt:variant>
    </vt:vector>
  </HeadingPairs>
  <TitlesOfParts>
    <vt:vector size="4" baseType="lpstr">
      <vt:lpstr>2023-2024</vt:lpstr>
      <vt:lpstr>Лист1</vt:lpstr>
      <vt:lpstr>Диаграмма2</vt:lpstr>
      <vt:lpstr>Диаграмма1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Алина Капрова</cp:lastModifiedBy>
  <cp:lastPrinted>2023-09-29T06:26:53Z</cp:lastPrinted>
  <dcterms:created xsi:type="dcterms:W3CDTF">2017-10-19T10:05:42Z</dcterms:created>
  <dcterms:modified xsi:type="dcterms:W3CDTF">2023-12-19T11:29:36Z</dcterms:modified>
</cp:coreProperties>
</file>