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720" windowHeight="6600" activeTab="0"/>
  </bookViews>
  <sheets>
    <sheet name="2" sheetId="1" r:id="rId1"/>
    <sheet name="Лист1" sheetId="2" r:id="rId2"/>
  </sheets>
  <definedNames>
    <definedName name="_xlnm.Print_Titles" localSheetId="0">'2'!$11:$17</definedName>
    <definedName name="_xlnm.Print_Area" localSheetId="0">'2'!$B$1:$Q$636</definedName>
    <definedName name="Область_печати_ИМ" localSheetId="0">'2'!#REF!</definedName>
    <definedName name="ЋЃ_Ђ__њ_Џ__Ђ__">'2'!#REF!</definedName>
  </definedNames>
  <calcPr fullCalcOnLoad="1"/>
</workbook>
</file>

<file path=xl/sharedStrings.xml><?xml version="1.0" encoding="utf-8"?>
<sst xmlns="http://schemas.openxmlformats.org/spreadsheetml/2006/main" count="1998" uniqueCount="386">
  <si>
    <t>1.1</t>
  </si>
  <si>
    <t>1.</t>
  </si>
  <si>
    <t>2.</t>
  </si>
  <si>
    <t>2.1</t>
  </si>
  <si>
    <t>3.</t>
  </si>
  <si>
    <t>3.1</t>
  </si>
  <si>
    <t>4.</t>
  </si>
  <si>
    <t>4.1</t>
  </si>
  <si>
    <t>5.</t>
  </si>
  <si>
    <t>6.</t>
  </si>
  <si>
    <t>6.1</t>
  </si>
  <si>
    <t>7.</t>
  </si>
  <si>
    <t>7.1</t>
  </si>
  <si>
    <t>8.</t>
  </si>
  <si>
    <t>8.1</t>
  </si>
  <si>
    <t>9.</t>
  </si>
  <si>
    <t>9.1</t>
  </si>
  <si>
    <t>10.</t>
  </si>
  <si>
    <t>10.1</t>
  </si>
  <si>
    <t>11.</t>
  </si>
  <si>
    <t>11.1</t>
  </si>
  <si>
    <t>12.1</t>
  </si>
  <si>
    <t>№ п/п</t>
  </si>
  <si>
    <t>Статус</t>
  </si>
  <si>
    <t>Подпрограмма</t>
  </si>
  <si>
    <t>Всего</t>
  </si>
  <si>
    <t>федеральный бюджет</t>
  </si>
  <si>
    <t>внебюджетные источники</t>
  </si>
  <si>
    <t>5.1</t>
  </si>
  <si>
    <t>Источники финансирования</t>
  </si>
  <si>
    <t>Код бюджетной классификации</t>
  </si>
  <si>
    <t>Ответственный исполнитель, соисполнители</t>
  </si>
  <si>
    <t>главный распорядитель средств бюджета</t>
  </si>
  <si>
    <t>раздел, подраздел</t>
  </si>
  <si>
    <t>целевая статья расходов</t>
  </si>
  <si>
    <t>группа (подгруппа) вида расходов</t>
  </si>
  <si>
    <t>мероприятие 1</t>
  </si>
  <si>
    <t>мероприятие 2</t>
  </si>
  <si>
    <t>0501</t>
  </si>
  <si>
    <t>0702</t>
  </si>
  <si>
    <t>0707</t>
  </si>
  <si>
    <t>мероприятие 3</t>
  </si>
  <si>
    <t>мероприятие 4</t>
  </si>
  <si>
    <t>0801</t>
  </si>
  <si>
    <t>903</t>
  </si>
  <si>
    <t>992</t>
  </si>
  <si>
    <t>1102</t>
  </si>
  <si>
    <t>1006</t>
  </si>
  <si>
    <t>974</t>
  </si>
  <si>
    <t>мероприятие 5</t>
  </si>
  <si>
    <t>0104</t>
  </si>
  <si>
    <t>1004</t>
  </si>
  <si>
    <t>0709</t>
  </si>
  <si>
    <t>0113</t>
  </si>
  <si>
    <t>0405</t>
  </si>
  <si>
    <t>1003</t>
  </si>
  <si>
    <t>0409</t>
  </si>
  <si>
    <t>0106</t>
  </si>
  <si>
    <t>240</t>
  </si>
  <si>
    <t>610</t>
  </si>
  <si>
    <t>620</t>
  </si>
  <si>
    <t>120,240</t>
  </si>
  <si>
    <t>310</t>
  </si>
  <si>
    <t>320</t>
  </si>
  <si>
    <t>10.2</t>
  </si>
  <si>
    <t>Основное мероприятие "Улучшение потребительских и эксплуатационных характеристик жилищного фонда, обеспечивающих гражданам безопасные и комфортные условия проживания"</t>
  </si>
  <si>
    <t>Основное мероприятие "Реализация  законадательства  в  области  предоставления  мер  социальной  поддержки  отдельным  категориям  граждан"</t>
  </si>
  <si>
    <t>Ц310170520</t>
  </si>
  <si>
    <t>Основное мероприятие "Развитие библиотечного дела"</t>
  </si>
  <si>
    <t>Основное мероприятие "Развитие образования в сфере культуры и искусства"</t>
  </si>
  <si>
    <t>Основное мероприятие "Сохранение и развитие народного творчества"</t>
  </si>
  <si>
    <t>Основное мероприятие "Физкультурно-оздоровительная и спортивно-массовая работа с населением"</t>
  </si>
  <si>
    <t>Ц520170340</t>
  </si>
  <si>
    <t>Основное мероприятие "Мероприятия в области содействия занятости населения Чувашской Республики"</t>
  </si>
  <si>
    <t>Основное мероприятие "Организационно-техническое обеспечение охраны труда и здоровья работающих"</t>
  </si>
  <si>
    <t xml:space="preserve">Основное мероприятие "Финансовое обеспечение получения дошкольного образования, начального общего, основного общего, среднего общего образования" </t>
  </si>
  <si>
    <t>Ц710212010</t>
  </si>
  <si>
    <t>Основное мероприятие "Меры социальной поддержки"</t>
  </si>
  <si>
    <t>Основное мероприятие "Государственная поддержка талантливой и одаренной молодежи"</t>
  </si>
  <si>
    <t>Ц720272130</t>
  </si>
  <si>
    <t>Основное мероприятие"Общепрограммные расходы"</t>
  </si>
  <si>
    <t>Ц7Э0100600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</si>
  <si>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инфраструктуры, а также строительство и реконструкция автомобильных дорог"</t>
  </si>
  <si>
    <t>Основное мероприятие "Мероприятия, реализуемые с привлечением межбюджетных трансфертов бюджетам другого уровня"</t>
  </si>
  <si>
    <t>Основное мероприятие "Реализация мероприятий, направленных на обеспечение безопасности дорожного движения"</t>
  </si>
  <si>
    <t>0702, 0409</t>
  </si>
  <si>
    <t>Ч410173430</t>
  </si>
  <si>
    <t>Основное мероприятие "Создание условий для максимального вовлечения в хозяйственный оборот муниципального имущества, в том числе земельных участков"</t>
  </si>
  <si>
    <t>Ч4Э0100200</t>
  </si>
  <si>
    <t>0703</t>
  </si>
  <si>
    <t xml:space="preserve">Основное мероприятие "Обеспечение деятельности организаций в сфере образования" </t>
  </si>
  <si>
    <t>Основное мероприятие "Организация отдыха детей"</t>
  </si>
  <si>
    <t>Ч230174310, Ч230174370</t>
  </si>
  <si>
    <t>0111, 1003</t>
  </si>
  <si>
    <t>0503</t>
  </si>
  <si>
    <t>11.2</t>
  </si>
  <si>
    <t>к Порядку разработки и реализации</t>
  </si>
  <si>
    <t>муниципальных программ</t>
  </si>
  <si>
    <t>Единица измерения</t>
  </si>
  <si>
    <t>сводная роспись на 1 января</t>
  </si>
  <si>
    <t>сводная роспись на 31 декабря</t>
  </si>
  <si>
    <t>Данные за отчетный год</t>
  </si>
  <si>
    <t>тыс.рублей</t>
  </si>
  <si>
    <t>13.1</t>
  </si>
  <si>
    <t>14.</t>
  </si>
  <si>
    <t>14.1</t>
  </si>
  <si>
    <t>15.</t>
  </si>
  <si>
    <t>15.1</t>
  </si>
  <si>
    <t>12.2</t>
  </si>
  <si>
    <t>610, 620</t>
  </si>
  <si>
    <t>0703, 0702</t>
  </si>
  <si>
    <t>620, 610</t>
  </si>
  <si>
    <t>мероприятие 6</t>
  </si>
  <si>
    <t>0314</t>
  </si>
  <si>
    <t>0309</t>
  </si>
  <si>
    <t>Основное мероприятие "Обеспечение управления оперативной обстановкой в муниципальном образовании"</t>
  </si>
  <si>
    <t>9.2</t>
  </si>
  <si>
    <t>320, 870</t>
  </si>
  <si>
    <t>Основное мероприятие "Общепрограммные расходы"</t>
  </si>
  <si>
    <t>Основное мероприятие "Обеспечение деятельности мировых судей Чувашской Республики в целях реализации прав, свобод и законных интересов граждан и юридических лиц"</t>
  </si>
  <si>
    <t>Основное мероприятие "Обеспечение качества жилищно-коммунальных услуг"</t>
  </si>
  <si>
    <t>0502</t>
  </si>
  <si>
    <t xml:space="preserve">Основное мероприятие "Обеспечение граждан доступным жильем" </t>
  </si>
  <si>
    <t>A2103L4970</t>
  </si>
  <si>
    <t>Основное мероприятие "Дальнейшее развитие многоуровневой системы профилактики правонарушений"</t>
  </si>
  <si>
    <t>120, 240</t>
  </si>
  <si>
    <t>Основное мероприятие "Профилактика и предупреждение рецидивной преступности, ресоциализация и адаптация лиц, освободившихся из мест лишения свободы, и лиц, осужденных к уголовным наказаниям, не связанным с лишением свободы"</t>
  </si>
  <si>
    <t>А310272550</t>
  </si>
  <si>
    <t>Основное мероприятие "Информационно-методическое обеспечение профилактики правонарушений и повышение уровня правовой культуры населения"</t>
  </si>
  <si>
    <t>А310672560</t>
  </si>
  <si>
    <t>3.2</t>
  </si>
  <si>
    <t xml:space="preserve">Основное мероприятие "Совершенствование системы мер по сокращению спроса на наркотики" </t>
  </si>
  <si>
    <t>А320278340</t>
  </si>
  <si>
    <t>3.3</t>
  </si>
  <si>
    <t>Основное мероприятие "Предупреждение безнадзорности, беспризорности, правонарушений и антиобщественных действий несовершеннолетних, выявление и устранение причин и условий, способствующих развитию этих негативных явлений"</t>
  </si>
  <si>
    <t>А330111980</t>
  </si>
  <si>
    <t>А3Э0113800</t>
  </si>
  <si>
    <t xml:space="preserve">Основное мероприятие "Общепрограммные расходы" </t>
  </si>
  <si>
    <t>3.4</t>
  </si>
  <si>
    <t xml:space="preserve"> Основное мероприятие "Создание единой системы учета государственного имущества Чувашской Республики и муниципального имущества"</t>
  </si>
  <si>
    <t>А410173640</t>
  </si>
  <si>
    <t>Основное мероприятие "Содействие благоустройству населенных пунктов Чувашской Республики"</t>
  </si>
  <si>
    <t>Ц41024А410</t>
  </si>
  <si>
    <t>Ц41077А390</t>
  </si>
  <si>
    <t xml:space="preserve"> Основное мероприятие "Развитие муниципальных учреждений культуры"</t>
  </si>
  <si>
    <t>Ц510171390</t>
  </si>
  <si>
    <t>110, 240</t>
  </si>
  <si>
    <t>Основное мероприятие "Реализация мероприятий регионального проекта "Успех каждого ребенка"</t>
  </si>
  <si>
    <t>240, 340</t>
  </si>
  <si>
    <t>Ц720372140</t>
  </si>
  <si>
    <t>240, 320, 610, 620</t>
  </si>
  <si>
    <t>Ц7Э0111990</t>
  </si>
  <si>
    <t>Основное мероприятие "Информационная работа по профилактике терроризма и экстремистской деятельности"</t>
  </si>
  <si>
    <t>Ц970112750</t>
  </si>
  <si>
    <t>Основное мероприятие "Организация исполнения и подготовка отчетов об исполнении муниципального бюджета"</t>
  </si>
  <si>
    <t>Ч410373450</t>
  </si>
  <si>
    <t>15.2</t>
  </si>
  <si>
    <t>16.</t>
  </si>
  <si>
    <t>16.1</t>
  </si>
  <si>
    <t>0105</t>
  </si>
  <si>
    <t>Ч540151200</t>
  </si>
  <si>
    <t>17.</t>
  </si>
  <si>
    <t>17.1</t>
  </si>
  <si>
    <t>Ч610173820</t>
  </si>
  <si>
    <t>18.</t>
  </si>
  <si>
    <t>18.1</t>
  </si>
  <si>
    <t>Основное мероприятие "Содержание  спортивных школ"</t>
  </si>
  <si>
    <t>Основное мероприятие "Обеспечение выплаты ежемесячного денежного вознаграждения за выполнение функций классного руководителя педагогическим работникам государственных общеобразовательных организаций Чувашской Республики"</t>
  </si>
  <si>
    <t>Ц710553030</t>
  </si>
  <si>
    <t>0702, 1004</t>
  </si>
  <si>
    <t>0310</t>
  </si>
  <si>
    <t>11.3</t>
  </si>
  <si>
    <t>Основное мероприятие "Предупреждение и ликвидация болезней животных"</t>
  </si>
  <si>
    <t>11.4</t>
  </si>
  <si>
    <t>12.</t>
  </si>
  <si>
    <t>12.3</t>
  </si>
  <si>
    <t>13</t>
  </si>
  <si>
    <t>13.2</t>
  </si>
  <si>
    <t>17.2</t>
  </si>
  <si>
    <t xml:space="preserve">Ц630112440 </t>
  </si>
  <si>
    <t>1.2</t>
  </si>
  <si>
    <t>Основное мероприятие "Развитие систем водоснабжения муниципальных образований"</t>
  </si>
  <si>
    <t>1.3</t>
  </si>
  <si>
    <t>Основное мероприятие "Профилактика и предупреждение бытовой преступности, а также преступлений, совершенных в состоянии алкогольного опьянения"</t>
  </si>
  <si>
    <t>А310376280</t>
  </si>
  <si>
    <t>A330179930</t>
  </si>
  <si>
    <t>Основное мероприятие "Реализация мероприятий регионального проекта "Творческие люди"</t>
  </si>
  <si>
    <t>Ц41A255194</t>
  </si>
  <si>
    <t xml:space="preserve"> Основное мероприятие "Внедрение механизмов конкуренции между муниципальными образованиями по показателям динамики привлечения инвестиций, создания новых рабочих мест"</t>
  </si>
  <si>
    <t>Ч160814430</t>
  </si>
  <si>
    <t>992, 903, 974</t>
  </si>
  <si>
    <t>0104, 0106, 0203</t>
  </si>
  <si>
    <t xml:space="preserve">Основное мероприятие "Развитие электронного правительства" </t>
  </si>
  <si>
    <t>0503, 0801</t>
  </si>
  <si>
    <t>Приложение № 9</t>
  </si>
  <si>
    <t>Шумерлинского муниципального округа</t>
  </si>
  <si>
    <t>Чувашской Республики</t>
  </si>
  <si>
    <t>Фактические данные за год, предшествующий отчетному (2021 год)</t>
  </si>
  <si>
    <t>Плановые данные на очередной финансовый год (2023 год)</t>
  </si>
  <si>
    <t xml:space="preserve">Муниципальная программа Шумерлинского муниципального округа Чувашской Республики </t>
  </si>
  <si>
    <t xml:space="preserve">Муниципальная программа Шумерлинского муниципального округа Чувашской Республики "Модернизация и развитие сферы жилищно-коммунального хозяйства" </t>
  </si>
  <si>
    <t>903,994</t>
  </si>
  <si>
    <t xml:space="preserve">А110170250, A110175350 </t>
  </si>
  <si>
    <t>810, 240</t>
  </si>
  <si>
    <t>994</t>
  </si>
  <si>
    <t xml:space="preserve">А110372770 </t>
  </si>
  <si>
    <t>Управление по благоустройству и развитию территорий администрации Шумерлинского муниципального округа Чувашской Республики</t>
  </si>
  <si>
    <t>Администрация Шумерлинского муниципального округа Чувашской Республики</t>
  </si>
  <si>
    <t xml:space="preserve">Администрация Шумерлинского муниципального округа Чувашской Республики, Управление по благоустройству и развитию территорий администрации Шумерлинского муниципального округа Чувашской Республики </t>
  </si>
  <si>
    <t xml:space="preserve">Подпрограмма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воды" муниципальной программы Шумерлинского муниципального округа Чувашской Республики "Модернизация и развитие сферы жилищно-коммунального хозяйства" </t>
  </si>
  <si>
    <t xml:space="preserve">А130173090 </t>
  </si>
  <si>
    <t>Основное мероприятие "Газификация населенных пунктов"</t>
  </si>
  <si>
    <t xml:space="preserve">А140172840 </t>
  </si>
  <si>
    <t>0505, 1004</t>
  </si>
  <si>
    <t>A2103L4970, A210312980</t>
  </si>
  <si>
    <t xml:space="preserve">Муниципальная программа Шумерлинского муниципального округа Чувашской Республики "Обеспечение общественного порядка и противодействие преступности" </t>
  </si>
  <si>
    <t>А310170380</t>
  </si>
  <si>
    <t>Подпрограмма "Предупреждение детской беспризорности, безнадзорности и правонарушений несовершеннолетних"  муниципальной программы Шумерлинского муниципального округа Чувашской Республики "Обеспечение общественного порядка и противодействие преступности"</t>
  </si>
  <si>
    <t xml:space="preserve">Муниципальная программа Шумерлинского муниципального округа Чувашской Республики "Развитие земельных и имущественных отношений" </t>
  </si>
  <si>
    <t>Подпрограмма "Управление муниципальным имуществом Шумерлинского муниципального округа Чувашской Республики" муниципальной программы Шумерлинского муниципального округа Чувашской Республики "Развитие земельных и имущественных отношений"</t>
  </si>
  <si>
    <t>A4102L5110</t>
  </si>
  <si>
    <t>А410277590, А410276120, A4102L5110</t>
  </si>
  <si>
    <t xml:space="preserve">Муниципальная программа Шумерлинского муниципального округа Чувашской Республики "Формирование современной городской среды" </t>
  </si>
  <si>
    <t>Подпрограмма "Благоустройство дворовых и общественных территорий" муниципальной программы Шумерлинского муниципального округа Чувашской Республики "Формирование современной городской среды"</t>
  </si>
  <si>
    <t>A5102S2710</t>
  </si>
  <si>
    <t>A5102S2710, A510275550, A510277400, A510277420</t>
  </si>
  <si>
    <t>0502, 0503</t>
  </si>
  <si>
    <t>974, 994</t>
  </si>
  <si>
    <t>0409, 0502, 0503, 0702</t>
  </si>
  <si>
    <t>A6201S6570</t>
  </si>
  <si>
    <t>610, 240</t>
  </si>
  <si>
    <t xml:space="preserve">Муниципальная программа Шумерлинского муниципального округа Чувашской Республики "Социальная поддержка граждан" </t>
  </si>
  <si>
    <t xml:space="preserve">Подпрограмма "Социальное обеспечение граждан"  муниципальной программы Шумерлинского муниципального округа Чувашской Республики "Социальная поддержка граждан" </t>
  </si>
  <si>
    <t>903, 974, 994</t>
  </si>
  <si>
    <t>Ц310110550, Ц310122570</t>
  </si>
  <si>
    <t>240, 310</t>
  </si>
  <si>
    <t xml:space="preserve">Муниципальная программа Шумерлинского муниципального округа Чувашской Республики "Развитие культуры" </t>
  </si>
  <si>
    <t>Ц410670560</t>
  </si>
  <si>
    <t>240,610</t>
  </si>
  <si>
    <t xml:space="preserve">Ц4115L4670 ,  Ц4115S7090, Ц4115L2990, Ц4115S9830  </t>
  </si>
  <si>
    <t>Ц4115L4670, Ц4115L2990</t>
  </si>
  <si>
    <t xml:space="preserve">Муниципальная программа Шумерлинского муниципального округа Чувашской Республики "Развитие физической культуры и спорта" </t>
  </si>
  <si>
    <t>Подпрограмма "Развитие физической культуры и массового спорта" муниципальной программы Шумерлинского муниципального округа Чувашской Республики "Развитие физической культуры и спорта"</t>
  </si>
  <si>
    <t xml:space="preserve"> Основное мероприятие "Развитие спортивной инфраструктуры"</t>
  </si>
  <si>
    <t>Ц5102S1830</t>
  </si>
  <si>
    <t>410</t>
  </si>
  <si>
    <t xml:space="preserve">Подпрограмма "Развитие спорта высших достижений и системы подготовки спортивного резерва" муниципальной программы Шумерлинского муниципального округа Чувашской Республики "Развитие физической культуры и спорта" </t>
  </si>
  <si>
    <t>0503, 0707</t>
  </si>
  <si>
    <t>Ц610172260, Ц610172270</t>
  </si>
  <si>
    <t>610, 620, 240</t>
  </si>
  <si>
    <t>Муниципальная программа Шумерлинского муниципального округа Чувашской Республики "Развитие образования"</t>
  </si>
  <si>
    <t xml:space="preserve">Подпрограмма "Муниципальная поддержка развития образования" муниципальной программы Шумерлинского муниципального округа Чувашской Республики "Развитие образования" </t>
  </si>
  <si>
    <t>Ц7101S7080</t>
  </si>
  <si>
    <t>Ц7101S7080, Ц710170550</t>
  </si>
  <si>
    <t>240, 310, 610, 620</t>
  </si>
  <si>
    <t>Ц7114L3040, Ц7114S1560</t>
  </si>
  <si>
    <t>Ц711412040, Ц71142029П, Ц7114L3040, Ц7114S1560</t>
  </si>
  <si>
    <t>Ц7114L3040, Ц711474540, Ц7114S1560</t>
  </si>
  <si>
    <t>Основное мероприятие "Реализация отдельных мероприятий регионального проекта "Современная школа"</t>
  </si>
  <si>
    <t>Ц71E151690</t>
  </si>
  <si>
    <t xml:space="preserve"> Ц71E275150</t>
  </si>
  <si>
    <t xml:space="preserve"> Основное мероприятие "Реализация мероприятий регионального проекта "Патриотическое воспитание граждан Российской Федерации"</t>
  </si>
  <si>
    <t>Ц76EB5179F</t>
  </si>
  <si>
    <t>110, 240, 850</t>
  </si>
  <si>
    <t>Основное мероприятие "Обеспечение деятельности муниципальных учреждений, реализующих на территории Чувашской Республики государственную политику в области пожарной безопасности"</t>
  </si>
  <si>
    <t>Ц810170940</t>
  </si>
  <si>
    <t>Основное мероприятие "Обеспечение мобилизационной подготовки и мобилизации"</t>
  </si>
  <si>
    <t>0203</t>
  </si>
  <si>
    <t>Ц811072410</t>
  </si>
  <si>
    <t>Ц850576320, Ц850573400</t>
  </si>
  <si>
    <t>Подпрограмма "Развитие ветеринарии"  муниципальной программы Шумерлинского муниципального округа Чувашской Республики "Развитие сельского хозяйства и регулирование рынка сельскохозяйственной продукции, сырья и продовольствия"</t>
  </si>
  <si>
    <t>Ц970172750</t>
  </si>
  <si>
    <t>Основное мероприятие "Подготовка проектов межевания земельных участков и проведение кадастровых работ"</t>
  </si>
  <si>
    <t>Ц9Б03L5990</t>
  </si>
  <si>
    <t>13.3</t>
  </si>
  <si>
    <t>Основное мероприятие "Субсидии на стимулирование развития приоритетных подотраслей агропромышленного комплекса и развитие малых форм хозяйствования"</t>
  </si>
  <si>
    <t>Основное мероприятие "Борьба с распространением борщевика Сосновского"</t>
  </si>
  <si>
    <t>Основное мероприятие "Поддержка граждан, ведущих личное подсобное хозяйство и применяющих специальный налоговый режим "Налог на профессиональный доход"</t>
  </si>
  <si>
    <t>Ц9И07L5020</t>
  </si>
  <si>
    <t>810</t>
  </si>
  <si>
    <t>Ц9И07L5020, Ц9И07S5020</t>
  </si>
  <si>
    <t>Ц9И09S6810</t>
  </si>
  <si>
    <t>Ц9И09S6810, Ц9И0976810</t>
  </si>
  <si>
    <t>Ц9И17S021П</t>
  </si>
  <si>
    <t>Муниципальная программа Шумерлинского муниципального округа Чувашской Республики "Развитие сельского хозяйства и регулирование рынка сельскохозяйственной продукции, сырья и продовольствия"</t>
  </si>
  <si>
    <t>Муниципальная программа Шумерлинского муниципального округа Чувашской Республики "Экономическое развитие"</t>
  </si>
  <si>
    <t>Подпрограмма "Инвестиционный климат" муниципальной программы Шумерлинского муниципального округа Чувашской Республики "Экономическое развитие"</t>
  </si>
  <si>
    <t>Ч210374181, Ч2103S4191, Ч2103S4192,  Ч2103S4181, Ч2103S4182, Ч2103S4210,  Ч210374182, Ч210374191, Ч210374192</t>
  </si>
  <si>
    <t>Ч2103S4210, Ч2103S4181, Ч2103S4182, Ч2103S4191, Ч2103S4192</t>
  </si>
  <si>
    <t>Основное мероприятие "Развитие бюджетного планирования, формирование бюджета Шумерлинского муниципального округа Чувашской Республики на очередной финансовый год и плановый период"</t>
  </si>
  <si>
    <t>830</t>
  </si>
  <si>
    <t>Основное мероприятие "Осуществление мер финансовой поддержки бюджетов муниципальных районов, муниципальных округов, городских округов и поселений, направленных на обеспечение их сбалансированности и повышение уровня бюджетной обеспеченности"</t>
  </si>
  <si>
    <t>903, 992, 994</t>
  </si>
  <si>
    <t>Ч410451180, Ч410455491</t>
  </si>
  <si>
    <t xml:space="preserve">0113,  0702, 0801,  </t>
  </si>
  <si>
    <t>Ч410422360, Ч410422680, Ч4104SА720</t>
  </si>
  <si>
    <t xml:space="preserve">Ч4104SА720 </t>
  </si>
  <si>
    <t>120, 240, 320</t>
  </si>
  <si>
    <t xml:space="preserve">Муниципальная программа Шумерлинского муниципального округа Чувашской Республики "Развитие потенциала муниципального управления" </t>
  </si>
  <si>
    <t xml:space="preserve">Подпрограмма  «Совершенствование муниципального управления в сфере юстиции» муниципальной программы Шумерлинского муниципального округа Чувашской Республики "Развитие потенциала муниципального управления" </t>
  </si>
  <si>
    <t>903, 994</t>
  </si>
  <si>
    <t>0104, 0113, 1006</t>
  </si>
  <si>
    <t>Ч5Э0100200, Ч5Э0173450, Ч5Э0100600</t>
  </si>
  <si>
    <t>120, 240, 320, 610, 850</t>
  </si>
  <si>
    <t>Муниципальная программа Шумерлинского муниципального округа Чувашской Республики "Развитие строительного комплекса и архитектуры"</t>
  </si>
  <si>
    <t>Основное мероприятие "Устойчивое развитие территорий Чувашской Республики, в том числе городских округов, сельских и городских поселений, посредством территориального планирования, градостроительного зонирования, планировки территории, архитектурно-строительного проектирования"</t>
  </si>
  <si>
    <t>0412</t>
  </si>
  <si>
    <t>Ч9104S2390</t>
  </si>
  <si>
    <t>Всего по программам Шумерлинского муниципального округа Чувашской Республики</t>
  </si>
  <si>
    <t>Ц760212150</t>
  </si>
  <si>
    <t>А2201R0820</t>
  </si>
  <si>
    <t>2.2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</si>
  <si>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</si>
  <si>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 xml:space="preserve">Основное мероприятие "Улучшение жилищных условий граждан на селе" </t>
  </si>
  <si>
    <t>A6101L5764</t>
  </si>
  <si>
    <t>6.2</t>
  </si>
  <si>
    <t>360</t>
  </si>
  <si>
    <t>Основное мероприятие "Мероприятия по профилактике и соблюдению правопорядка на улицах и в других общественных местах"</t>
  </si>
  <si>
    <t>A1102S5670</t>
  </si>
  <si>
    <t>Основное мероприятие "Оказание государственной поддержки собственникам помещений (гражданам) при переводе многоквартирного дома с централизованного на индивидуальное отопление"</t>
  </si>
  <si>
    <t>240, 320</t>
  </si>
  <si>
    <t>240, 610</t>
  </si>
  <si>
    <t>0707, 0709</t>
  </si>
  <si>
    <t>Ц830416030, Ц830476030</t>
  </si>
  <si>
    <t>0113, 0314</t>
  </si>
  <si>
    <t>Ц830570340, Ц830572620</t>
  </si>
  <si>
    <t>240, 360</t>
  </si>
  <si>
    <t>0605</t>
  </si>
  <si>
    <t>Ч36G252690</t>
  </si>
  <si>
    <t>Основное мероприятие "Реализация мероприятий регионального проекта "Комплексная система обращения с твердыми коммунальными отходами"</t>
  </si>
  <si>
    <t>Основное мероприятие "Основное развитие территорий Чувашской Республики, в том числе городских округов, сельских и городских поселений, в виде территориального планирования, градостроительного зонирования, планировки территории, архитектурно-строительного проектирования"</t>
  </si>
  <si>
    <t>Ч910173040</t>
  </si>
  <si>
    <t>Администрация Шумерлинского муниципального округа Чувашской Республики, Отдел образования, спорта и молодежной политики администрации Шумерлинского муниципального округа Чувашской Республики</t>
  </si>
  <si>
    <t>18.2</t>
  </si>
  <si>
    <t>19.</t>
  </si>
  <si>
    <t>19.1</t>
  </si>
  <si>
    <t>20.</t>
  </si>
  <si>
    <t>20.1</t>
  </si>
  <si>
    <t>Отдел образования, спорта и молодежной политики администрации Шумерлинского муниципального округа Чувашской Республики</t>
  </si>
  <si>
    <t>Финансовый отдел администрации Шумерлинского муниципального округа Чувашской Республики</t>
  </si>
  <si>
    <t>Администрация Шумерлинского муниципального округа Чувашской Республики, Финансовый отдел администрации Шумерлинского муниципального округа Чувашской Республики, Отдел образования, спорта и молодежной политики администрации Шумерлинского муниципального округа Чувашской Республики</t>
  </si>
  <si>
    <t>Отдел образования, спорта и молодежной политики администрации Шумерлинского муниципального округа Чувашской Республики, Управление по благоустройству и развитию территорий администрации Шумерлинского муниципального округа Чувашской Республики</t>
  </si>
  <si>
    <t>Администрация Шумерлинского муниципального округа Чувашской Республики, Управление по благоустройству и развитию территорий администрации Шумерлинского муниципального округа Чувашской Республики,  Отдел образования, спорта и молодежной политики администрации Шумерлинского муниципального округа Чувашской Республики</t>
  </si>
  <si>
    <t xml:space="preserve">Муниципальная программа Шумерлинского муниципального округа Чувашской Республики "Комплексное развитие сельских территорий Шумерлинского муниципального округа" </t>
  </si>
  <si>
    <t>Подпрограмма "Создание условий для обеспечения доступным и комфортным жильем сельского населения" муниципальной программы Шумерлинского муниципального округа Чувашской Республики "Комплексное развитие сельских территорий Шумерлинского муниципального округа"</t>
  </si>
  <si>
    <t>Подпрограмма "Создание  и развитие инфраструктуры на сельских территориях" муниципальной программы Шумерлинского муниципального округа Чувашской Республики "Комплексное развитие сельских территорий Шумерлинского муниципального округа"</t>
  </si>
  <si>
    <t xml:space="preserve">Подпрограмма "Модернизация коммунальной инфраструктуры на территории Шумерлинского муниципального округа Чувашской Республики" муниципальной программы Шумерлинского муниципального округа Чувашской Республики "Модернизация и развитие сферы жилищно-коммунального хозяйства" </t>
  </si>
  <si>
    <t xml:space="preserve">Подпрограмма "Газификация Шумерлинского муниципального округа" муниципальной программы Шумерлинского муниципального округа Чувашской Республики "Модернизация и развитие сферы жилищно-коммунального хозяйства" </t>
  </si>
  <si>
    <t xml:space="preserve">Муниципальная программа Шумерлинского муниципального округа Чувашской Республики "Обеспечение граждан Шумерлинского муниципального округа Чувашской Республики доступным и комфортным жильем" </t>
  </si>
  <si>
    <t>Подпрограмма "Поддержка строительства жилья в Шумерлинском муниципальном округе Чувашской Республики" муниципальной программы "Обеспечение граждан Шумерлинского муниципального округа Чувашской Республики доступным и комфортным жильем"</t>
  </si>
  <si>
    <t xml:space="preserve"> 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муниципальной  программы Шумерлинского муниципального округа Чувашской Республики  "Обеспечение граждан Шумерлинского муниципального округа Чувашской Республики доступным и комфортным жильем"</t>
  </si>
  <si>
    <t>Подпрограмма "Профилактика незаконного потребления наркотических средств и психотропных веществ, наркомании в Шумерлинском муниципальном округе"  муниципальной программы Шумерлинского муниципального округа Чувашской Республики "Обеспечение общественного порядка и противодействие преступности"</t>
  </si>
  <si>
    <t>Обеспечение  реализации муниципальной программы "Обеспечение общественного порядка и противодействие преступности"</t>
  </si>
  <si>
    <t xml:space="preserve">Муниципальная программа Шумерлинского муниципального округа Чувашской Республики "Повышение безопасности жизнедеятельности населения и территорий Шумерлинского муниципального округа" </t>
  </si>
  <si>
    <t xml:space="preserve">Подпрограмма «Профилактика терроризма и экстремистской деятельности в Шумерлинском муниципальном округе Чувашской Республики» муниципальной программы Шумерлинского муниципального округа Чувашской Республики "Повышение безопасности жизнедеятельности населения и территорий Шумерлинского муниципального округа" </t>
  </si>
  <si>
    <t>Подпрограмма "Развитие культуры в Шумерлинском муниципальном округе" муниципальной программы Шумерлинского муниципального округа Чувашской Республики "Развитие культуры"</t>
  </si>
  <si>
    <t xml:space="preserve">Подпрограмма "Молодежь Шумерлинского муниципального округа" муниципальной программы Шумерлинского муниципального округа Чувашской Республики "Развитие образования" </t>
  </si>
  <si>
    <t xml:space="preserve">Подпрограмма "Патриотическое воспитание и допризывная подготовка молодежи Шумерлинского муниципального округа"  муниципальной программы Шумерлинского муниципального округа Чувашской Республики "Развитие образования" </t>
  </si>
  <si>
    <t xml:space="preserve">Обеспечение реализации муниципальной программы Шумерлинского муниципального округа "Развитие образования" </t>
  </si>
  <si>
    <t>Муниципальная программа  Шумерлинского муниципального округа Чувашской Республики "Развитие потенциала природно-сырьевых ресурсов и обеспечение экологической безопасности"</t>
  </si>
  <si>
    <t>Подпрограмма "Обращение с отходами, в том числе с твердыми коммунальными отходами, на территории Шумерлинского муниципального округа" муниципальной программы Шумерлинского муниципального округа Чувашской Республики "Развитие потенциала природно-сырьевых ресурсов и обеспечение экологической безопасности"</t>
  </si>
  <si>
    <t>Подпрограмма "Развитие мелиорации земель сельскохозяйственного назначения" муниципальной программы Шумерлинского муниципального округа Чувашской Республики "Развитие сельского хозяйства и регулирование рынка сельскохозяйственной продукции, сырья и продовольствия"</t>
  </si>
  <si>
    <t>Подпрограмма "Развитие отраслей агропромышленного комплекса" муниципальной программы Шумерлинского муниципального округа Чувашской Республики "Развитие сельского хозяйства и регулирование рынка сельскохозяйственной продукции, сырья и продовольствия"</t>
  </si>
  <si>
    <t>Подпрограмма "Градостроительная деятельность в Шумерлинском муниципальном округе Чувашской Республики" муниципальной программы Шумерлинского муниципального округа Чувашской Республики "Развитие строительного комплекса и архитектуры"</t>
  </si>
  <si>
    <t xml:space="preserve">Муниципальная программа  Шумерлинского муниципального округа Чувашской Республики "Развитие транспортной системы Шумерлинского муниципального округа" </t>
  </si>
  <si>
    <t xml:space="preserve">Подпрограмма "Безопасные и качественные автомобильные дороги" муниципальной программы Шумерлинского муниципального округа Чувашской Республики "Развитие транспортной системы Шумерлинского муниципального округа" </t>
  </si>
  <si>
    <t xml:space="preserve">Подпрограмма "Безопасность дорожного движения" муниципальной программы Шумерлинского муниципального округа Чувашской Республики "Развитие транспортной системы Шумерлинского муниципального округа" </t>
  </si>
  <si>
    <t xml:space="preserve">Муниципальная программа Шумерлинского муниципального округа Чувашской Республики "Содействие занятости населения Шумерлинского муниципального округа" </t>
  </si>
  <si>
    <t xml:space="preserve"> Подпрограмма "Активная политика занятости населения и социальная поддержка безработных граждан" муниципальной программы Шумерлинского муниципального округа Чувашской Республики "Содействие занятости населения Шумерлинского муниципального округа"</t>
  </si>
  <si>
    <t xml:space="preserve"> Подпрограмма "Безопасный труд" муниципальной программы Шумерлинского муниципального округа Чувашской Республики "Содействие занятости населения Шумерлинского муниципального округа"</t>
  </si>
  <si>
    <t xml:space="preserve">Муниципальная программа Шумерлинского муниципального округа Чувашской Республики "Управление общественными финансами и муниципальным долгом Шумерлинского муниципального округа" </t>
  </si>
  <si>
    <t xml:space="preserve">Подпрограмма "Совершенствование бюджетной политики и обеспечение сбалансированности бюджета Шумерлинского муниципального округа" муниципальной программы Шумерлинского муниципального округа Чувашской Республики "Управление общественными финансами и муниципальным долгом Шумерлинского муниципального округа"  </t>
  </si>
  <si>
    <t>Обеспечение реализации муниципальной программы "Управление общественными финансами и муниципальным долгом Шумерлинского муниципального округа"</t>
  </si>
  <si>
    <t xml:space="preserve">Муниципальная программа Шумерлинского муниципального округа Чувашской Республики "Цифровое общество Шумерлинского муниципального округа"  </t>
  </si>
  <si>
    <t xml:space="preserve">Подпрограмма  "Развитие информационных технологий" муниципальной  программы Шумерлинского муниципального округа Чувашской Республики "Цифровое  общество Шумерлинского муниципального округа" </t>
  </si>
  <si>
    <t xml:space="preserve"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Шумерлинского муниципального округа Чувашской Республики" муниципальной программы Шумерлинского муниципального округа  Чувашской Республики "Повышение безопасности жизнедеятельности населения и территорий Шумерлинского муниципального округа" </t>
  </si>
  <si>
    <t>Подпрограмма "Профилактика правонарушений" муниципальной программы Шумерлинского муниципального округа  Чувашской Республики "Обеспечение общественного порядка и противодействие преступности"</t>
  </si>
  <si>
    <t xml:space="preserve">Подпрограмма "Построение (развитие) аппаратно-программного комплекса "Безопасный город" на территории Шумерлинского муниципального округа Чувашской Республики" муниципальной программы Шумерлинского муниципального округа Чувашской Республики "Повышение безопасности жизнедеятельности населения и территорий Шумерлинского муниципального округа" 
</t>
  </si>
  <si>
    <t xml:space="preserve">Обеспечение реализации муниципальной программы Шумерлинского муниципального округа "Развитие потенциала муниципального  управления" </t>
  </si>
  <si>
    <t>республиканский бюджет Чувашской Республики</t>
  </si>
  <si>
    <t>бюджет Шумерлинского муниципального округа</t>
  </si>
  <si>
    <t xml:space="preserve">Информация о финансировании реализации основных мероприятий (мероприятий) подпрограмм муниципальных программ Шумерлинского муниципального округа Чувашской Республики за счет всех источников финансирования за 2022 год
</t>
  </si>
  <si>
    <t>Наименование муниципальной программы
Шумерлинского муниципального округа Чувашской Республики, подпрограммы муниципальной программы
Шумерлинского муниципального округа Чувашской Республики, основного мероприятия(мероприятия)</t>
  </si>
  <si>
    <t>5</t>
  </si>
  <si>
    <t>план &lt;2&gt;</t>
  </si>
  <si>
    <t>факт &lt;3&gt;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</si>
</sst>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2"/>
      <name val="Courie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16"/>
      <name val="Courier"/>
      <family val="1"/>
    </font>
    <font>
      <b/>
      <sz val="18"/>
      <color indexed="16"/>
      <name val="Courier"/>
      <family val="1"/>
    </font>
    <font>
      <b/>
      <sz val="12"/>
      <color indexed="16"/>
      <name val="Courier"/>
      <family val="1"/>
    </font>
    <font>
      <u val="single"/>
      <sz val="8"/>
      <name val="Courier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3"/>
      <name val="Courier"/>
      <family val="3"/>
    </font>
    <font>
      <b/>
      <i/>
      <sz val="13"/>
      <name val="Times New Roman"/>
      <family val="1"/>
    </font>
    <font>
      <sz val="12"/>
      <name val="Times New Roman"/>
      <family val="1"/>
    </font>
    <font>
      <sz val="14"/>
      <name val="Courier"/>
      <family val="3"/>
    </font>
    <font>
      <b/>
      <sz val="12"/>
      <name val="Courier"/>
      <family val="3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Courie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Courie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Courie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Courie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1">
      <alignment/>
      <protection locked="0"/>
    </xf>
    <xf numFmtId="172" fontId="4" fillId="0" borderId="0">
      <alignment/>
      <protection locked="0"/>
    </xf>
    <xf numFmtId="172" fontId="5" fillId="0" borderId="0">
      <alignment/>
      <protection locked="0"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42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2" fillId="30" borderId="0">
      <alignment/>
      <protection/>
    </xf>
    <xf numFmtId="0" fontId="12" fillId="30" borderId="0">
      <alignment/>
      <protection/>
    </xf>
    <xf numFmtId="0" fontId="12" fillId="30" borderId="0">
      <alignment/>
      <protection/>
    </xf>
    <xf numFmtId="0" fontId="12" fillId="30" borderId="0">
      <alignment/>
      <protection/>
    </xf>
    <xf numFmtId="0" fontId="12" fillId="30" borderId="0">
      <alignment/>
      <protection/>
    </xf>
    <xf numFmtId="0" fontId="12" fillId="30" borderId="0">
      <alignment/>
      <protection/>
    </xf>
    <xf numFmtId="172" fontId="6" fillId="0" borderId="0">
      <alignment/>
      <protection locked="0"/>
    </xf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37" fillId="32" borderId="9" applyNumberFormat="0" applyFont="0" applyAlignment="0" applyProtection="0"/>
    <xf numFmtId="0" fontId="37" fillId="32" borderId="9" applyNumberFormat="0" applyFont="0" applyAlignment="0" applyProtection="0"/>
    <xf numFmtId="0" fontId="37" fillId="32" borderId="9" applyNumberFormat="0" applyFont="0" applyAlignment="0" applyProtection="0"/>
    <xf numFmtId="0" fontId="37" fillId="32" borderId="9" applyNumberFormat="0" applyFont="0" applyAlignment="0" applyProtection="0"/>
    <xf numFmtId="0" fontId="37" fillId="32" borderId="9" applyNumberFormat="0" applyFont="0" applyAlignment="0" applyProtection="0"/>
    <xf numFmtId="0" fontId="37" fillId="32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3" borderId="0" applyNumberFormat="0" applyBorder="0" applyAlignment="0" applyProtection="0"/>
    <xf numFmtId="172" fontId="3" fillId="0" borderId="0">
      <alignment/>
      <protection locked="0"/>
    </xf>
  </cellStyleXfs>
  <cellXfs count="137">
    <xf numFmtId="0" fontId="0" fillId="0" borderId="0" xfId="0" applyAlignment="1">
      <alignment/>
    </xf>
    <xf numFmtId="0" fontId="7" fillId="34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 vertical="top" wrapText="1"/>
      <protection/>
    </xf>
    <xf numFmtId="0" fontId="8" fillId="34" borderId="0" xfId="0" applyFont="1" applyFill="1" applyBorder="1" applyAlignment="1" applyProtection="1">
      <alignment horizontal="justify" vertical="distributed" wrapText="1"/>
      <protection/>
    </xf>
    <xf numFmtId="0" fontId="11" fillId="34" borderId="0" xfId="0" applyFont="1" applyFill="1" applyBorder="1" applyAlignment="1" applyProtection="1">
      <alignment horizontal="justify" vertical="distributed" wrapText="1"/>
      <protection/>
    </xf>
    <xf numFmtId="0" fontId="11" fillId="34" borderId="0" xfId="0" applyFont="1" applyFill="1" applyBorder="1" applyAlignment="1">
      <alignment vertical="top" wrapText="1"/>
    </xf>
    <xf numFmtId="0" fontId="11" fillId="34" borderId="0" xfId="0" applyFont="1" applyFill="1" applyBorder="1" applyAlignment="1">
      <alignment wrapText="1"/>
    </xf>
    <xf numFmtId="0" fontId="11" fillId="34" borderId="0" xfId="0" applyFont="1" applyFill="1" applyBorder="1" applyAlignment="1" applyProtection="1">
      <alignment horizontal="justify" vertical="justify" wrapText="1"/>
      <protection/>
    </xf>
    <xf numFmtId="0" fontId="8" fillId="34" borderId="0" xfId="0" applyFont="1" applyFill="1" applyBorder="1" applyAlignment="1" applyProtection="1">
      <alignment horizontal="justify" vertical="justify" wrapText="1"/>
      <protection/>
    </xf>
    <xf numFmtId="0" fontId="11" fillId="34" borderId="0" xfId="0" applyFont="1" applyFill="1" applyBorder="1" applyAlignment="1">
      <alignment horizontal="left" wrapText="1"/>
    </xf>
    <xf numFmtId="0" fontId="11" fillId="34" borderId="0" xfId="0" applyFont="1" applyFill="1" applyBorder="1" applyAlignment="1">
      <alignment horizontal="justify" wrapText="1"/>
    </xf>
    <xf numFmtId="0" fontId="11" fillId="34" borderId="0" xfId="0" applyFont="1" applyFill="1" applyBorder="1" applyAlignment="1">
      <alignment horizontal="justify" vertical="justify" wrapText="1"/>
    </xf>
    <xf numFmtId="0" fontId="8" fillId="34" borderId="0" xfId="0" applyFont="1" applyFill="1" applyBorder="1" applyAlignment="1">
      <alignment vertical="top" wrapText="1"/>
    </xf>
    <xf numFmtId="0" fontId="8" fillId="34" borderId="0" xfId="0" applyFont="1" applyFill="1" applyBorder="1" applyAlignment="1">
      <alignment horizontal="left" wrapText="1"/>
    </xf>
    <xf numFmtId="0" fontId="8" fillId="34" borderId="0" xfId="0" applyFont="1" applyFill="1" applyBorder="1" applyAlignment="1" applyProtection="1">
      <alignment horizontal="left"/>
      <protection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0" fontId="15" fillId="34" borderId="0" xfId="0" applyFont="1" applyFill="1" applyAlignment="1">
      <alignment/>
    </xf>
    <xf numFmtId="0" fontId="15" fillId="34" borderId="0" xfId="0" applyFont="1" applyFill="1" applyAlignment="1">
      <alignment horizontal="left"/>
    </xf>
    <xf numFmtId="0" fontId="15" fillId="34" borderId="0" xfId="0" applyFont="1" applyFill="1" applyAlignment="1">
      <alignment/>
    </xf>
    <xf numFmtId="173" fontId="10" fillId="34" borderId="11" xfId="0" applyNumberFormat="1" applyFont="1" applyFill="1" applyBorder="1" applyAlignment="1">
      <alignment horizontal="center" vertical="top"/>
    </xf>
    <xf numFmtId="49" fontId="10" fillId="34" borderId="12" xfId="0" applyNumberFormat="1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top" wrapText="1"/>
    </xf>
    <xf numFmtId="173" fontId="9" fillId="34" borderId="11" xfId="0" applyNumberFormat="1" applyFont="1" applyFill="1" applyBorder="1" applyAlignment="1">
      <alignment horizontal="center" vertical="top"/>
    </xf>
    <xf numFmtId="49" fontId="7" fillId="34" borderId="0" xfId="0" applyNumberFormat="1" applyFont="1" applyFill="1" applyBorder="1" applyAlignment="1">
      <alignment/>
    </xf>
    <xf numFmtId="49" fontId="7" fillId="34" borderId="0" xfId="0" applyNumberFormat="1" applyFont="1" applyFill="1" applyAlignment="1">
      <alignment/>
    </xf>
    <xf numFmtId="0" fontId="11" fillId="34" borderId="0" xfId="0" applyNumberFormat="1" applyFont="1" applyFill="1" applyBorder="1" applyAlignment="1">
      <alignment wrapText="1"/>
    </xf>
    <xf numFmtId="0" fontId="11" fillId="34" borderId="0" xfId="0" applyFont="1" applyFill="1" applyBorder="1" applyAlignment="1">
      <alignment/>
    </xf>
    <xf numFmtId="0" fontId="8" fillId="34" borderId="0" xfId="0" applyFont="1" applyFill="1" applyBorder="1" applyAlignment="1">
      <alignment wrapText="1"/>
    </xf>
    <xf numFmtId="0" fontId="7" fillId="34" borderId="0" xfId="0" applyFont="1" applyFill="1" applyAlignment="1">
      <alignment horizontal="center"/>
    </xf>
    <xf numFmtId="173" fontId="11" fillId="34" borderId="0" xfId="0" applyNumberFormat="1" applyFont="1" applyFill="1" applyBorder="1" applyAlignment="1">
      <alignment vertical="top"/>
    </xf>
    <xf numFmtId="49" fontId="8" fillId="34" borderId="0" xfId="0" applyNumberFormat="1" applyFont="1" applyFill="1" applyBorder="1" applyAlignment="1">
      <alignment horizontal="center"/>
    </xf>
    <xf numFmtId="49" fontId="7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0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>
      <alignment horizontal="right"/>
    </xf>
    <xf numFmtId="0" fontId="7" fillId="34" borderId="0" xfId="0" applyFont="1" applyFill="1" applyBorder="1" applyAlignment="1" applyProtection="1">
      <alignment horizontal="right"/>
      <protection/>
    </xf>
    <xf numFmtId="49" fontId="10" fillId="34" borderId="13" xfId="0" applyNumberFormat="1" applyFont="1" applyFill="1" applyBorder="1" applyAlignment="1">
      <alignment horizontal="center" vertical="top" wrapText="1"/>
    </xf>
    <xf numFmtId="49" fontId="9" fillId="34" borderId="14" xfId="0" applyNumberFormat="1" applyFont="1" applyFill="1" applyBorder="1" applyAlignment="1">
      <alignment vertical="top"/>
    </xf>
    <xf numFmtId="0" fontId="7" fillId="34" borderId="14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vertical="top"/>
    </xf>
    <xf numFmtId="0" fontId="13" fillId="34" borderId="0" xfId="0" applyFont="1" applyFill="1" applyAlignment="1">
      <alignment horizontal="center" wrapText="1"/>
    </xf>
    <xf numFmtId="0" fontId="7" fillId="34" borderId="0" xfId="0" applyFont="1" applyFill="1" applyAlignment="1">
      <alignment horizontal="right"/>
    </xf>
    <xf numFmtId="173" fontId="10" fillId="34" borderId="12" xfId="0" applyNumberFormat="1" applyFont="1" applyFill="1" applyBorder="1" applyAlignment="1">
      <alignment horizontal="center" vertical="top" wrapText="1"/>
    </xf>
    <xf numFmtId="49" fontId="8" fillId="34" borderId="0" xfId="0" applyNumberFormat="1" applyFont="1" applyFill="1" applyBorder="1" applyAlignment="1" applyProtection="1">
      <alignment horizontal="justify" vertical="distributed" wrapText="1"/>
      <protection/>
    </xf>
    <xf numFmtId="49" fontId="11" fillId="34" borderId="0" xfId="0" applyNumberFormat="1" applyFont="1" applyFill="1" applyBorder="1" applyAlignment="1" applyProtection="1">
      <alignment horizontal="justify" vertical="distributed" wrapText="1"/>
      <protection/>
    </xf>
    <xf numFmtId="0" fontId="11" fillId="34" borderId="0" xfId="0" applyFont="1" applyFill="1" applyBorder="1" applyAlignment="1" applyProtection="1">
      <alignment horizontal="right" vertical="distributed" wrapText="1"/>
      <protection/>
    </xf>
    <xf numFmtId="173" fontId="11" fillId="34" borderId="0" xfId="0" applyNumberFormat="1" applyFont="1" applyFill="1" applyBorder="1" applyAlignment="1" applyProtection="1">
      <alignment horizontal="right" vertical="distributed" wrapText="1"/>
      <protection/>
    </xf>
    <xf numFmtId="49" fontId="11" fillId="34" borderId="0" xfId="0" applyNumberFormat="1" applyFont="1" applyFill="1" applyBorder="1" applyAlignment="1">
      <alignment vertical="top" wrapText="1"/>
    </xf>
    <xf numFmtId="173" fontId="9" fillId="34" borderId="0" xfId="0" applyNumberFormat="1" applyFont="1" applyFill="1" applyBorder="1" applyAlignment="1">
      <alignment horizontal="center" vertical="top"/>
    </xf>
    <xf numFmtId="49" fontId="11" fillId="34" borderId="0" xfId="0" applyNumberFormat="1" applyFont="1" applyFill="1" applyBorder="1" applyAlignment="1" applyProtection="1">
      <alignment horizontal="left" vertical="top" wrapText="1"/>
      <protection/>
    </xf>
    <xf numFmtId="49" fontId="11" fillId="34" borderId="0" xfId="0" applyNumberFormat="1" applyFont="1" applyFill="1" applyBorder="1" applyAlignment="1">
      <alignment wrapText="1"/>
    </xf>
    <xf numFmtId="49" fontId="11" fillId="34" borderId="0" xfId="0" applyNumberFormat="1" applyFont="1" applyFill="1" applyBorder="1" applyAlignment="1" applyProtection="1">
      <alignment horizontal="justify" vertical="justify" wrapText="1"/>
      <protection/>
    </xf>
    <xf numFmtId="49" fontId="8" fillId="34" borderId="0" xfId="0" applyNumberFormat="1" applyFont="1" applyFill="1" applyBorder="1" applyAlignment="1" applyProtection="1">
      <alignment horizontal="justify" vertical="justify" wrapText="1"/>
      <protection/>
    </xf>
    <xf numFmtId="49" fontId="11" fillId="34" borderId="0" xfId="0" applyNumberFormat="1" applyFont="1" applyFill="1" applyBorder="1" applyAlignment="1">
      <alignment horizontal="left" wrapText="1"/>
    </xf>
    <xf numFmtId="49" fontId="11" fillId="34" borderId="0" xfId="0" applyNumberFormat="1" applyFont="1" applyFill="1" applyBorder="1" applyAlignment="1">
      <alignment horizontal="justify" wrapText="1"/>
    </xf>
    <xf numFmtId="173" fontId="8" fillId="34" borderId="0" xfId="0" applyNumberFormat="1" applyFont="1" applyFill="1" applyBorder="1" applyAlignment="1">
      <alignment vertical="top"/>
    </xf>
    <xf numFmtId="49" fontId="11" fillId="34" borderId="0" xfId="0" applyNumberFormat="1" applyFont="1" applyFill="1" applyBorder="1" applyAlignment="1">
      <alignment horizontal="justify" vertical="justify" wrapText="1"/>
    </xf>
    <xf numFmtId="49" fontId="8" fillId="34" borderId="0" xfId="0" applyNumberFormat="1" applyFont="1" applyFill="1" applyBorder="1" applyAlignment="1">
      <alignment vertical="top" wrapText="1"/>
    </xf>
    <xf numFmtId="49" fontId="8" fillId="34" borderId="0" xfId="0" applyNumberFormat="1" applyFont="1" applyFill="1" applyBorder="1" applyAlignment="1">
      <alignment horizontal="left" wrapText="1"/>
    </xf>
    <xf numFmtId="0" fontId="8" fillId="34" borderId="0" xfId="0" applyFont="1" applyFill="1" applyBorder="1" applyAlignment="1">
      <alignment vertical="top"/>
    </xf>
    <xf numFmtId="49" fontId="8" fillId="34" borderId="0" xfId="0" applyNumberFormat="1" applyFont="1" applyFill="1" applyBorder="1" applyAlignment="1" applyProtection="1">
      <alignment horizontal="left"/>
      <protection/>
    </xf>
    <xf numFmtId="49" fontId="8" fillId="34" borderId="0" xfId="0" applyNumberFormat="1" applyFont="1" applyFill="1" applyBorder="1" applyAlignment="1">
      <alignment/>
    </xf>
    <xf numFmtId="49" fontId="7" fillId="34" borderId="0" xfId="0" applyNumberFormat="1" applyFont="1" applyFill="1" applyBorder="1" applyAlignment="1" applyProtection="1">
      <alignment horizontal="left"/>
      <protection/>
    </xf>
    <xf numFmtId="49" fontId="9" fillId="34" borderId="0" xfId="0" applyNumberFormat="1" applyFont="1" applyFill="1" applyBorder="1" applyAlignment="1">
      <alignment vertical="top"/>
    </xf>
    <xf numFmtId="0" fontId="0" fillId="34" borderId="0" xfId="0" applyFont="1" applyFill="1" applyAlignment="1">
      <alignment/>
    </xf>
    <xf numFmtId="0" fontId="9" fillId="34" borderId="11" xfId="0" applyFont="1" applyFill="1" applyBorder="1" applyAlignment="1">
      <alignment horizontal="center" vertical="top" wrapText="1"/>
    </xf>
    <xf numFmtId="49" fontId="9" fillId="34" borderId="11" xfId="0" applyNumberFormat="1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vertical="top" wrapText="1"/>
    </xf>
    <xf numFmtId="0" fontId="14" fillId="34" borderId="11" xfId="0" applyFont="1" applyFill="1" applyBorder="1" applyAlignment="1">
      <alignment horizontal="center" vertical="top" wrapText="1"/>
    </xf>
    <xf numFmtId="49" fontId="14" fillId="34" borderId="11" xfId="0" applyNumberFormat="1" applyFont="1" applyFill="1" applyBorder="1" applyAlignment="1">
      <alignment horizontal="center" vertical="top" wrapText="1"/>
    </xf>
    <xf numFmtId="49" fontId="14" fillId="34" borderId="12" xfId="0" applyNumberFormat="1" applyFont="1" applyFill="1" applyBorder="1" applyAlignment="1">
      <alignment horizontal="center" vertical="top" wrapText="1"/>
    </xf>
    <xf numFmtId="0" fontId="14" fillId="34" borderId="12" xfId="0" applyFont="1" applyFill="1" applyBorder="1" applyAlignment="1">
      <alignment horizontal="center" vertical="top" wrapText="1"/>
    </xf>
    <xf numFmtId="0" fontId="7" fillId="34" borderId="0" xfId="0" applyFont="1" applyFill="1" applyAlignment="1">
      <alignment vertical="top"/>
    </xf>
    <xf numFmtId="49" fontId="9" fillId="34" borderId="12" xfId="0" applyNumberFormat="1" applyFont="1" applyFill="1" applyBorder="1" applyAlignment="1">
      <alignment horizontal="center" vertical="top" wrapText="1"/>
    </xf>
    <xf numFmtId="0" fontId="9" fillId="34" borderId="13" xfId="0" applyFont="1" applyFill="1" applyBorder="1" applyAlignment="1">
      <alignment vertical="top" wrapText="1"/>
    </xf>
    <xf numFmtId="173" fontId="10" fillId="34" borderId="0" xfId="0" applyNumberFormat="1" applyFont="1" applyFill="1" applyBorder="1" applyAlignment="1">
      <alignment horizontal="center" vertical="top" wrapText="1"/>
    </xf>
    <xf numFmtId="49" fontId="11" fillId="34" borderId="0" xfId="0" applyNumberFormat="1" applyFont="1" applyFill="1" applyBorder="1" applyAlignment="1">
      <alignment/>
    </xf>
    <xf numFmtId="49" fontId="8" fillId="34" borderId="0" xfId="0" applyNumberFormat="1" applyFont="1" applyFill="1" applyBorder="1" applyAlignment="1">
      <alignment wrapText="1"/>
    </xf>
    <xf numFmtId="49" fontId="7" fillId="34" borderId="15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7" fillId="34" borderId="16" xfId="0" applyFont="1" applyFill="1" applyBorder="1" applyAlignment="1">
      <alignment horizontal="center" vertical="center" wrapText="1"/>
    </xf>
    <xf numFmtId="49" fontId="7" fillId="34" borderId="16" xfId="0" applyNumberFormat="1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vertical="top" wrapText="1"/>
    </xf>
    <xf numFmtId="0" fontId="9" fillId="34" borderId="14" xfId="0" applyFont="1" applyFill="1" applyBorder="1" applyAlignment="1">
      <alignment vertical="top" wrapText="1"/>
    </xf>
    <xf numFmtId="0" fontId="9" fillId="34" borderId="16" xfId="0" applyFont="1" applyFill="1" applyBorder="1" applyAlignment="1">
      <alignment vertical="top" wrapText="1"/>
    </xf>
    <xf numFmtId="49" fontId="9" fillId="34" borderId="15" xfId="0" applyNumberFormat="1" applyFont="1" applyFill="1" applyBorder="1" applyAlignment="1">
      <alignment vertical="top"/>
    </xf>
    <xf numFmtId="49" fontId="9" fillId="34" borderId="14" xfId="0" applyNumberFormat="1" applyFont="1" applyFill="1" applyBorder="1" applyAlignment="1">
      <alignment vertical="top"/>
    </xf>
    <xf numFmtId="49" fontId="9" fillId="34" borderId="16" xfId="0" applyNumberFormat="1" applyFont="1" applyFill="1" applyBorder="1" applyAlignment="1">
      <alignment vertical="top"/>
    </xf>
    <xf numFmtId="0" fontId="7" fillId="34" borderId="11" xfId="0" applyFont="1" applyFill="1" applyBorder="1" applyAlignment="1">
      <alignment vertical="top" wrapText="1"/>
    </xf>
    <xf numFmtId="0" fontId="14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14" xfId="0" applyFont="1" applyFill="1" applyBorder="1" applyAlignment="1">
      <alignment vertical="top" wrapText="1"/>
    </xf>
    <xf numFmtId="0" fontId="14" fillId="34" borderId="16" xfId="0" applyFont="1" applyFill="1" applyBorder="1" applyAlignment="1">
      <alignment vertical="top" wrapText="1"/>
    </xf>
    <xf numFmtId="0" fontId="7" fillId="34" borderId="15" xfId="0" applyFont="1" applyFill="1" applyBorder="1" applyAlignment="1">
      <alignment vertical="top" wrapText="1"/>
    </xf>
    <xf numFmtId="0" fontId="7" fillId="34" borderId="14" xfId="0" applyFont="1" applyFill="1" applyBorder="1" applyAlignment="1">
      <alignment vertical="top" wrapText="1"/>
    </xf>
    <xf numFmtId="0" fontId="7" fillId="34" borderId="16" xfId="0" applyFont="1" applyFill="1" applyBorder="1" applyAlignment="1">
      <alignment vertical="top" wrapText="1"/>
    </xf>
    <xf numFmtId="0" fontId="9" fillId="34" borderId="11" xfId="0" applyFont="1" applyFill="1" applyBorder="1" applyAlignment="1">
      <alignment vertical="top" wrapText="1"/>
    </xf>
    <xf numFmtId="0" fontId="0" fillId="34" borderId="15" xfId="0" applyFont="1" applyFill="1" applyBorder="1" applyAlignment="1">
      <alignment vertical="top" wrapText="1"/>
    </xf>
    <xf numFmtId="0" fontId="8" fillId="34" borderId="0" xfId="0" applyFont="1" applyFill="1" applyAlignment="1">
      <alignment horizontal="center" wrapText="1"/>
    </xf>
    <xf numFmtId="0" fontId="16" fillId="34" borderId="0" xfId="0" applyFont="1" applyFill="1" applyAlignment="1">
      <alignment horizontal="center" wrapText="1"/>
    </xf>
    <xf numFmtId="0" fontId="17" fillId="34" borderId="11" xfId="0" applyFont="1" applyFill="1" applyBorder="1" applyAlignment="1">
      <alignment vertical="top" wrapText="1"/>
    </xf>
    <xf numFmtId="0" fontId="9" fillId="34" borderId="15" xfId="0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 applyProtection="1">
      <alignment horizontal="center" vertical="top" wrapText="1"/>
      <protection/>
    </xf>
    <xf numFmtId="0" fontId="0" fillId="34" borderId="14" xfId="0" applyFont="1" applyFill="1" applyBorder="1" applyAlignment="1">
      <alignment horizontal="center" vertical="top"/>
    </xf>
    <xf numFmtId="0" fontId="0" fillId="34" borderId="16" xfId="0" applyFont="1" applyFill="1" applyBorder="1" applyAlignment="1">
      <alignment horizontal="center" vertical="top"/>
    </xf>
    <xf numFmtId="0" fontId="9" fillId="34" borderId="11" xfId="0" applyFont="1" applyFill="1" applyBorder="1" applyAlignment="1" applyProtection="1">
      <alignment horizontal="center" vertical="top" wrapText="1"/>
      <protection/>
    </xf>
    <xf numFmtId="0" fontId="9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 applyProtection="1">
      <alignment horizontal="center" wrapText="1"/>
      <protection/>
    </xf>
    <xf numFmtId="0" fontId="0" fillId="34" borderId="14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7" fillId="34" borderId="15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49" fontId="7" fillId="34" borderId="11" xfId="0" applyNumberFormat="1" applyFont="1" applyFill="1" applyBorder="1" applyAlignment="1">
      <alignment/>
    </xf>
    <xf numFmtId="0" fontId="9" fillId="34" borderId="15" xfId="0" applyFont="1" applyFill="1" applyBorder="1" applyAlignment="1">
      <alignment horizontal="center" vertical="top" wrapText="1"/>
    </xf>
    <xf numFmtId="0" fontId="9" fillId="34" borderId="14" xfId="0" applyFont="1" applyFill="1" applyBorder="1" applyAlignment="1">
      <alignment horizontal="center" vertical="top" wrapText="1"/>
    </xf>
    <xf numFmtId="0" fontId="9" fillId="34" borderId="16" xfId="0" applyFont="1" applyFill="1" applyBorder="1" applyAlignment="1">
      <alignment horizontal="center" vertical="top" wrapText="1"/>
    </xf>
    <xf numFmtId="49" fontId="9" fillId="34" borderId="15" xfId="0" applyNumberFormat="1" applyFont="1" applyFill="1" applyBorder="1" applyAlignment="1">
      <alignment horizontal="center" vertical="top" wrapText="1"/>
    </xf>
    <xf numFmtId="49" fontId="9" fillId="34" borderId="14" xfId="0" applyNumberFormat="1" applyFont="1" applyFill="1" applyBorder="1" applyAlignment="1">
      <alignment horizontal="center" vertical="top" wrapText="1"/>
    </xf>
    <xf numFmtId="49" fontId="9" fillId="34" borderId="16" xfId="0" applyNumberFormat="1" applyFont="1" applyFill="1" applyBorder="1" applyAlignment="1">
      <alignment horizontal="center" vertical="top" wrapText="1"/>
    </xf>
    <xf numFmtId="49" fontId="9" fillId="34" borderId="15" xfId="0" applyNumberFormat="1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vertical="top" wrapText="1"/>
    </xf>
    <xf numFmtId="0" fontId="18" fillId="34" borderId="14" xfId="0" applyFont="1" applyFill="1" applyBorder="1" applyAlignment="1">
      <alignment vertical="top" wrapText="1"/>
    </xf>
    <xf numFmtId="0" fontId="18" fillId="34" borderId="16" xfId="0" applyFont="1" applyFill="1" applyBorder="1" applyAlignment="1">
      <alignment vertical="top" wrapText="1"/>
    </xf>
  </cellXfs>
  <cellStyles count="69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ткрывавшаяся " xfId="65"/>
    <cellStyle name="Followed Hyperlink" xfId="66"/>
    <cellStyle name="Плохой" xfId="67"/>
    <cellStyle name="Пояснение" xfId="68"/>
    <cellStyle name="Примечание" xfId="69"/>
    <cellStyle name="Примечание 2" xfId="70"/>
    <cellStyle name="Примечание 3" xfId="71"/>
    <cellStyle name="Примечание 4" xfId="72"/>
    <cellStyle name="Примечание 5" xfId="73"/>
    <cellStyle name="Примечание 6" xfId="74"/>
    <cellStyle name="Примечание 7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  <cellStyle name="Џђћ–…ќ’ќ›‰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W2456"/>
  <sheetViews>
    <sheetView tabSelected="1" zoomScale="70" zoomScaleNormal="70" zoomScaleSheetLayoutView="74" workbookViewId="0" topLeftCell="B218">
      <selection activeCell="P8" sqref="P8"/>
    </sheetView>
  </sheetViews>
  <sheetFormatPr defaultColWidth="8.796875" defaultRowHeight="15"/>
  <cols>
    <col min="1" max="1" width="2.19921875" style="16" hidden="1" customWidth="1"/>
    <col min="2" max="2" width="6" style="26" customWidth="1"/>
    <col min="3" max="3" width="14.3984375" style="16" customWidth="1"/>
    <col min="4" max="4" width="34.09765625" style="16" customWidth="1"/>
    <col min="5" max="5" width="23.8984375" style="16" customWidth="1"/>
    <col min="6" max="6" width="8.8984375" style="16" customWidth="1"/>
    <col min="7" max="7" width="10.3984375" style="26" customWidth="1"/>
    <col min="8" max="8" width="15.09765625" style="16" customWidth="1"/>
    <col min="9" max="9" width="8.69921875" style="16" customWidth="1"/>
    <col min="10" max="10" width="20.296875" style="16" customWidth="1"/>
    <col min="11" max="11" width="11" style="16" customWidth="1"/>
    <col min="12" max="12" width="13.69921875" style="16" customWidth="1"/>
    <col min="13" max="13" width="11.296875" style="16" customWidth="1"/>
    <col min="14" max="14" width="12" style="16" customWidth="1"/>
    <col min="15" max="15" width="10.09765625" style="16" customWidth="1"/>
    <col min="16" max="16" width="11.09765625" style="41" customWidth="1"/>
    <col min="17" max="17" width="15.69921875" style="16" customWidth="1"/>
    <col min="18" max="18" width="8.59765625" style="16" customWidth="1"/>
    <col min="19" max="19" width="7.09765625" style="16" customWidth="1"/>
    <col min="20" max="20" width="9" style="16" customWidth="1"/>
    <col min="21" max="21" width="6.19921875" style="16" customWidth="1"/>
    <col min="22" max="22" width="11.69921875" style="16" customWidth="1"/>
    <col min="23" max="23" width="9.69921875" style="16" customWidth="1"/>
    <col min="24" max="24" width="11.69921875" style="16" customWidth="1"/>
    <col min="25" max="25" width="9.69921875" style="16" customWidth="1"/>
    <col min="26" max="26" width="44.69921875" style="16" customWidth="1"/>
    <col min="27" max="27" width="14.69921875" style="16" customWidth="1"/>
    <col min="28" max="28" width="13.69921875" style="16" customWidth="1"/>
    <col min="29" max="29" width="15.69921875" style="16" customWidth="1"/>
    <col min="30" max="31" width="11.69921875" style="16" customWidth="1"/>
    <col min="32" max="32" width="8.69921875" style="16" customWidth="1"/>
    <col min="33" max="33" width="9.69921875" style="16" customWidth="1"/>
    <col min="34" max="34" width="11.69921875" style="16" customWidth="1"/>
    <col min="35" max="37" width="10.69921875" style="16" customWidth="1"/>
    <col min="38" max="38" width="38.69921875" style="16" customWidth="1"/>
    <col min="39" max="39" width="10.69921875" style="16" customWidth="1"/>
    <col min="40" max="41" width="9.69921875" style="16" customWidth="1"/>
    <col min="42" max="42" width="41.69921875" style="16" customWidth="1"/>
    <col min="43" max="44" width="15.69921875" style="16" customWidth="1"/>
    <col min="45" max="45" width="42.69921875" style="16" customWidth="1"/>
    <col min="46" max="48" width="14.69921875" style="16" customWidth="1"/>
    <col min="49" max="53" width="9.69921875" style="16" customWidth="1"/>
    <col min="54" max="54" width="38.69921875" style="16" customWidth="1"/>
    <col min="55" max="55" width="11.69921875" style="16" customWidth="1"/>
    <col min="56" max="60" width="9.69921875" style="16" customWidth="1"/>
    <col min="61" max="61" width="33.69921875" style="16" customWidth="1"/>
    <col min="62" max="66" width="9.69921875" style="16" customWidth="1"/>
    <col min="67" max="67" width="48.69921875" style="16" customWidth="1"/>
    <col min="68" max="69" width="14.69921875" style="16" customWidth="1"/>
    <col min="70" max="70" width="13.69921875" style="16" customWidth="1"/>
    <col min="71" max="72" width="9.69921875" style="16" customWidth="1"/>
    <col min="73" max="73" width="7.69921875" style="16" customWidth="1"/>
    <col min="74" max="74" width="12.69921875" style="16" customWidth="1"/>
    <col min="75" max="76" width="11.69921875" style="16" customWidth="1"/>
    <col min="77" max="77" width="41.69921875" style="16" customWidth="1"/>
    <col min="78" max="78" width="13.69921875" style="16" customWidth="1"/>
    <col min="79" max="79" width="11.69921875" style="16" customWidth="1"/>
    <col min="80" max="80" width="12.69921875" style="16" customWidth="1"/>
    <col min="81" max="81" width="10.69921875" style="16" customWidth="1"/>
    <col min="82" max="84" width="9.69921875" style="16" customWidth="1"/>
    <col min="85" max="85" width="48.69921875" style="16" customWidth="1"/>
    <col min="86" max="87" width="14.69921875" style="16" customWidth="1"/>
    <col min="88" max="88" width="16.69921875" style="16" customWidth="1"/>
    <col min="89" max="91" width="9.69921875" style="16" customWidth="1"/>
    <col min="92" max="92" width="42.69921875" style="16" customWidth="1"/>
    <col min="93" max="93" width="10.69921875" style="16" customWidth="1"/>
    <col min="94" max="95" width="11.69921875" style="16" customWidth="1"/>
    <col min="96" max="96" width="14.69921875" style="16" customWidth="1"/>
    <col min="97" max="98" width="11.69921875" style="16" customWidth="1"/>
    <col min="99" max="99" width="10.69921875" style="16" customWidth="1"/>
    <col min="100" max="100" width="12.69921875" style="16" customWidth="1"/>
    <col min="101" max="102" width="9.69921875" style="16" customWidth="1"/>
    <col min="103" max="103" width="39.69921875" style="16" customWidth="1"/>
    <col min="104" max="105" width="10.69921875" style="16" customWidth="1"/>
    <col min="106" max="108" width="9.69921875" style="16" customWidth="1"/>
    <col min="109" max="109" width="38.69921875" style="16" customWidth="1"/>
    <col min="110" max="117" width="9.69921875" style="16" customWidth="1"/>
    <col min="118" max="118" width="37.69921875" style="16" customWidth="1"/>
    <col min="119" max="119" width="10.69921875" style="16" customWidth="1"/>
    <col min="120" max="120" width="11.69921875" style="16" customWidth="1"/>
    <col min="121" max="121" width="12.69921875" style="16" customWidth="1"/>
    <col min="122" max="16384" width="8.69921875" style="16" customWidth="1"/>
  </cols>
  <sheetData>
    <row r="2" spans="10:17" ht="16.5">
      <c r="J2" s="18"/>
      <c r="K2" s="18"/>
      <c r="L2" s="18"/>
      <c r="O2" s="18" t="s">
        <v>194</v>
      </c>
      <c r="Q2" s="18"/>
    </row>
    <row r="3" spans="10:17" ht="16.5">
      <c r="J3" s="19"/>
      <c r="K3" s="19"/>
      <c r="L3" s="19"/>
      <c r="O3" s="19" t="s">
        <v>96</v>
      </c>
      <c r="Q3" s="19"/>
    </row>
    <row r="4" spans="10:23" ht="16.5" customHeight="1">
      <c r="J4" s="20"/>
      <c r="K4" s="20"/>
      <c r="L4" s="20"/>
      <c r="M4" s="66"/>
      <c r="N4" s="66"/>
      <c r="O4" s="20" t="s">
        <v>97</v>
      </c>
      <c r="Q4" s="20"/>
      <c r="R4" s="17"/>
      <c r="S4" s="1"/>
      <c r="T4" s="1"/>
      <c r="U4" s="1"/>
      <c r="V4" s="1"/>
      <c r="W4" s="1"/>
    </row>
    <row r="5" spans="10:23" ht="16.5">
      <c r="J5" s="18"/>
      <c r="K5" s="18"/>
      <c r="L5" s="18"/>
      <c r="M5" s="30"/>
      <c r="N5" s="30"/>
      <c r="O5" s="18" t="s">
        <v>195</v>
      </c>
      <c r="Q5" s="18"/>
      <c r="R5" s="17"/>
      <c r="S5" s="1"/>
      <c r="T5" s="1"/>
      <c r="U5" s="1"/>
      <c r="V5" s="1"/>
      <c r="W5" s="1"/>
    </row>
    <row r="6" spans="10:23" ht="16.5">
      <c r="J6" s="18"/>
      <c r="K6" s="18"/>
      <c r="L6" s="18"/>
      <c r="M6" s="30"/>
      <c r="N6" s="30"/>
      <c r="O6" s="19" t="s">
        <v>196</v>
      </c>
      <c r="Q6" s="18"/>
      <c r="R6" s="17"/>
      <c r="S6" s="1"/>
      <c r="T6" s="1"/>
      <c r="U6" s="1"/>
      <c r="V6" s="1"/>
      <c r="W6" s="1"/>
    </row>
    <row r="7" spans="18:23" ht="16.5">
      <c r="R7" s="1"/>
      <c r="S7" s="1"/>
      <c r="T7" s="1"/>
      <c r="U7" s="1"/>
      <c r="V7" s="1"/>
      <c r="W7" s="1"/>
    </row>
    <row r="8" spans="4:23" ht="78" customHeight="1">
      <c r="D8" s="102" t="s">
        <v>381</v>
      </c>
      <c r="E8" s="102"/>
      <c r="F8" s="102"/>
      <c r="G8" s="102"/>
      <c r="H8" s="102"/>
      <c r="I8" s="102"/>
      <c r="J8" s="103"/>
      <c r="K8" s="103"/>
      <c r="L8" s="103"/>
      <c r="M8" s="103"/>
      <c r="N8" s="103"/>
      <c r="O8" s="42"/>
      <c r="Q8" s="1"/>
      <c r="R8" s="17"/>
      <c r="S8" s="1"/>
      <c r="T8" s="1"/>
      <c r="U8" s="1"/>
      <c r="V8" s="1"/>
      <c r="W8" s="1"/>
    </row>
    <row r="9" spans="13:23" ht="16.5">
      <c r="M9" s="30"/>
      <c r="N9" s="30"/>
      <c r="O9" s="30"/>
      <c r="R9" s="17"/>
      <c r="S9" s="1"/>
      <c r="T9" s="1"/>
      <c r="U9" s="1"/>
      <c r="V9" s="1"/>
      <c r="W9" s="1"/>
    </row>
    <row r="10" spans="16:23" ht="15">
      <c r="P10" s="43"/>
      <c r="R10" s="17"/>
      <c r="S10" s="1"/>
      <c r="T10" s="1"/>
      <c r="U10" s="1"/>
      <c r="V10" s="1"/>
      <c r="W10" s="1"/>
    </row>
    <row r="11" spans="2:21" ht="16.5" customHeight="1">
      <c r="B11" s="124" t="s">
        <v>22</v>
      </c>
      <c r="C11" s="121" t="s">
        <v>23</v>
      </c>
      <c r="D11" s="118" t="s">
        <v>382</v>
      </c>
      <c r="E11" s="108" t="s">
        <v>31</v>
      </c>
      <c r="F11" s="111" t="s">
        <v>30</v>
      </c>
      <c r="G11" s="111"/>
      <c r="H11" s="111"/>
      <c r="I11" s="111"/>
      <c r="J11" s="105" t="s">
        <v>29</v>
      </c>
      <c r="K11" s="131" t="s">
        <v>98</v>
      </c>
      <c r="L11" s="131" t="s">
        <v>197</v>
      </c>
      <c r="M11" s="112" t="s">
        <v>101</v>
      </c>
      <c r="N11" s="113"/>
      <c r="O11" s="113"/>
      <c r="P11" s="114"/>
      <c r="Q11" s="131" t="s">
        <v>198</v>
      </c>
      <c r="R11" s="1"/>
      <c r="S11" s="1"/>
      <c r="T11" s="1"/>
      <c r="U11" s="1"/>
    </row>
    <row r="12" spans="2:21" ht="16.5" customHeight="1">
      <c r="B12" s="124"/>
      <c r="C12" s="122"/>
      <c r="D12" s="119"/>
      <c r="E12" s="109"/>
      <c r="F12" s="125" t="s">
        <v>32</v>
      </c>
      <c r="G12" s="128" t="s">
        <v>33</v>
      </c>
      <c r="H12" s="125" t="s">
        <v>34</v>
      </c>
      <c r="I12" s="125" t="s">
        <v>35</v>
      </c>
      <c r="J12" s="106"/>
      <c r="K12" s="132"/>
      <c r="L12" s="132"/>
      <c r="M12" s="115"/>
      <c r="N12" s="116"/>
      <c r="O12" s="116"/>
      <c r="P12" s="117"/>
      <c r="Q12" s="132"/>
      <c r="R12" s="1"/>
      <c r="S12" s="1"/>
      <c r="T12" s="1"/>
      <c r="U12" s="1"/>
    </row>
    <row r="13" spans="2:21" ht="15.75" customHeight="1">
      <c r="B13" s="124"/>
      <c r="C13" s="122"/>
      <c r="D13" s="119"/>
      <c r="E13" s="109"/>
      <c r="F13" s="126"/>
      <c r="G13" s="129"/>
      <c r="H13" s="126"/>
      <c r="I13" s="126"/>
      <c r="J13" s="106"/>
      <c r="K13" s="132"/>
      <c r="L13" s="132"/>
      <c r="M13" s="105" t="s">
        <v>384</v>
      </c>
      <c r="N13" s="105" t="s">
        <v>99</v>
      </c>
      <c r="O13" s="105" t="s">
        <v>100</v>
      </c>
      <c r="P13" s="105" t="s">
        <v>385</v>
      </c>
      <c r="Q13" s="132"/>
      <c r="R13" s="1"/>
      <c r="S13" s="1"/>
      <c r="T13" s="1"/>
      <c r="U13" s="1"/>
    </row>
    <row r="14" spans="2:21" ht="16.5" customHeight="1">
      <c r="B14" s="124"/>
      <c r="C14" s="122"/>
      <c r="D14" s="119"/>
      <c r="E14" s="109"/>
      <c r="F14" s="126"/>
      <c r="G14" s="129"/>
      <c r="H14" s="126"/>
      <c r="I14" s="126"/>
      <c r="J14" s="106"/>
      <c r="K14" s="132"/>
      <c r="L14" s="132"/>
      <c r="M14" s="106"/>
      <c r="N14" s="106"/>
      <c r="O14" s="106"/>
      <c r="P14" s="106"/>
      <c r="Q14" s="132"/>
      <c r="R14" s="1"/>
      <c r="S14" s="1"/>
      <c r="T14" s="1"/>
      <c r="U14" s="1"/>
    </row>
    <row r="15" spans="2:21" ht="16.5" customHeight="1">
      <c r="B15" s="124"/>
      <c r="C15" s="122"/>
      <c r="D15" s="119"/>
      <c r="E15" s="109"/>
      <c r="F15" s="126"/>
      <c r="G15" s="129"/>
      <c r="H15" s="126"/>
      <c r="I15" s="126"/>
      <c r="J15" s="106"/>
      <c r="K15" s="132"/>
      <c r="L15" s="132"/>
      <c r="M15" s="106"/>
      <c r="N15" s="106"/>
      <c r="O15" s="106"/>
      <c r="P15" s="106"/>
      <c r="Q15" s="132"/>
      <c r="R15" s="1"/>
      <c r="S15" s="1"/>
      <c r="T15" s="1"/>
      <c r="U15" s="1"/>
    </row>
    <row r="16" spans="2:21" ht="100.5" customHeight="1">
      <c r="B16" s="124"/>
      <c r="C16" s="123"/>
      <c r="D16" s="120"/>
      <c r="E16" s="110"/>
      <c r="F16" s="127"/>
      <c r="G16" s="130"/>
      <c r="H16" s="127"/>
      <c r="I16" s="127"/>
      <c r="J16" s="107"/>
      <c r="K16" s="133"/>
      <c r="L16" s="133"/>
      <c r="M16" s="107"/>
      <c r="N16" s="107"/>
      <c r="O16" s="107"/>
      <c r="P16" s="107"/>
      <c r="Q16" s="133"/>
      <c r="R16" s="1"/>
      <c r="S16" s="1"/>
      <c r="T16" s="1"/>
      <c r="U16" s="1"/>
    </row>
    <row r="17" spans="1:21" ht="18" customHeight="1">
      <c r="A17" s="81"/>
      <c r="B17" s="80"/>
      <c r="C17" s="40">
        <v>1</v>
      </c>
      <c r="D17" s="40">
        <v>2</v>
      </c>
      <c r="E17" s="40">
        <v>3</v>
      </c>
      <c r="F17" s="82">
        <v>4</v>
      </c>
      <c r="G17" s="83" t="s">
        <v>383</v>
      </c>
      <c r="H17" s="82">
        <v>6</v>
      </c>
      <c r="I17" s="82">
        <v>7</v>
      </c>
      <c r="J17" s="84">
        <v>8</v>
      </c>
      <c r="K17" s="84">
        <v>9</v>
      </c>
      <c r="L17" s="82">
        <v>10</v>
      </c>
      <c r="M17" s="82">
        <v>11</v>
      </c>
      <c r="N17" s="82">
        <v>12</v>
      </c>
      <c r="O17" s="82">
        <v>13</v>
      </c>
      <c r="P17" s="82">
        <v>14</v>
      </c>
      <c r="Q17" s="82">
        <v>15</v>
      </c>
      <c r="R17" s="1"/>
      <c r="S17" s="1"/>
      <c r="T17" s="1"/>
      <c r="U17" s="1"/>
    </row>
    <row r="18" spans="2:17" ht="16.5">
      <c r="B18" s="88" t="s">
        <v>1</v>
      </c>
      <c r="C18" s="97" t="s">
        <v>199</v>
      </c>
      <c r="D18" s="85" t="s">
        <v>200</v>
      </c>
      <c r="E18" s="85"/>
      <c r="F18" s="67"/>
      <c r="G18" s="68"/>
      <c r="H18" s="67"/>
      <c r="I18" s="67"/>
      <c r="J18" s="69" t="s">
        <v>25</v>
      </c>
      <c r="K18" s="69" t="s">
        <v>102</v>
      </c>
      <c r="L18" s="21">
        <v>0</v>
      </c>
      <c r="M18" s="21">
        <f aca="true" t="shared" si="0" ref="M18:P22">M23+M43+M53</f>
        <v>4545.8</v>
      </c>
      <c r="N18" s="21">
        <f t="shared" si="0"/>
        <v>9</v>
      </c>
      <c r="O18" s="21">
        <f t="shared" si="0"/>
        <v>4545.8</v>
      </c>
      <c r="P18" s="21">
        <f t="shared" si="0"/>
        <v>4525.2</v>
      </c>
      <c r="Q18" s="21">
        <f>Q23+Q43+Q53</f>
        <v>12618.6</v>
      </c>
    </row>
    <row r="19" spans="2:17" ht="16.5">
      <c r="B19" s="89"/>
      <c r="C19" s="98"/>
      <c r="D19" s="86"/>
      <c r="E19" s="86"/>
      <c r="F19" s="67"/>
      <c r="G19" s="68"/>
      <c r="H19" s="67"/>
      <c r="I19" s="67"/>
      <c r="J19" s="69" t="s">
        <v>26</v>
      </c>
      <c r="K19" s="69" t="s">
        <v>102</v>
      </c>
      <c r="L19" s="21">
        <v>0</v>
      </c>
      <c r="M19" s="21">
        <f t="shared" si="0"/>
        <v>0</v>
      </c>
      <c r="N19" s="21">
        <f t="shared" si="0"/>
        <v>0</v>
      </c>
      <c r="O19" s="21">
        <f t="shared" si="0"/>
        <v>0</v>
      </c>
      <c r="P19" s="21">
        <f t="shared" si="0"/>
        <v>0</v>
      </c>
      <c r="Q19" s="21">
        <f>Q24+Q44+Q54</f>
        <v>0</v>
      </c>
    </row>
    <row r="20" spans="2:17" ht="50.25">
      <c r="B20" s="89"/>
      <c r="C20" s="98"/>
      <c r="D20" s="86"/>
      <c r="E20" s="86"/>
      <c r="F20" s="67"/>
      <c r="G20" s="68"/>
      <c r="H20" s="67"/>
      <c r="I20" s="67"/>
      <c r="J20" s="69" t="s">
        <v>379</v>
      </c>
      <c r="K20" s="69" t="s">
        <v>102</v>
      </c>
      <c r="L20" s="21">
        <v>0</v>
      </c>
      <c r="M20" s="21">
        <f t="shared" si="0"/>
        <v>0</v>
      </c>
      <c r="N20" s="21">
        <f t="shared" si="0"/>
        <v>0</v>
      </c>
      <c r="O20" s="21">
        <f t="shared" si="0"/>
        <v>0</v>
      </c>
      <c r="P20" s="21">
        <f t="shared" si="0"/>
        <v>0</v>
      </c>
      <c r="Q20" s="21">
        <f>Q25+Q45+Q55</f>
        <v>3249</v>
      </c>
    </row>
    <row r="21" spans="2:17" ht="66.75">
      <c r="B21" s="89"/>
      <c r="C21" s="98"/>
      <c r="D21" s="86"/>
      <c r="E21" s="86"/>
      <c r="F21" s="67"/>
      <c r="G21" s="68"/>
      <c r="H21" s="67"/>
      <c r="I21" s="67"/>
      <c r="J21" s="69" t="s">
        <v>380</v>
      </c>
      <c r="K21" s="69" t="s">
        <v>102</v>
      </c>
      <c r="L21" s="21">
        <v>0</v>
      </c>
      <c r="M21" s="21">
        <f t="shared" si="0"/>
        <v>4545.8</v>
      </c>
      <c r="N21" s="21">
        <f t="shared" si="0"/>
        <v>9</v>
      </c>
      <c r="O21" s="21">
        <f t="shared" si="0"/>
        <v>4545.8</v>
      </c>
      <c r="P21" s="21">
        <f t="shared" si="0"/>
        <v>4525.2</v>
      </c>
      <c r="Q21" s="21">
        <f>Q26+Q46+Q56</f>
        <v>9369.6</v>
      </c>
    </row>
    <row r="22" spans="2:17" ht="33">
      <c r="B22" s="90"/>
      <c r="C22" s="99"/>
      <c r="D22" s="87"/>
      <c r="E22" s="87"/>
      <c r="F22" s="67"/>
      <c r="G22" s="68"/>
      <c r="H22" s="67"/>
      <c r="I22" s="67"/>
      <c r="J22" s="69" t="s">
        <v>27</v>
      </c>
      <c r="K22" s="69" t="s">
        <v>102</v>
      </c>
      <c r="L22" s="21">
        <v>0</v>
      </c>
      <c r="M22" s="21">
        <f t="shared" si="0"/>
        <v>0</v>
      </c>
      <c r="N22" s="21">
        <f t="shared" si="0"/>
        <v>0</v>
      </c>
      <c r="O22" s="21">
        <f t="shared" si="0"/>
        <v>0</v>
      </c>
      <c r="P22" s="21">
        <f t="shared" si="0"/>
        <v>0</v>
      </c>
      <c r="Q22" s="21">
        <f>Q27+Q47+Q57</f>
        <v>0</v>
      </c>
    </row>
    <row r="23" spans="2:17" ht="16.5">
      <c r="B23" s="88" t="s">
        <v>0</v>
      </c>
      <c r="C23" s="91" t="s">
        <v>24</v>
      </c>
      <c r="D23" s="94" t="s">
        <v>346</v>
      </c>
      <c r="E23" s="85"/>
      <c r="F23" s="70"/>
      <c r="G23" s="71"/>
      <c r="H23" s="70"/>
      <c r="I23" s="70"/>
      <c r="J23" s="69" t="s">
        <v>25</v>
      </c>
      <c r="K23" s="69" t="s">
        <v>102</v>
      </c>
      <c r="L23" s="21">
        <v>0</v>
      </c>
      <c r="M23" s="21">
        <f aca="true" t="shared" si="1" ref="M23:P27">M28+M38</f>
        <v>2809.4</v>
      </c>
      <c r="N23" s="21">
        <f t="shared" si="1"/>
        <v>9</v>
      </c>
      <c r="O23" s="21">
        <f t="shared" si="1"/>
        <v>2809.4</v>
      </c>
      <c r="P23" s="21">
        <f t="shared" si="1"/>
        <v>2793.8</v>
      </c>
      <c r="Q23" s="21">
        <f>Q28+Q38+Q33</f>
        <v>12618.6</v>
      </c>
    </row>
    <row r="24" spans="2:17" ht="16.5">
      <c r="B24" s="89"/>
      <c r="C24" s="91"/>
      <c r="D24" s="95"/>
      <c r="E24" s="86"/>
      <c r="F24" s="70"/>
      <c r="G24" s="71"/>
      <c r="H24" s="70"/>
      <c r="I24" s="70"/>
      <c r="J24" s="69" t="s">
        <v>26</v>
      </c>
      <c r="K24" s="69" t="s">
        <v>102</v>
      </c>
      <c r="L24" s="21">
        <v>0</v>
      </c>
      <c r="M24" s="21">
        <f t="shared" si="1"/>
        <v>0</v>
      </c>
      <c r="N24" s="21">
        <f t="shared" si="1"/>
        <v>0</v>
      </c>
      <c r="O24" s="21">
        <f t="shared" si="1"/>
        <v>0</v>
      </c>
      <c r="P24" s="21">
        <f t="shared" si="1"/>
        <v>0</v>
      </c>
      <c r="Q24" s="21">
        <f>Q29+Q39+Q34</f>
        <v>0</v>
      </c>
    </row>
    <row r="25" spans="2:17" ht="50.25">
      <c r="B25" s="89"/>
      <c r="C25" s="91"/>
      <c r="D25" s="95"/>
      <c r="E25" s="86"/>
      <c r="F25" s="70"/>
      <c r="G25" s="71"/>
      <c r="H25" s="70"/>
      <c r="I25" s="70"/>
      <c r="J25" s="69" t="s">
        <v>379</v>
      </c>
      <c r="K25" s="69" t="s">
        <v>102</v>
      </c>
      <c r="L25" s="21">
        <v>0</v>
      </c>
      <c r="M25" s="21">
        <f t="shared" si="1"/>
        <v>0</v>
      </c>
      <c r="N25" s="21">
        <f t="shared" si="1"/>
        <v>0</v>
      </c>
      <c r="O25" s="21">
        <f t="shared" si="1"/>
        <v>0</v>
      </c>
      <c r="P25" s="21">
        <f t="shared" si="1"/>
        <v>0</v>
      </c>
      <c r="Q25" s="21">
        <f>Q30+Q40+Q35</f>
        <v>3249</v>
      </c>
    </row>
    <row r="26" spans="2:17" ht="66.75">
      <c r="B26" s="89"/>
      <c r="C26" s="91"/>
      <c r="D26" s="95"/>
      <c r="E26" s="86"/>
      <c r="F26" s="70"/>
      <c r="G26" s="71"/>
      <c r="H26" s="70"/>
      <c r="I26" s="70"/>
      <c r="J26" s="69" t="s">
        <v>380</v>
      </c>
      <c r="K26" s="69" t="s">
        <v>102</v>
      </c>
      <c r="L26" s="21">
        <v>0</v>
      </c>
      <c r="M26" s="21">
        <f t="shared" si="1"/>
        <v>2809.4</v>
      </c>
      <c r="N26" s="21">
        <f t="shared" si="1"/>
        <v>9</v>
      </c>
      <c r="O26" s="21">
        <f t="shared" si="1"/>
        <v>2809.4</v>
      </c>
      <c r="P26" s="21">
        <f t="shared" si="1"/>
        <v>2793.8</v>
      </c>
      <c r="Q26" s="21">
        <f>Q31+Q41+Q36</f>
        <v>9369.6</v>
      </c>
    </row>
    <row r="27" spans="2:17" ht="33">
      <c r="B27" s="90"/>
      <c r="C27" s="91"/>
      <c r="D27" s="96"/>
      <c r="E27" s="87"/>
      <c r="F27" s="70"/>
      <c r="G27" s="71"/>
      <c r="H27" s="70"/>
      <c r="I27" s="70"/>
      <c r="J27" s="69" t="s">
        <v>27</v>
      </c>
      <c r="K27" s="69" t="s">
        <v>102</v>
      </c>
      <c r="L27" s="21">
        <v>0</v>
      </c>
      <c r="M27" s="21">
        <f t="shared" si="1"/>
        <v>0</v>
      </c>
      <c r="N27" s="21">
        <f t="shared" si="1"/>
        <v>0</v>
      </c>
      <c r="O27" s="21">
        <f t="shared" si="1"/>
        <v>0</v>
      </c>
      <c r="P27" s="21">
        <f t="shared" si="1"/>
        <v>0</v>
      </c>
      <c r="Q27" s="21">
        <f>Q32+Q42+Q37</f>
        <v>0</v>
      </c>
    </row>
    <row r="28" spans="2:17" ht="16.5">
      <c r="B28" s="88"/>
      <c r="C28" s="91" t="s">
        <v>36</v>
      </c>
      <c r="D28" s="92" t="s">
        <v>120</v>
      </c>
      <c r="E28" s="85" t="s">
        <v>208</v>
      </c>
      <c r="F28" s="72"/>
      <c r="G28" s="72"/>
      <c r="H28" s="72"/>
      <c r="I28" s="72"/>
      <c r="J28" s="69" t="s">
        <v>25</v>
      </c>
      <c r="K28" s="69" t="s">
        <v>102</v>
      </c>
      <c r="L28" s="21">
        <v>0</v>
      </c>
      <c r="M28" s="21">
        <f>M29+M30+M31+M32</f>
        <v>2800.4</v>
      </c>
      <c r="N28" s="21">
        <f>N29+N30+N31+N32</f>
        <v>0</v>
      </c>
      <c r="O28" s="21">
        <f>O29+O30+O31+O32</f>
        <v>2800.4</v>
      </c>
      <c r="P28" s="21">
        <f>P29+P30+P31+P32</f>
        <v>2790.9</v>
      </c>
      <c r="Q28" s="21">
        <f>Q29+Q30+Q31+Q32</f>
        <v>9189.6</v>
      </c>
    </row>
    <row r="29" spans="2:17" ht="16.5">
      <c r="B29" s="89"/>
      <c r="C29" s="91"/>
      <c r="D29" s="93"/>
      <c r="E29" s="86"/>
      <c r="F29" s="22"/>
      <c r="G29" s="22"/>
      <c r="H29" s="22"/>
      <c r="I29" s="22"/>
      <c r="J29" s="69" t="s">
        <v>26</v>
      </c>
      <c r="K29" s="69" t="s">
        <v>102</v>
      </c>
      <c r="L29" s="21">
        <v>0</v>
      </c>
      <c r="M29" s="21"/>
      <c r="N29" s="21"/>
      <c r="O29" s="21"/>
      <c r="P29" s="21"/>
      <c r="Q29" s="21"/>
    </row>
    <row r="30" spans="2:17" ht="50.25">
      <c r="B30" s="89"/>
      <c r="C30" s="91"/>
      <c r="D30" s="93"/>
      <c r="E30" s="86"/>
      <c r="F30" s="22"/>
      <c r="G30" s="22"/>
      <c r="H30" s="22"/>
      <c r="I30" s="22"/>
      <c r="J30" s="69" t="s">
        <v>379</v>
      </c>
      <c r="K30" s="69" t="s">
        <v>102</v>
      </c>
      <c r="L30" s="21">
        <v>0</v>
      </c>
      <c r="M30" s="21"/>
      <c r="N30" s="21"/>
      <c r="O30" s="21"/>
      <c r="P30" s="21"/>
      <c r="Q30" s="21"/>
    </row>
    <row r="31" spans="2:17" ht="66.75">
      <c r="B31" s="89"/>
      <c r="C31" s="91"/>
      <c r="D31" s="93"/>
      <c r="E31" s="86"/>
      <c r="F31" s="22" t="s">
        <v>201</v>
      </c>
      <c r="G31" s="22" t="s">
        <v>121</v>
      </c>
      <c r="H31" s="22" t="s">
        <v>202</v>
      </c>
      <c r="I31" s="22" t="s">
        <v>203</v>
      </c>
      <c r="J31" s="69" t="s">
        <v>380</v>
      </c>
      <c r="K31" s="69" t="s">
        <v>102</v>
      </c>
      <c r="L31" s="21">
        <v>0</v>
      </c>
      <c r="M31" s="21">
        <v>2800.4</v>
      </c>
      <c r="N31" s="21"/>
      <c r="O31" s="21">
        <v>2800.4</v>
      </c>
      <c r="P31" s="21">
        <v>2790.9</v>
      </c>
      <c r="Q31" s="21">
        <v>9189.6</v>
      </c>
    </row>
    <row r="32" spans="2:17" ht="33">
      <c r="B32" s="90"/>
      <c r="C32" s="91"/>
      <c r="D32" s="93"/>
      <c r="E32" s="87"/>
      <c r="F32" s="22"/>
      <c r="G32" s="22"/>
      <c r="H32" s="22"/>
      <c r="I32" s="22"/>
      <c r="J32" s="69" t="s">
        <v>27</v>
      </c>
      <c r="K32" s="69" t="s">
        <v>102</v>
      </c>
      <c r="L32" s="21">
        <v>0</v>
      </c>
      <c r="M32" s="21"/>
      <c r="N32" s="21"/>
      <c r="O32" s="21"/>
      <c r="P32" s="21"/>
      <c r="Q32" s="21"/>
    </row>
    <row r="33" spans="2:17" ht="16.5">
      <c r="B33" s="88"/>
      <c r="C33" s="91" t="s">
        <v>37</v>
      </c>
      <c r="D33" s="92" t="s">
        <v>319</v>
      </c>
      <c r="E33" s="85" t="s">
        <v>207</v>
      </c>
      <c r="F33" s="72"/>
      <c r="G33" s="72"/>
      <c r="H33" s="72"/>
      <c r="I33" s="72"/>
      <c r="J33" s="69" t="s">
        <v>25</v>
      </c>
      <c r="K33" s="69" t="s">
        <v>102</v>
      </c>
      <c r="L33" s="21">
        <v>0</v>
      </c>
      <c r="M33" s="21">
        <f>M34+M35+M36+M37</f>
        <v>0</v>
      </c>
      <c r="N33" s="21">
        <f>N34+N35+N36+N37</f>
        <v>0</v>
      </c>
      <c r="O33" s="21">
        <f>O34+O35+O36+O37</f>
        <v>0</v>
      </c>
      <c r="P33" s="21">
        <f>P34+P35+P36+P37</f>
        <v>0</v>
      </c>
      <c r="Q33" s="21">
        <f>Q34+Q35+Q36+Q37</f>
        <v>3420</v>
      </c>
    </row>
    <row r="34" spans="2:17" ht="16.5">
      <c r="B34" s="89"/>
      <c r="C34" s="91"/>
      <c r="D34" s="93"/>
      <c r="E34" s="86"/>
      <c r="F34" s="22"/>
      <c r="G34" s="22"/>
      <c r="H34" s="22"/>
      <c r="I34" s="22"/>
      <c r="J34" s="69" t="s">
        <v>26</v>
      </c>
      <c r="K34" s="69" t="s">
        <v>102</v>
      </c>
      <c r="L34" s="21">
        <v>0</v>
      </c>
      <c r="M34" s="21"/>
      <c r="N34" s="21"/>
      <c r="O34" s="21"/>
      <c r="P34" s="21"/>
      <c r="Q34" s="21"/>
    </row>
    <row r="35" spans="2:17" ht="50.25">
      <c r="B35" s="89"/>
      <c r="C35" s="91"/>
      <c r="D35" s="93"/>
      <c r="E35" s="86"/>
      <c r="F35" s="22" t="s">
        <v>44</v>
      </c>
      <c r="G35" s="22" t="s">
        <v>121</v>
      </c>
      <c r="H35" s="22" t="s">
        <v>318</v>
      </c>
      <c r="I35" s="22" t="s">
        <v>316</v>
      </c>
      <c r="J35" s="69" t="s">
        <v>379</v>
      </c>
      <c r="K35" s="69" t="s">
        <v>102</v>
      </c>
      <c r="L35" s="21">
        <v>0</v>
      </c>
      <c r="M35" s="21"/>
      <c r="N35" s="21"/>
      <c r="O35" s="21"/>
      <c r="P35" s="21"/>
      <c r="Q35" s="21">
        <v>3249</v>
      </c>
    </row>
    <row r="36" spans="2:17" ht="66.75">
      <c r="B36" s="89"/>
      <c r="C36" s="91"/>
      <c r="D36" s="93"/>
      <c r="E36" s="86"/>
      <c r="F36" s="22" t="s">
        <v>44</v>
      </c>
      <c r="G36" s="22" t="s">
        <v>121</v>
      </c>
      <c r="H36" s="22" t="s">
        <v>318</v>
      </c>
      <c r="I36" s="22" t="s">
        <v>316</v>
      </c>
      <c r="J36" s="69" t="s">
        <v>380</v>
      </c>
      <c r="K36" s="69" t="s">
        <v>102</v>
      </c>
      <c r="L36" s="21">
        <v>0</v>
      </c>
      <c r="M36" s="21"/>
      <c r="N36" s="21"/>
      <c r="O36" s="21"/>
      <c r="P36" s="21"/>
      <c r="Q36" s="21">
        <v>171</v>
      </c>
    </row>
    <row r="37" spans="2:17" ht="33">
      <c r="B37" s="90"/>
      <c r="C37" s="91"/>
      <c r="D37" s="93"/>
      <c r="E37" s="87"/>
      <c r="F37" s="22"/>
      <c r="G37" s="22"/>
      <c r="H37" s="22"/>
      <c r="I37" s="22"/>
      <c r="J37" s="69" t="s">
        <v>27</v>
      </c>
      <c r="K37" s="69" t="s">
        <v>102</v>
      </c>
      <c r="L37" s="21">
        <v>0</v>
      </c>
      <c r="M37" s="21"/>
      <c r="N37" s="21"/>
      <c r="O37" s="21"/>
      <c r="P37" s="21"/>
      <c r="Q37" s="21"/>
    </row>
    <row r="38" spans="2:17" ht="16.5">
      <c r="B38" s="39"/>
      <c r="C38" s="91" t="s">
        <v>41</v>
      </c>
      <c r="D38" s="92" t="s">
        <v>65</v>
      </c>
      <c r="E38" s="85" t="s">
        <v>206</v>
      </c>
      <c r="F38" s="72"/>
      <c r="G38" s="72"/>
      <c r="H38" s="72"/>
      <c r="I38" s="72"/>
      <c r="J38" s="69" t="s">
        <v>25</v>
      </c>
      <c r="K38" s="69" t="s">
        <v>102</v>
      </c>
      <c r="L38" s="21">
        <v>0</v>
      </c>
      <c r="M38" s="21">
        <f>M39+M40+M41+M42</f>
        <v>9</v>
      </c>
      <c r="N38" s="21">
        <f>N39+N40+N41+N42</f>
        <v>9</v>
      </c>
      <c r="O38" s="21">
        <f>O39+O40+O41+O42</f>
        <v>9</v>
      </c>
      <c r="P38" s="21">
        <f>P39+P40+P41+P42</f>
        <v>2.9</v>
      </c>
      <c r="Q38" s="21">
        <f>Q39+Q40+Q41+Q42</f>
        <v>9</v>
      </c>
    </row>
    <row r="39" spans="2:17" ht="16.5">
      <c r="B39" s="39"/>
      <c r="C39" s="91"/>
      <c r="D39" s="93"/>
      <c r="E39" s="86"/>
      <c r="F39" s="22"/>
      <c r="G39" s="22"/>
      <c r="H39" s="22"/>
      <c r="I39" s="22"/>
      <c r="J39" s="69" t="s">
        <v>26</v>
      </c>
      <c r="K39" s="69" t="s">
        <v>102</v>
      </c>
      <c r="L39" s="21">
        <v>0</v>
      </c>
      <c r="M39" s="21"/>
      <c r="N39" s="21"/>
      <c r="O39" s="21"/>
      <c r="P39" s="21"/>
      <c r="Q39" s="21"/>
    </row>
    <row r="40" spans="2:17" ht="50.25">
      <c r="B40" s="39"/>
      <c r="C40" s="91"/>
      <c r="D40" s="93"/>
      <c r="E40" s="86"/>
      <c r="F40" s="22"/>
      <c r="G40" s="22"/>
      <c r="H40" s="22"/>
      <c r="I40" s="22"/>
      <c r="J40" s="69" t="s">
        <v>379</v>
      </c>
      <c r="K40" s="69" t="s">
        <v>102</v>
      </c>
      <c r="L40" s="21">
        <v>0</v>
      </c>
      <c r="M40" s="21"/>
      <c r="N40" s="21"/>
      <c r="O40" s="21"/>
      <c r="P40" s="21"/>
      <c r="Q40" s="21"/>
    </row>
    <row r="41" spans="2:17" ht="66.75">
      <c r="B41" s="39"/>
      <c r="C41" s="91"/>
      <c r="D41" s="93"/>
      <c r="E41" s="86"/>
      <c r="F41" s="22" t="s">
        <v>204</v>
      </c>
      <c r="G41" s="22" t="s">
        <v>38</v>
      </c>
      <c r="H41" s="22" t="s">
        <v>205</v>
      </c>
      <c r="I41" s="22" t="s">
        <v>58</v>
      </c>
      <c r="J41" s="69" t="s">
        <v>380</v>
      </c>
      <c r="K41" s="69" t="s">
        <v>102</v>
      </c>
      <c r="L41" s="21">
        <v>0</v>
      </c>
      <c r="M41" s="21">
        <v>9</v>
      </c>
      <c r="N41" s="21">
        <v>9</v>
      </c>
      <c r="O41" s="21">
        <v>9</v>
      </c>
      <c r="P41" s="21">
        <v>2.9</v>
      </c>
      <c r="Q41" s="21">
        <v>9</v>
      </c>
    </row>
    <row r="42" spans="2:17" ht="33">
      <c r="B42" s="39"/>
      <c r="C42" s="91"/>
      <c r="D42" s="93"/>
      <c r="E42" s="87"/>
      <c r="F42" s="22"/>
      <c r="G42" s="22"/>
      <c r="H42" s="22"/>
      <c r="I42" s="22"/>
      <c r="J42" s="69" t="s">
        <v>27</v>
      </c>
      <c r="K42" s="69" t="s">
        <v>102</v>
      </c>
      <c r="L42" s="21">
        <v>0</v>
      </c>
      <c r="M42" s="44"/>
      <c r="N42" s="44"/>
      <c r="O42" s="44"/>
      <c r="P42" s="21"/>
      <c r="Q42" s="21"/>
    </row>
    <row r="43" spans="2:17" ht="16.5">
      <c r="B43" s="88" t="s">
        <v>180</v>
      </c>
      <c r="C43" s="91" t="s">
        <v>24</v>
      </c>
      <c r="D43" s="94" t="s">
        <v>209</v>
      </c>
      <c r="E43" s="85"/>
      <c r="F43" s="70"/>
      <c r="G43" s="71"/>
      <c r="H43" s="70"/>
      <c r="I43" s="70"/>
      <c r="J43" s="69" t="s">
        <v>25</v>
      </c>
      <c r="K43" s="69" t="s">
        <v>102</v>
      </c>
      <c r="L43" s="21">
        <v>0</v>
      </c>
      <c r="M43" s="21">
        <f>M48</f>
        <v>1582.7</v>
      </c>
      <c r="N43" s="21">
        <f aca="true" t="shared" si="2" ref="N43:P47">N48</f>
        <v>0</v>
      </c>
      <c r="O43" s="21">
        <f t="shared" si="2"/>
        <v>1582.7</v>
      </c>
      <c r="P43" s="21">
        <f t="shared" si="2"/>
        <v>1577.7</v>
      </c>
      <c r="Q43" s="21">
        <f>Q48</f>
        <v>0</v>
      </c>
    </row>
    <row r="44" spans="2:17" ht="16.5">
      <c r="B44" s="89"/>
      <c r="C44" s="91"/>
      <c r="D44" s="95"/>
      <c r="E44" s="86"/>
      <c r="F44" s="70"/>
      <c r="G44" s="71"/>
      <c r="H44" s="70"/>
      <c r="I44" s="70"/>
      <c r="J44" s="69" t="s">
        <v>26</v>
      </c>
      <c r="K44" s="69" t="s">
        <v>102</v>
      </c>
      <c r="L44" s="21">
        <v>0</v>
      </c>
      <c r="M44" s="21">
        <f>M49</f>
        <v>0</v>
      </c>
      <c r="N44" s="21">
        <f t="shared" si="2"/>
        <v>0</v>
      </c>
      <c r="O44" s="21">
        <f t="shared" si="2"/>
        <v>0</v>
      </c>
      <c r="P44" s="21">
        <f t="shared" si="2"/>
        <v>0</v>
      </c>
      <c r="Q44" s="21">
        <f>Q49</f>
        <v>0</v>
      </c>
    </row>
    <row r="45" spans="2:17" ht="50.25">
      <c r="B45" s="89"/>
      <c r="C45" s="91"/>
      <c r="D45" s="95"/>
      <c r="E45" s="86"/>
      <c r="F45" s="70"/>
      <c r="G45" s="71"/>
      <c r="H45" s="70"/>
      <c r="I45" s="70"/>
      <c r="J45" s="69" t="s">
        <v>379</v>
      </c>
      <c r="K45" s="69" t="s">
        <v>102</v>
      </c>
      <c r="L45" s="21">
        <v>0</v>
      </c>
      <c r="M45" s="21">
        <f>M50</f>
        <v>0</v>
      </c>
      <c r="N45" s="21">
        <f t="shared" si="2"/>
        <v>0</v>
      </c>
      <c r="O45" s="21">
        <f t="shared" si="2"/>
        <v>0</v>
      </c>
      <c r="P45" s="21">
        <f t="shared" si="2"/>
        <v>0</v>
      </c>
      <c r="Q45" s="21">
        <f>Q50</f>
        <v>0</v>
      </c>
    </row>
    <row r="46" spans="2:17" ht="66.75">
      <c r="B46" s="89"/>
      <c r="C46" s="91"/>
      <c r="D46" s="95"/>
      <c r="E46" s="86"/>
      <c r="F46" s="70"/>
      <c r="G46" s="71"/>
      <c r="H46" s="70"/>
      <c r="I46" s="70"/>
      <c r="J46" s="69" t="s">
        <v>380</v>
      </c>
      <c r="K46" s="69" t="s">
        <v>102</v>
      </c>
      <c r="L46" s="21">
        <v>0</v>
      </c>
      <c r="M46" s="21">
        <f>M51</f>
        <v>1582.7</v>
      </c>
      <c r="N46" s="21">
        <f t="shared" si="2"/>
        <v>0</v>
      </c>
      <c r="O46" s="21">
        <f t="shared" si="2"/>
        <v>1582.7</v>
      </c>
      <c r="P46" s="21">
        <f t="shared" si="2"/>
        <v>1577.7</v>
      </c>
      <c r="Q46" s="21">
        <f>Q51</f>
        <v>0</v>
      </c>
    </row>
    <row r="47" spans="2:17" ht="33">
      <c r="B47" s="90"/>
      <c r="C47" s="91"/>
      <c r="D47" s="96"/>
      <c r="E47" s="87"/>
      <c r="F47" s="70"/>
      <c r="G47" s="71"/>
      <c r="H47" s="70"/>
      <c r="I47" s="70"/>
      <c r="J47" s="69" t="s">
        <v>27</v>
      </c>
      <c r="K47" s="69" t="s">
        <v>102</v>
      </c>
      <c r="L47" s="21">
        <v>0</v>
      </c>
      <c r="M47" s="21">
        <f>M52</f>
        <v>0</v>
      </c>
      <c r="N47" s="21">
        <f t="shared" si="2"/>
        <v>0</v>
      </c>
      <c r="O47" s="21">
        <f t="shared" si="2"/>
        <v>0</v>
      </c>
      <c r="P47" s="21">
        <f t="shared" si="2"/>
        <v>0</v>
      </c>
      <c r="Q47" s="21">
        <f>Q52</f>
        <v>0</v>
      </c>
    </row>
    <row r="48" spans="2:17" ht="16.5">
      <c r="B48" s="88"/>
      <c r="C48" s="91" t="s">
        <v>36</v>
      </c>
      <c r="D48" s="92" t="s">
        <v>181</v>
      </c>
      <c r="E48" s="85" t="s">
        <v>206</v>
      </c>
      <c r="F48" s="72"/>
      <c r="G48" s="72"/>
      <c r="H48" s="72"/>
      <c r="I48" s="72"/>
      <c r="J48" s="69" t="s">
        <v>25</v>
      </c>
      <c r="K48" s="69" t="s">
        <v>102</v>
      </c>
      <c r="L48" s="21">
        <v>0</v>
      </c>
      <c r="M48" s="21">
        <f>M49+M50+M51+M52</f>
        <v>1582.7</v>
      </c>
      <c r="N48" s="21">
        <f>N49+N50+N51+N52</f>
        <v>0</v>
      </c>
      <c r="O48" s="21">
        <f>O49+O50+O51+O52</f>
        <v>1582.7</v>
      </c>
      <c r="P48" s="21">
        <f>P49+P50+P51+P52</f>
        <v>1577.7</v>
      </c>
      <c r="Q48" s="21">
        <f>Q49+Q50+Q51+Q52</f>
        <v>0</v>
      </c>
    </row>
    <row r="49" spans="2:17" ht="16.5">
      <c r="B49" s="89"/>
      <c r="C49" s="91"/>
      <c r="D49" s="93"/>
      <c r="E49" s="86"/>
      <c r="F49" s="22"/>
      <c r="G49" s="22"/>
      <c r="H49" s="22"/>
      <c r="I49" s="22"/>
      <c r="J49" s="69" t="s">
        <v>26</v>
      </c>
      <c r="K49" s="69" t="s">
        <v>102</v>
      </c>
      <c r="L49" s="21">
        <v>0</v>
      </c>
      <c r="M49" s="21"/>
      <c r="N49" s="21"/>
      <c r="O49" s="21"/>
      <c r="P49" s="21"/>
      <c r="Q49" s="21"/>
    </row>
    <row r="50" spans="2:17" ht="50.25">
      <c r="B50" s="89"/>
      <c r="C50" s="91"/>
      <c r="D50" s="93"/>
      <c r="E50" s="86"/>
      <c r="F50" s="22"/>
      <c r="G50" s="22"/>
      <c r="H50" s="22"/>
      <c r="I50" s="22"/>
      <c r="J50" s="69" t="s">
        <v>379</v>
      </c>
      <c r="K50" s="69" t="s">
        <v>102</v>
      </c>
      <c r="L50" s="21">
        <v>0</v>
      </c>
      <c r="M50" s="21"/>
      <c r="N50" s="21"/>
      <c r="O50" s="21"/>
      <c r="P50" s="21"/>
      <c r="Q50" s="21"/>
    </row>
    <row r="51" spans="2:17" ht="66.75">
      <c r="B51" s="89"/>
      <c r="C51" s="91"/>
      <c r="D51" s="93"/>
      <c r="E51" s="86"/>
      <c r="F51" s="22" t="s">
        <v>204</v>
      </c>
      <c r="G51" s="22" t="s">
        <v>121</v>
      </c>
      <c r="H51" s="22" t="s">
        <v>210</v>
      </c>
      <c r="I51" s="22" t="s">
        <v>58</v>
      </c>
      <c r="J51" s="69" t="s">
        <v>380</v>
      </c>
      <c r="K51" s="69" t="s">
        <v>102</v>
      </c>
      <c r="L51" s="21">
        <v>0</v>
      </c>
      <c r="M51" s="21">
        <v>1582.7</v>
      </c>
      <c r="N51" s="21"/>
      <c r="O51" s="21">
        <v>1582.7</v>
      </c>
      <c r="P51" s="21">
        <v>1577.7</v>
      </c>
      <c r="Q51" s="21"/>
    </row>
    <row r="52" spans="2:17" ht="33">
      <c r="B52" s="90"/>
      <c r="C52" s="91"/>
      <c r="D52" s="93"/>
      <c r="E52" s="87"/>
      <c r="F52" s="22"/>
      <c r="G52" s="22"/>
      <c r="H52" s="22"/>
      <c r="I52" s="22"/>
      <c r="J52" s="69" t="s">
        <v>27</v>
      </c>
      <c r="K52" s="69" t="s">
        <v>102</v>
      </c>
      <c r="L52" s="21">
        <v>0</v>
      </c>
      <c r="M52" s="21"/>
      <c r="N52" s="21"/>
      <c r="O52" s="21"/>
      <c r="P52" s="21"/>
      <c r="Q52" s="21"/>
    </row>
    <row r="53" spans="2:17" ht="16.5">
      <c r="B53" s="88" t="s">
        <v>182</v>
      </c>
      <c r="C53" s="91" t="s">
        <v>24</v>
      </c>
      <c r="D53" s="94" t="s">
        <v>347</v>
      </c>
      <c r="E53" s="85"/>
      <c r="F53" s="70"/>
      <c r="G53" s="71"/>
      <c r="H53" s="70"/>
      <c r="I53" s="70"/>
      <c r="J53" s="69" t="s">
        <v>25</v>
      </c>
      <c r="K53" s="69" t="s">
        <v>102</v>
      </c>
      <c r="L53" s="21">
        <v>0</v>
      </c>
      <c r="M53" s="21">
        <f>M58</f>
        <v>153.7</v>
      </c>
      <c r="N53" s="21">
        <f aca="true" t="shared" si="3" ref="N53:P57">N58</f>
        <v>0</v>
      </c>
      <c r="O53" s="21">
        <f t="shared" si="3"/>
        <v>153.7</v>
      </c>
      <c r="P53" s="21">
        <f t="shared" si="3"/>
        <v>153.7</v>
      </c>
      <c r="Q53" s="21">
        <f>Q58</f>
        <v>0</v>
      </c>
    </row>
    <row r="54" spans="2:17" ht="16.5">
      <c r="B54" s="89"/>
      <c r="C54" s="91"/>
      <c r="D54" s="95"/>
      <c r="E54" s="86"/>
      <c r="F54" s="70"/>
      <c r="G54" s="71"/>
      <c r="H54" s="70"/>
      <c r="I54" s="70"/>
      <c r="J54" s="69" t="s">
        <v>26</v>
      </c>
      <c r="K54" s="69" t="s">
        <v>102</v>
      </c>
      <c r="L54" s="21">
        <v>0</v>
      </c>
      <c r="M54" s="21">
        <f>M59</f>
        <v>0</v>
      </c>
      <c r="N54" s="21">
        <f t="shared" si="3"/>
        <v>0</v>
      </c>
      <c r="O54" s="21">
        <f t="shared" si="3"/>
        <v>0</v>
      </c>
      <c r="P54" s="21">
        <f t="shared" si="3"/>
        <v>0</v>
      </c>
      <c r="Q54" s="21">
        <f>Q59</f>
        <v>0</v>
      </c>
    </row>
    <row r="55" spans="2:17" ht="50.25">
      <c r="B55" s="89"/>
      <c r="C55" s="91"/>
      <c r="D55" s="95"/>
      <c r="E55" s="86"/>
      <c r="F55" s="70"/>
      <c r="G55" s="71"/>
      <c r="H55" s="70"/>
      <c r="I55" s="70"/>
      <c r="J55" s="69" t="s">
        <v>379</v>
      </c>
      <c r="K55" s="69" t="s">
        <v>102</v>
      </c>
      <c r="L55" s="21">
        <v>0</v>
      </c>
      <c r="M55" s="21">
        <f>M60</f>
        <v>0</v>
      </c>
      <c r="N55" s="21">
        <f t="shared" si="3"/>
        <v>0</v>
      </c>
      <c r="O55" s="21">
        <f t="shared" si="3"/>
        <v>0</v>
      </c>
      <c r="P55" s="21">
        <f t="shared" si="3"/>
        <v>0</v>
      </c>
      <c r="Q55" s="21">
        <f>Q60</f>
        <v>0</v>
      </c>
    </row>
    <row r="56" spans="2:17" ht="66.75">
      <c r="B56" s="89"/>
      <c r="C56" s="91"/>
      <c r="D56" s="95"/>
      <c r="E56" s="86"/>
      <c r="F56" s="70"/>
      <c r="G56" s="71"/>
      <c r="H56" s="70"/>
      <c r="I56" s="70"/>
      <c r="J56" s="69" t="s">
        <v>380</v>
      </c>
      <c r="K56" s="69" t="s">
        <v>102</v>
      </c>
      <c r="L56" s="21">
        <v>0</v>
      </c>
      <c r="M56" s="21">
        <f>M61</f>
        <v>153.7</v>
      </c>
      <c r="N56" s="21">
        <f t="shared" si="3"/>
        <v>0</v>
      </c>
      <c r="O56" s="21">
        <f t="shared" si="3"/>
        <v>153.7</v>
      </c>
      <c r="P56" s="21">
        <f t="shared" si="3"/>
        <v>153.7</v>
      </c>
      <c r="Q56" s="21">
        <f>Q61</f>
        <v>0</v>
      </c>
    </row>
    <row r="57" spans="2:17" ht="33">
      <c r="B57" s="90"/>
      <c r="C57" s="91"/>
      <c r="D57" s="96"/>
      <c r="E57" s="87"/>
      <c r="F57" s="70"/>
      <c r="G57" s="71"/>
      <c r="H57" s="70"/>
      <c r="I57" s="70"/>
      <c r="J57" s="69" t="s">
        <v>27</v>
      </c>
      <c r="K57" s="69" t="s">
        <v>102</v>
      </c>
      <c r="L57" s="21">
        <v>0</v>
      </c>
      <c r="M57" s="21">
        <f>M62</f>
        <v>0</v>
      </c>
      <c r="N57" s="21">
        <f t="shared" si="3"/>
        <v>0</v>
      </c>
      <c r="O57" s="21">
        <f t="shared" si="3"/>
        <v>0</v>
      </c>
      <c r="P57" s="21">
        <f t="shared" si="3"/>
        <v>0</v>
      </c>
      <c r="Q57" s="21">
        <f>Q62</f>
        <v>0</v>
      </c>
    </row>
    <row r="58" spans="2:17" ht="16.5">
      <c r="B58" s="88"/>
      <c r="C58" s="91" t="s">
        <v>36</v>
      </c>
      <c r="D58" s="92" t="s">
        <v>211</v>
      </c>
      <c r="E58" s="85" t="s">
        <v>207</v>
      </c>
      <c r="F58" s="72"/>
      <c r="G58" s="72"/>
      <c r="H58" s="72"/>
      <c r="I58" s="72"/>
      <c r="J58" s="69" t="s">
        <v>25</v>
      </c>
      <c r="K58" s="69" t="s">
        <v>102</v>
      </c>
      <c r="L58" s="21">
        <v>0</v>
      </c>
      <c r="M58" s="21">
        <f>M59+M60+M61+M62</f>
        <v>153.7</v>
      </c>
      <c r="N58" s="21">
        <f>N59+N60+N61+N62</f>
        <v>0</v>
      </c>
      <c r="O58" s="21">
        <f>O59+O60+O61+O62</f>
        <v>153.7</v>
      </c>
      <c r="P58" s="21">
        <f>P59+P60+P61+P62</f>
        <v>153.7</v>
      </c>
      <c r="Q58" s="21">
        <f>Q59+Q60+Q61+Q62</f>
        <v>0</v>
      </c>
    </row>
    <row r="59" spans="2:17" ht="16.5">
      <c r="B59" s="89"/>
      <c r="C59" s="91"/>
      <c r="D59" s="93"/>
      <c r="E59" s="86"/>
      <c r="F59" s="22"/>
      <c r="G59" s="22"/>
      <c r="H59" s="22"/>
      <c r="I59" s="22"/>
      <c r="J59" s="69" t="s">
        <v>26</v>
      </c>
      <c r="K59" s="69" t="s">
        <v>102</v>
      </c>
      <c r="L59" s="21">
        <v>0</v>
      </c>
      <c r="M59" s="21"/>
      <c r="N59" s="21"/>
      <c r="O59" s="21"/>
      <c r="P59" s="21"/>
      <c r="Q59" s="21"/>
    </row>
    <row r="60" spans="2:17" ht="50.25">
      <c r="B60" s="89"/>
      <c r="C60" s="91"/>
      <c r="D60" s="93"/>
      <c r="E60" s="86"/>
      <c r="F60" s="22"/>
      <c r="G60" s="22"/>
      <c r="H60" s="22"/>
      <c r="I60" s="22"/>
      <c r="J60" s="69" t="s">
        <v>379</v>
      </c>
      <c r="K60" s="69" t="s">
        <v>102</v>
      </c>
      <c r="L60" s="21">
        <v>0</v>
      </c>
      <c r="M60" s="21"/>
      <c r="N60" s="21"/>
      <c r="O60" s="21"/>
      <c r="P60" s="21"/>
      <c r="Q60" s="21"/>
    </row>
    <row r="61" spans="2:17" ht="66.75">
      <c r="B61" s="89"/>
      <c r="C61" s="91"/>
      <c r="D61" s="93"/>
      <c r="E61" s="86"/>
      <c r="F61" s="22" t="s">
        <v>44</v>
      </c>
      <c r="G61" s="22" t="s">
        <v>121</v>
      </c>
      <c r="H61" s="22" t="s">
        <v>212</v>
      </c>
      <c r="I61" s="22" t="s">
        <v>58</v>
      </c>
      <c r="J61" s="69" t="s">
        <v>380</v>
      </c>
      <c r="K61" s="69" t="s">
        <v>102</v>
      </c>
      <c r="L61" s="21">
        <v>0</v>
      </c>
      <c r="M61" s="21">
        <v>153.7</v>
      </c>
      <c r="N61" s="21"/>
      <c r="O61" s="21">
        <v>153.7</v>
      </c>
      <c r="P61" s="21">
        <v>153.7</v>
      </c>
      <c r="Q61" s="21"/>
    </row>
    <row r="62" spans="2:17" ht="33">
      <c r="B62" s="90"/>
      <c r="C62" s="91"/>
      <c r="D62" s="93"/>
      <c r="E62" s="87"/>
      <c r="F62" s="22"/>
      <c r="G62" s="22"/>
      <c r="H62" s="22"/>
      <c r="I62" s="22"/>
      <c r="J62" s="69" t="s">
        <v>27</v>
      </c>
      <c r="K62" s="69" t="s">
        <v>102</v>
      </c>
      <c r="L62" s="21">
        <v>0</v>
      </c>
      <c r="M62" s="21"/>
      <c r="N62" s="21"/>
      <c r="O62" s="21"/>
      <c r="P62" s="21"/>
      <c r="Q62" s="21"/>
    </row>
    <row r="63" spans="2:17" ht="16.5">
      <c r="B63" s="88" t="s">
        <v>2</v>
      </c>
      <c r="C63" s="97" t="s">
        <v>199</v>
      </c>
      <c r="D63" s="85" t="s">
        <v>348</v>
      </c>
      <c r="E63" s="85"/>
      <c r="F63" s="67"/>
      <c r="G63" s="68"/>
      <c r="H63" s="67"/>
      <c r="I63" s="67"/>
      <c r="J63" s="69" t="s">
        <v>25</v>
      </c>
      <c r="K63" s="69" t="s">
        <v>102</v>
      </c>
      <c r="L63" s="21">
        <v>0</v>
      </c>
      <c r="M63" s="21">
        <f>M68+M78</f>
        <v>4469.7</v>
      </c>
      <c r="N63" s="21">
        <f aca="true" t="shared" si="4" ref="N63:P67">N68+N78</f>
        <v>6030.4</v>
      </c>
      <c r="O63" s="21">
        <f t="shared" si="4"/>
        <v>4469.7</v>
      </c>
      <c r="P63" s="21">
        <f t="shared" si="4"/>
        <v>4469.7</v>
      </c>
      <c r="Q63" s="21">
        <f>Q68+Q78</f>
        <v>3429.7</v>
      </c>
    </row>
    <row r="64" spans="2:17" ht="16.5">
      <c r="B64" s="89"/>
      <c r="C64" s="98"/>
      <c r="D64" s="86"/>
      <c r="E64" s="86"/>
      <c r="F64" s="67"/>
      <c r="G64" s="68"/>
      <c r="H64" s="67"/>
      <c r="I64" s="67"/>
      <c r="J64" s="69" t="s">
        <v>26</v>
      </c>
      <c r="K64" s="69" t="s">
        <v>102</v>
      </c>
      <c r="L64" s="21">
        <v>0</v>
      </c>
      <c r="M64" s="21">
        <f>M69+M79</f>
        <v>2882.7</v>
      </c>
      <c r="N64" s="21">
        <f t="shared" si="4"/>
        <v>4374</v>
      </c>
      <c r="O64" s="21">
        <f t="shared" si="4"/>
        <v>2882.7</v>
      </c>
      <c r="P64" s="21">
        <f t="shared" si="4"/>
        <v>2882.7</v>
      </c>
      <c r="Q64" s="21">
        <f>Q69+Q79</f>
        <v>1957.1</v>
      </c>
    </row>
    <row r="65" spans="2:17" ht="50.25">
      <c r="B65" s="89"/>
      <c r="C65" s="98"/>
      <c r="D65" s="86"/>
      <c r="E65" s="86"/>
      <c r="F65" s="67"/>
      <c r="G65" s="68"/>
      <c r="H65" s="67"/>
      <c r="I65" s="67"/>
      <c r="J65" s="69" t="s">
        <v>379</v>
      </c>
      <c r="K65" s="69" t="s">
        <v>102</v>
      </c>
      <c r="L65" s="21">
        <v>0</v>
      </c>
      <c r="M65" s="21">
        <f>M70+M80</f>
        <v>1161.7</v>
      </c>
      <c r="N65" s="21">
        <f t="shared" si="4"/>
        <v>1216.2</v>
      </c>
      <c r="O65" s="21">
        <f t="shared" si="4"/>
        <v>1161.7</v>
      </c>
      <c r="P65" s="21">
        <f t="shared" si="4"/>
        <v>1161.7</v>
      </c>
      <c r="Q65" s="21">
        <f>Q70+Q80</f>
        <v>1032.4</v>
      </c>
    </row>
    <row r="66" spans="2:17" ht="66.75">
      <c r="B66" s="89"/>
      <c r="C66" s="98"/>
      <c r="D66" s="86"/>
      <c r="E66" s="86"/>
      <c r="F66" s="67"/>
      <c r="G66" s="68"/>
      <c r="H66" s="67"/>
      <c r="I66" s="67"/>
      <c r="J66" s="69" t="s">
        <v>380</v>
      </c>
      <c r="K66" s="69" t="s">
        <v>102</v>
      </c>
      <c r="L66" s="21">
        <v>0</v>
      </c>
      <c r="M66" s="21">
        <f>M71+M81</f>
        <v>425.3</v>
      </c>
      <c r="N66" s="21">
        <f t="shared" si="4"/>
        <v>440.2</v>
      </c>
      <c r="O66" s="21">
        <f t="shared" si="4"/>
        <v>425.3</v>
      </c>
      <c r="P66" s="21">
        <f t="shared" si="4"/>
        <v>425.3</v>
      </c>
      <c r="Q66" s="21">
        <f>Q71+Q81</f>
        <v>440.2</v>
      </c>
    </row>
    <row r="67" spans="2:17" ht="33">
      <c r="B67" s="90"/>
      <c r="C67" s="99"/>
      <c r="D67" s="87"/>
      <c r="E67" s="87"/>
      <c r="F67" s="67"/>
      <c r="G67" s="68"/>
      <c r="H67" s="67"/>
      <c r="I67" s="67"/>
      <c r="J67" s="69" t="s">
        <v>27</v>
      </c>
      <c r="K67" s="69" t="s">
        <v>102</v>
      </c>
      <c r="L67" s="21">
        <v>0</v>
      </c>
      <c r="M67" s="21">
        <f>M72+M82</f>
        <v>0</v>
      </c>
      <c r="N67" s="21">
        <f t="shared" si="4"/>
        <v>0</v>
      </c>
      <c r="O67" s="21">
        <f t="shared" si="4"/>
        <v>0</v>
      </c>
      <c r="P67" s="21">
        <f t="shared" si="4"/>
        <v>0</v>
      </c>
      <c r="Q67" s="21">
        <f>Q72+Q82</f>
        <v>0</v>
      </c>
    </row>
    <row r="68" spans="2:17" ht="16.5">
      <c r="B68" s="88" t="s">
        <v>3</v>
      </c>
      <c r="C68" s="91" t="s">
        <v>24</v>
      </c>
      <c r="D68" s="92" t="s">
        <v>349</v>
      </c>
      <c r="E68" s="85"/>
      <c r="F68" s="73"/>
      <c r="G68" s="72"/>
      <c r="H68" s="73"/>
      <c r="I68" s="73"/>
      <c r="J68" s="69" t="s">
        <v>25</v>
      </c>
      <c r="K68" s="69" t="s">
        <v>102</v>
      </c>
      <c r="L68" s="21">
        <v>0</v>
      </c>
      <c r="M68" s="21">
        <f>M73</f>
        <v>4469.7</v>
      </c>
      <c r="N68" s="21">
        <f aca="true" t="shared" si="5" ref="N68:P72">N73</f>
        <v>4625.8</v>
      </c>
      <c r="O68" s="21">
        <f t="shared" si="5"/>
        <v>4469.7</v>
      </c>
      <c r="P68" s="21">
        <f t="shared" si="5"/>
        <v>4469.7</v>
      </c>
      <c r="Q68" s="21">
        <f>Q73</f>
        <v>3429.7</v>
      </c>
    </row>
    <row r="69" spans="2:17" ht="16.5">
      <c r="B69" s="89"/>
      <c r="C69" s="91"/>
      <c r="D69" s="93"/>
      <c r="E69" s="86"/>
      <c r="F69" s="23"/>
      <c r="G69" s="22"/>
      <c r="H69" s="23"/>
      <c r="I69" s="23"/>
      <c r="J69" s="69" t="s">
        <v>26</v>
      </c>
      <c r="K69" s="69" t="s">
        <v>102</v>
      </c>
      <c r="L69" s="21">
        <v>0</v>
      </c>
      <c r="M69" s="21">
        <f>M74</f>
        <v>2882.7</v>
      </c>
      <c r="N69" s="21">
        <f t="shared" si="5"/>
        <v>2983.4</v>
      </c>
      <c r="O69" s="21">
        <f t="shared" si="5"/>
        <v>2882.7</v>
      </c>
      <c r="P69" s="21">
        <f t="shared" si="5"/>
        <v>2882.7</v>
      </c>
      <c r="Q69" s="21">
        <f>Q74</f>
        <v>1957.1</v>
      </c>
    </row>
    <row r="70" spans="2:17" ht="50.25">
      <c r="B70" s="89"/>
      <c r="C70" s="91"/>
      <c r="D70" s="93"/>
      <c r="E70" s="86"/>
      <c r="F70" s="23"/>
      <c r="G70" s="22"/>
      <c r="H70" s="23"/>
      <c r="I70" s="23"/>
      <c r="J70" s="69" t="s">
        <v>379</v>
      </c>
      <c r="K70" s="69" t="s">
        <v>102</v>
      </c>
      <c r="L70" s="21">
        <v>0</v>
      </c>
      <c r="M70" s="21">
        <f>M75</f>
        <v>1161.7</v>
      </c>
      <c r="N70" s="21">
        <f t="shared" si="5"/>
        <v>1202.2</v>
      </c>
      <c r="O70" s="21">
        <f t="shared" si="5"/>
        <v>1161.7</v>
      </c>
      <c r="P70" s="21">
        <f t="shared" si="5"/>
        <v>1161.7</v>
      </c>
      <c r="Q70" s="21">
        <f>Q75</f>
        <v>1032.4</v>
      </c>
    </row>
    <row r="71" spans="2:17" ht="66.75">
      <c r="B71" s="89"/>
      <c r="C71" s="91"/>
      <c r="D71" s="93"/>
      <c r="E71" s="86"/>
      <c r="F71" s="23"/>
      <c r="G71" s="22"/>
      <c r="H71" s="23"/>
      <c r="I71" s="23"/>
      <c r="J71" s="69" t="s">
        <v>380</v>
      </c>
      <c r="K71" s="69" t="s">
        <v>102</v>
      </c>
      <c r="L71" s="21">
        <v>0</v>
      </c>
      <c r="M71" s="21">
        <f>M76</f>
        <v>425.3</v>
      </c>
      <c r="N71" s="21">
        <f t="shared" si="5"/>
        <v>440.2</v>
      </c>
      <c r="O71" s="21">
        <f t="shared" si="5"/>
        <v>425.3</v>
      </c>
      <c r="P71" s="21">
        <f t="shared" si="5"/>
        <v>425.3</v>
      </c>
      <c r="Q71" s="21">
        <f>Q76</f>
        <v>440.2</v>
      </c>
    </row>
    <row r="72" spans="2:17" ht="33">
      <c r="B72" s="90"/>
      <c r="C72" s="91"/>
      <c r="D72" s="93"/>
      <c r="E72" s="87"/>
      <c r="F72" s="23"/>
      <c r="G72" s="22"/>
      <c r="H72" s="23"/>
      <c r="I72" s="23"/>
      <c r="J72" s="69" t="s">
        <v>27</v>
      </c>
      <c r="K72" s="69" t="s">
        <v>102</v>
      </c>
      <c r="L72" s="21">
        <v>0</v>
      </c>
      <c r="M72" s="21">
        <f>M77</f>
        <v>0</v>
      </c>
      <c r="N72" s="21">
        <f t="shared" si="5"/>
        <v>0</v>
      </c>
      <c r="O72" s="21">
        <f t="shared" si="5"/>
        <v>0</v>
      </c>
      <c r="P72" s="21">
        <f t="shared" si="5"/>
        <v>0</v>
      </c>
      <c r="Q72" s="21">
        <f>Q77</f>
        <v>0</v>
      </c>
    </row>
    <row r="73" spans="2:17" ht="16.5">
      <c r="B73" s="88"/>
      <c r="C73" s="91" t="s">
        <v>36</v>
      </c>
      <c r="D73" s="92" t="s">
        <v>122</v>
      </c>
      <c r="E73" s="85" t="s">
        <v>207</v>
      </c>
      <c r="F73" s="72"/>
      <c r="G73" s="72"/>
      <c r="H73" s="72"/>
      <c r="I73" s="72"/>
      <c r="J73" s="69" t="s">
        <v>25</v>
      </c>
      <c r="K73" s="69" t="s">
        <v>102</v>
      </c>
      <c r="L73" s="21">
        <v>0</v>
      </c>
      <c r="M73" s="21">
        <f>M74+M75+M76+M77</f>
        <v>4469.7</v>
      </c>
      <c r="N73" s="21">
        <f>N74+N75+N76+N77</f>
        <v>4625.8</v>
      </c>
      <c r="O73" s="21">
        <f>O74+O75+O76+O77</f>
        <v>4469.7</v>
      </c>
      <c r="P73" s="21">
        <f>P74+P75+P76+P77</f>
        <v>4469.7</v>
      </c>
      <c r="Q73" s="21">
        <f>Q74+Q75+Q76+Q77</f>
        <v>3429.7</v>
      </c>
    </row>
    <row r="74" spans="2:17" ht="16.5">
      <c r="B74" s="89"/>
      <c r="C74" s="91"/>
      <c r="D74" s="93"/>
      <c r="E74" s="86"/>
      <c r="F74" s="22" t="s">
        <v>44</v>
      </c>
      <c r="G74" s="22" t="s">
        <v>51</v>
      </c>
      <c r="H74" s="22" t="s">
        <v>123</v>
      </c>
      <c r="I74" s="22" t="s">
        <v>63</v>
      </c>
      <c r="J74" s="69" t="s">
        <v>26</v>
      </c>
      <c r="K74" s="69" t="s">
        <v>102</v>
      </c>
      <c r="L74" s="21">
        <v>0</v>
      </c>
      <c r="M74" s="44">
        <v>2882.7</v>
      </c>
      <c r="N74" s="44">
        <v>2983.4</v>
      </c>
      <c r="O74" s="44">
        <v>2882.7</v>
      </c>
      <c r="P74" s="21">
        <v>2882.7</v>
      </c>
      <c r="Q74" s="21">
        <v>1957.1</v>
      </c>
    </row>
    <row r="75" spans="2:17" ht="50.25">
      <c r="B75" s="89"/>
      <c r="C75" s="91"/>
      <c r="D75" s="93"/>
      <c r="E75" s="86"/>
      <c r="F75" s="22" t="s">
        <v>44</v>
      </c>
      <c r="G75" s="22" t="s">
        <v>213</v>
      </c>
      <c r="H75" s="22" t="s">
        <v>214</v>
      </c>
      <c r="I75" s="22" t="s">
        <v>320</v>
      </c>
      <c r="J75" s="69" t="s">
        <v>379</v>
      </c>
      <c r="K75" s="69" t="s">
        <v>102</v>
      </c>
      <c r="L75" s="21">
        <v>0</v>
      </c>
      <c r="M75" s="44">
        <v>1161.7</v>
      </c>
      <c r="N75" s="44">
        <v>1202.2</v>
      </c>
      <c r="O75" s="44">
        <v>1161.7</v>
      </c>
      <c r="P75" s="21">
        <v>1161.7</v>
      </c>
      <c r="Q75" s="21">
        <v>1032.4</v>
      </c>
    </row>
    <row r="76" spans="2:17" ht="66.75">
      <c r="B76" s="89"/>
      <c r="C76" s="91"/>
      <c r="D76" s="93"/>
      <c r="E76" s="86"/>
      <c r="F76" s="22" t="s">
        <v>44</v>
      </c>
      <c r="G76" s="22" t="s">
        <v>51</v>
      </c>
      <c r="H76" s="22" t="s">
        <v>123</v>
      </c>
      <c r="I76" s="22" t="s">
        <v>63</v>
      </c>
      <c r="J76" s="69" t="s">
        <v>380</v>
      </c>
      <c r="K76" s="69" t="s">
        <v>102</v>
      </c>
      <c r="L76" s="21">
        <v>0</v>
      </c>
      <c r="M76" s="44">
        <v>425.3</v>
      </c>
      <c r="N76" s="44">
        <v>440.2</v>
      </c>
      <c r="O76" s="44">
        <v>425.3</v>
      </c>
      <c r="P76" s="21">
        <v>425.3</v>
      </c>
      <c r="Q76" s="21">
        <v>440.2</v>
      </c>
    </row>
    <row r="77" spans="2:17" ht="33">
      <c r="B77" s="90"/>
      <c r="C77" s="91"/>
      <c r="D77" s="93"/>
      <c r="E77" s="87"/>
      <c r="F77" s="22"/>
      <c r="G77" s="22"/>
      <c r="H77" s="22"/>
      <c r="I77" s="22"/>
      <c r="J77" s="69" t="s">
        <v>27</v>
      </c>
      <c r="K77" s="69" t="s">
        <v>102</v>
      </c>
      <c r="L77" s="21">
        <v>0</v>
      </c>
      <c r="M77" s="21"/>
      <c r="N77" s="21"/>
      <c r="O77" s="21"/>
      <c r="P77" s="21"/>
      <c r="Q77" s="21"/>
    </row>
    <row r="78" spans="2:17" ht="16.5">
      <c r="B78" s="88" t="s">
        <v>311</v>
      </c>
      <c r="C78" s="91" t="s">
        <v>24</v>
      </c>
      <c r="D78" s="92" t="s">
        <v>350</v>
      </c>
      <c r="E78" s="85"/>
      <c r="F78" s="73"/>
      <c r="G78" s="72"/>
      <c r="H78" s="73"/>
      <c r="I78" s="73"/>
      <c r="J78" s="69" t="s">
        <v>25</v>
      </c>
      <c r="K78" s="69" t="s">
        <v>102</v>
      </c>
      <c r="L78" s="21">
        <v>0</v>
      </c>
      <c r="M78" s="21">
        <f>M83</f>
        <v>0</v>
      </c>
      <c r="N78" s="21">
        <f aca="true" t="shared" si="6" ref="N78:P82">N83</f>
        <v>1404.6</v>
      </c>
      <c r="O78" s="21">
        <f t="shared" si="6"/>
        <v>0</v>
      </c>
      <c r="P78" s="21">
        <f t="shared" si="6"/>
        <v>0</v>
      </c>
      <c r="Q78" s="21">
        <f>Q83</f>
        <v>0</v>
      </c>
    </row>
    <row r="79" spans="2:17" ht="16.5">
      <c r="B79" s="89"/>
      <c r="C79" s="91"/>
      <c r="D79" s="93"/>
      <c r="E79" s="86"/>
      <c r="F79" s="23"/>
      <c r="G79" s="22"/>
      <c r="H79" s="23"/>
      <c r="I79" s="23"/>
      <c r="J79" s="69" t="s">
        <v>26</v>
      </c>
      <c r="K79" s="69" t="s">
        <v>102</v>
      </c>
      <c r="L79" s="21">
        <v>0</v>
      </c>
      <c r="M79" s="21">
        <f>M84</f>
        <v>0</v>
      </c>
      <c r="N79" s="21">
        <f t="shared" si="6"/>
        <v>1390.6</v>
      </c>
      <c r="O79" s="21">
        <f t="shared" si="6"/>
        <v>0</v>
      </c>
      <c r="P79" s="21">
        <f t="shared" si="6"/>
        <v>0</v>
      </c>
      <c r="Q79" s="21">
        <f>Q84</f>
        <v>0</v>
      </c>
    </row>
    <row r="80" spans="2:17" ht="50.25">
      <c r="B80" s="89"/>
      <c r="C80" s="91"/>
      <c r="D80" s="93"/>
      <c r="E80" s="86"/>
      <c r="F80" s="23"/>
      <c r="G80" s="22"/>
      <c r="H80" s="23"/>
      <c r="I80" s="23"/>
      <c r="J80" s="69" t="s">
        <v>379</v>
      </c>
      <c r="K80" s="69" t="s">
        <v>102</v>
      </c>
      <c r="L80" s="21">
        <v>0</v>
      </c>
      <c r="M80" s="21">
        <f>M85</f>
        <v>0</v>
      </c>
      <c r="N80" s="21">
        <f t="shared" si="6"/>
        <v>14</v>
      </c>
      <c r="O80" s="21">
        <f t="shared" si="6"/>
        <v>0</v>
      </c>
      <c r="P80" s="21">
        <f t="shared" si="6"/>
        <v>0</v>
      </c>
      <c r="Q80" s="21">
        <f>Q85</f>
        <v>0</v>
      </c>
    </row>
    <row r="81" spans="2:17" ht="66.75">
      <c r="B81" s="89"/>
      <c r="C81" s="91"/>
      <c r="D81" s="93"/>
      <c r="E81" s="86"/>
      <c r="F81" s="23"/>
      <c r="G81" s="22"/>
      <c r="H81" s="23"/>
      <c r="I81" s="23"/>
      <c r="J81" s="69" t="s">
        <v>380</v>
      </c>
      <c r="K81" s="69" t="s">
        <v>102</v>
      </c>
      <c r="L81" s="21">
        <v>0</v>
      </c>
      <c r="M81" s="21">
        <f>M86</f>
        <v>0</v>
      </c>
      <c r="N81" s="21">
        <f t="shared" si="6"/>
        <v>0</v>
      </c>
      <c r="O81" s="21">
        <f t="shared" si="6"/>
        <v>0</v>
      </c>
      <c r="P81" s="21">
        <f t="shared" si="6"/>
        <v>0</v>
      </c>
      <c r="Q81" s="21">
        <f>Q86</f>
        <v>0</v>
      </c>
    </row>
    <row r="82" spans="2:17" ht="33">
      <c r="B82" s="90"/>
      <c r="C82" s="91"/>
      <c r="D82" s="93"/>
      <c r="E82" s="87"/>
      <c r="F82" s="23"/>
      <c r="G82" s="22"/>
      <c r="H82" s="23"/>
      <c r="I82" s="23"/>
      <c r="J82" s="69" t="s">
        <v>27</v>
      </c>
      <c r="K82" s="69" t="s">
        <v>102</v>
      </c>
      <c r="L82" s="21">
        <v>0</v>
      </c>
      <c r="M82" s="21">
        <f>M87</f>
        <v>0</v>
      </c>
      <c r="N82" s="21">
        <f t="shared" si="6"/>
        <v>0</v>
      </c>
      <c r="O82" s="21">
        <f t="shared" si="6"/>
        <v>0</v>
      </c>
      <c r="P82" s="21">
        <f t="shared" si="6"/>
        <v>0</v>
      </c>
      <c r="Q82" s="21">
        <f>Q87</f>
        <v>0</v>
      </c>
    </row>
    <row r="83" spans="2:17" ht="16.5">
      <c r="B83" s="88"/>
      <c r="C83" s="91" t="s">
        <v>36</v>
      </c>
      <c r="D83" s="92" t="s">
        <v>312</v>
      </c>
      <c r="E83" s="85" t="s">
        <v>207</v>
      </c>
      <c r="F83" s="73"/>
      <c r="G83" s="72"/>
      <c r="H83" s="73"/>
      <c r="I83" s="73"/>
      <c r="J83" s="69" t="s">
        <v>25</v>
      </c>
      <c r="K83" s="69" t="s">
        <v>102</v>
      </c>
      <c r="L83" s="21">
        <v>0</v>
      </c>
      <c r="M83" s="21">
        <f>M84+M85+M86+M87</f>
        <v>0</v>
      </c>
      <c r="N83" s="21">
        <f>N84+N85+N86+N87</f>
        <v>1404.6</v>
      </c>
      <c r="O83" s="21">
        <f>O84+O85+O86+O87</f>
        <v>0</v>
      </c>
      <c r="P83" s="21">
        <f>P84+P85+P86+P87</f>
        <v>0</v>
      </c>
      <c r="Q83" s="21">
        <f>Q84+Q85+Q86+Q87</f>
        <v>0</v>
      </c>
    </row>
    <row r="84" spans="2:17" ht="16.5">
      <c r="B84" s="89"/>
      <c r="C84" s="91"/>
      <c r="D84" s="93"/>
      <c r="E84" s="86"/>
      <c r="F84" s="23">
        <v>903</v>
      </c>
      <c r="G84" s="22" t="s">
        <v>51</v>
      </c>
      <c r="H84" s="23" t="s">
        <v>310</v>
      </c>
      <c r="I84" s="23">
        <v>410</v>
      </c>
      <c r="J84" s="69" t="s">
        <v>26</v>
      </c>
      <c r="K84" s="69" t="s">
        <v>102</v>
      </c>
      <c r="L84" s="21">
        <v>0</v>
      </c>
      <c r="M84" s="44"/>
      <c r="N84" s="44">
        <v>1390.6</v>
      </c>
      <c r="O84" s="44"/>
      <c r="P84" s="44"/>
      <c r="Q84" s="21"/>
    </row>
    <row r="85" spans="2:17" ht="50.25">
      <c r="B85" s="89"/>
      <c r="C85" s="91"/>
      <c r="D85" s="93"/>
      <c r="E85" s="86"/>
      <c r="F85" s="23">
        <v>903</v>
      </c>
      <c r="G85" s="22" t="s">
        <v>51</v>
      </c>
      <c r="H85" s="23" t="s">
        <v>310</v>
      </c>
      <c r="I85" s="23">
        <v>410</v>
      </c>
      <c r="J85" s="69" t="s">
        <v>379</v>
      </c>
      <c r="K85" s="69" t="s">
        <v>102</v>
      </c>
      <c r="L85" s="21">
        <v>0</v>
      </c>
      <c r="M85" s="44"/>
      <c r="N85" s="44">
        <v>14</v>
      </c>
      <c r="O85" s="44"/>
      <c r="P85" s="44"/>
      <c r="Q85" s="21"/>
    </row>
    <row r="86" spans="2:17" ht="66.75">
      <c r="B86" s="89"/>
      <c r="C86" s="91"/>
      <c r="D86" s="93"/>
      <c r="E86" s="86"/>
      <c r="F86" s="23"/>
      <c r="G86" s="22"/>
      <c r="H86" s="23"/>
      <c r="I86" s="23"/>
      <c r="J86" s="69" t="s">
        <v>380</v>
      </c>
      <c r="K86" s="69" t="s">
        <v>102</v>
      </c>
      <c r="L86" s="21">
        <v>0</v>
      </c>
      <c r="M86" s="44"/>
      <c r="N86" s="44"/>
      <c r="O86" s="44"/>
      <c r="P86" s="21"/>
      <c r="Q86" s="21"/>
    </row>
    <row r="87" spans="2:17" ht="33">
      <c r="B87" s="90"/>
      <c r="C87" s="91"/>
      <c r="D87" s="93"/>
      <c r="E87" s="87"/>
      <c r="F87" s="23"/>
      <c r="G87" s="22"/>
      <c r="H87" s="23"/>
      <c r="I87" s="23"/>
      <c r="J87" s="69" t="s">
        <v>27</v>
      </c>
      <c r="K87" s="69" t="s">
        <v>102</v>
      </c>
      <c r="L87" s="21">
        <v>0</v>
      </c>
      <c r="M87" s="44"/>
      <c r="N87" s="44"/>
      <c r="O87" s="44"/>
      <c r="P87" s="44"/>
      <c r="Q87" s="21"/>
    </row>
    <row r="88" spans="2:17" ht="16.5">
      <c r="B88" s="88" t="s">
        <v>4</v>
      </c>
      <c r="C88" s="97" t="s">
        <v>199</v>
      </c>
      <c r="D88" s="85" t="s">
        <v>215</v>
      </c>
      <c r="E88" s="85"/>
      <c r="F88" s="67"/>
      <c r="G88" s="68"/>
      <c r="H88" s="67"/>
      <c r="I88" s="67"/>
      <c r="J88" s="69" t="s">
        <v>25</v>
      </c>
      <c r="K88" s="69" t="s">
        <v>102</v>
      </c>
      <c r="L88" s="21">
        <v>0</v>
      </c>
      <c r="M88" s="21">
        <f>M93+M118+M128+M138</f>
        <v>462.7</v>
      </c>
      <c r="N88" s="21">
        <f>N93+N118+N128+N138</f>
        <v>399.59999999999997</v>
      </c>
      <c r="O88" s="21">
        <f aca="true" t="shared" si="7" ref="N88:P92">O93+O118+O128+O138</f>
        <v>462.7</v>
      </c>
      <c r="P88" s="21">
        <f t="shared" si="7"/>
        <v>462.7</v>
      </c>
      <c r="Q88" s="21">
        <f>Q93+Q118+Q128+Q138</f>
        <v>542.1</v>
      </c>
    </row>
    <row r="89" spans="2:17" ht="16.5">
      <c r="B89" s="89"/>
      <c r="C89" s="98"/>
      <c r="D89" s="86"/>
      <c r="E89" s="86"/>
      <c r="F89" s="67"/>
      <c r="G89" s="68"/>
      <c r="H89" s="67"/>
      <c r="I89" s="67"/>
      <c r="J89" s="69" t="s">
        <v>26</v>
      </c>
      <c r="K89" s="69" t="s">
        <v>102</v>
      </c>
      <c r="L89" s="21">
        <v>0</v>
      </c>
      <c r="M89" s="21">
        <f>M94+M119+M129+M139</f>
        <v>0</v>
      </c>
      <c r="N89" s="21">
        <f t="shared" si="7"/>
        <v>0</v>
      </c>
      <c r="O89" s="21">
        <f t="shared" si="7"/>
        <v>0</v>
      </c>
      <c r="P89" s="21">
        <f t="shared" si="7"/>
        <v>0</v>
      </c>
      <c r="Q89" s="21">
        <f>Q94+Q119+Q129+Q139</f>
        <v>0</v>
      </c>
    </row>
    <row r="90" spans="2:17" ht="50.25">
      <c r="B90" s="89"/>
      <c r="C90" s="98"/>
      <c r="D90" s="86"/>
      <c r="E90" s="86"/>
      <c r="F90" s="67"/>
      <c r="G90" s="68"/>
      <c r="H90" s="67"/>
      <c r="I90" s="67"/>
      <c r="J90" s="69" t="s">
        <v>379</v>
      </c>
      <c r="K90" s="69" t="s">
        <v>102</v>
      </c>
      <c r="L90" s="21">
        <v>0</v>
      </c>
      <c r="M90" s="21">
        <f>M95+M120+M130+M140</f>
        <v>400.5</v>
      </c>
      <c r="N90" s="21">
        <f t="shared" si="7"/>
        <v>335.59999999999997</v>
      </c>
      <c r="O90" s="21">
        <f t="shared" si="7"/>
        <v>400.5</v>
      </c>
      <c r="P90" s="21">
        <f t="shared" si="7"/>
        <v>400.5</v>
      </c>
      <c r="Q90" s="21">
        <f>Q95+Q120+Q130+Q140</f>
        <v>452.1</v>
      </c>
    </row>
    <row r="91" spans="2:17" ht="66.75">
      <c r="B91" s="89"/>
      <c r="C91" s="98"/>
      <c r="D91" s="86"/>
      <c r="E91" s="86"/>
      <c r="F91" s="67"/>
      <c r="G91" s="68"/>
      <c r="H91" s="67"/>
      <c r="I91" s="67"/>
      <c r="J91" s="69" t="s">
        <v>380</v>
      </c>
      <c r="K91" s="69" t="s">
        <v>102</v>
      </c>
      <c r="L91" s="21">
        <v>0</v>
      </c>
      <c r="M91" s="21">
        <f>M96+M121+M131+M141</f>
        <v>62.2</v>
      </c>
      <c r="N91" s="21">
        <f t="shared" si="7"/>
        <v>64</v>
      </c>
      <c r="O91" s="21">
        <f t="shared" si="7"/>
        <v>62.2</v>
      </c>
      <c r="P91" s="21">
        <f t="shared" si="7"/>
        <v>62.2</v>
      </c>
      <c r="Q91" s="21">
        <f>Q96+Q121+Q131+Q141</f>
        <v>90</v>
      </c>
    </row>
    <row r="92" spans="2:17" ht="33">
      <c r="B92" s="90"/>
      <c r="C92" s="99"/>
      <c r="D92" s="87"/>
      <c r="E92" s="87"/>
      <c r="F92" s="67"/>
      <c r="G92" s="68"/>
      <c r="H92" s="67"/>
      <c r="I92" s="67"/>
      <c r="J92" s="69" t="s">
        <v>27</v>
      </c>
      <c r="K92" s="69" t="s">
        <v>102</v>
      </c>
      <c r="L92" s="21">
        <v>0</v>
      </c>
      <c r="M92" s="21">
        <f>M97+M122+M132+M142</f>
        <v>0</v>
      </c>
      <c r="N92" s="21">
        <f t="shared" si="7"/>
        <v>0</v>
      </c>
      <c r="O92" s="21">
        <f t="shared" si="7"/>
        <v>0</v>
      </c>
      <c r="P92" s="21">
        <f t="shared" si="7"/>
        <v>0</v>
      </c>
      <c r="Q92" s="21">
        <f>Q97+Q122+Q132+Q142</f>
        <v>0</v>
      </c>
    </row>
    <row r="93" spans="2:17" ht="16.5">
      <c r="B93" s="88" t="s">
        <v>5</v>
      </c>
      <c r="C93" s="91" t="s">
        <v>24</v>
      </c>
      <c r="D93" s="92" t="s">
        <v>376</v>
      </c>
      <c r="E93" s="85"/>
      <c r="F93" s="73"/>
      <c r="G93" s="72"/>
      <c r="H93" s="73"/>
      <c r="I93" s="73"/>
      <c r="J93" s="69" t="s">
        <v>25</v>
      </c>
      <c r="K93" s="69" t="s">
        <v>102</v>
      </c>
      <c r="L93" s="21">
        <v>0</v>
      </c>
      <c r="M93" s="21">
        <f>M98+M103+M108+M113</f>
        <v>45</v>
      </c>
      <c r="N93" s="21">
        <f aca="true" t="shared" si="8" ref="N93:P97">N98+N103+N108+N113</f>
        <v>43</v>
      </c>
      <c r="O93" s="21">
        <f t="shared" si="8"/>
        <v>45</v>
      </c>
      <c r="P93" s="21">
        <f t="shared" si="8"/>
        <v>45</v>
      </c>
      <c r="Q93" s="21">
        <f>Q98+Q103+Q108+Q113</f>
        <v>67</v>
      </c>
    </row>
    <row r="94" spans="2:17" ht="16.5">
      <c r="B94" s="89"/>
      <c r="C94" s="91"/>
      <c r="D94" s="93"/>
      <c r="E94" s="86"/>
      <c r="F94" s="23"/>
      <c r="G94" s="22"/>
      <c r="H94" s="23"/>
      <c r="I94" s="23"/>
      <c r="J94" s="69" t="s">
        <v>26</v>
      </c>
      <c r="K94" s="69" t="s">
        <v>102</v>
      </c>
      <c r="L94" s="21">
        <v>0</v>
      </c>
      <c r="M94" s="21">
        <f>M99+M104+M109+M114</f>
        <v>0</v>
      </c>
      <c r="N94" s="21">
        <f t="shared" si="8"/>
        <v>0</v>
      </c>
      <c r="O94" s="21">
        <f t="shared" si="8"/>
        <v>0</v>
      </c>
      <c r="P94" s="21">
        <f t="shared" si="8"/>
        <v>0</v>
      </c>
      <c r="Q94" s="21">
        <f>Q99+Q104+Q109+Q114</f>
        <v>0</v>
      </c>
    </row>
    <row r="95" spans="2:17" ht="50.25">
      <c r="B95" s="89"/>
      <c r="C95" s="91"/>
      <c r="D95" s="93"/>
      <c r="E95" s="86"/>
      <c r="F95" s="23"/>
      <c r="G95" s="22"/>
      <c r="H95" s="23"/>
      <c r="I95" s="23"/>
      <c r="J95" s="69" t="s">
        <v>379</v>
      </c>
      <c r="K95" s="69" t="s">
        <v>102</v>
      </c>
      <c r="L95" s="21">
        <v>0</v>
      </c>
      <c r="M95" s="21">
        <f>M100+M105+M110+M115</f>
        <v>0</v>
      </c>
      <c r="N95" s="21">
        <f t="shared" si="8"/>
        <v>0</v>
      </c>
      <c r="O95" s="21">
        <f t="shared" si="8"/>
        <v>0</v>
      </c>
      <c r="P95" s="21">
        <f t="shared" si="8"/>
        <v>0</v>
      </c>
      <c r="Q95" s="21">
        <f>Q100+Q105+Q110+Q115</f>
        <v>0</v>
      </c>
    </row>
    <row r="96" spans="2:17" ht="66.75">
      <c r="B96" s="89"/>
      <c r="C96" s="91"/>
      <c r="D96" s="93"/>
      <c r="E96" s="86"/>
      <c r="F96" s="23"/>
      <c r="G96" s="22"/>
      <c r="H96" s="23"/>
      <c r="I96" s="23"/>
      <c r="J96" s="69" t="s">
        <v>380</v>
      </c>
      <c r="K96" s="69" t="s">
        <v>102</v>
      </c>
      <c r="L96" s="21">
        <v>0</v>
      </c>
      <c r="M96" s="21">
        <f>M101+M106+M111+M116</f>
        <v>45</v>
      </c>
      <c r="N96" s="21">
        <f t="shared" si="8"/>
        <v>43</v>
      </c>
      <c r="O96" s="21">
        <f t="shared" si="8"/>
        <v>45</v>
      </c>
      <c r="P96" s="21">
        <f t="shared" si="8"/>
        <v>45</v>
      </c>
      <c r="Q96" s="21">
        <f>Q101+Q106+Q111+Q116</f>
        <v>67</v>
      </c>
    </row>
    <row r="97" spans="2:17" ht="33">
      <c r="B97" s="90"/>
      <c r="C97" s="91"/>
      <c r="D97" s="93"/>
      <c r="E97" s="87"/>
      <c r="F97" s="23"/>
      <c r="G97" s="22"/>
      <c r="H97" s="23"/>
      <c r="I97" s="23"/>
      <c r="J97" s="69" t="s">
        <v>27</v>
      </c>
      <c r="K97" s="69" t="s">
        <v>102</v>
      </c>
      <c r="L97" s="21">
        <v>0</v>
      </c>
      <c r="M97" s="21">
        <f>M102+M107+M112+M117</f>
        <v>0</v>
      </c>
      <c r="N97" s="21">
        <f t="shared" si="8"/>
        <v>0</v>
      </c>
      <c r="O97" s="21">
        <f t="shared" si="8"/>
        <v>0</v>
      </c>
      <c r="P97" s="21">
        <f t="shared" si="8"/>
        <v>0</v>
      </c>
      <c r="Q97" s="21">
        <f>Q102+Q107+Q112+Q117</f>
        <v>0</v>
      </c>
    </row>
    <row r="98" spans="2:17" ht="16.5">
      <c r="B98" s="88"/>
      <c r="C98" s="91" t="s">
        <v>36</v>
      </c>
      <c r="D98" s="92" t="s">
        <v>124</v>
      </c>
      <c r="E98" s="85" t="s">
        <v>207</v>
      </c>
      <c r="F98" s="73"/>
      <c r="G98" s="72"/>
      <c r="H98" s="73"/>
      <c r="I98" s="73"/>
      <c r="J98" s="69" t="s">
        <v>25</v>
      </c>
      <c r="K98" s="69" t="s">
        <v>102</v>
      </c>
      <c r="L98" s="21">
        <v>0</v>
      </c>
      <c r="M98" s="21">
        <f>M99+M100+M101+M102</f>
        <v>28</v>
      </c>
      <c r="N98" s="21">
        <f>N99+N100+N101+N102</f>
        <v>28</v>
      </c>
      <c r="O98" s="21">
        <f>O99+O100+O101+O102</f>
        <v>28</v>
      </c>
      <c r="P98" s="21">
        <f>P99+P100+P101+P102</f>
        <v>28</v>
      </c>
      <c r="Q98" s="21">
        <f>Q99+Q100+Q101+Q102</f>
        <v>50</v>
      </c>
    </row>
    <row r="99" spans="2:17" ht="16.5">
      <c r="B99" s="89"/>
      <c r="C99" s="91"/>
      <c r="D99" s="93"/>
      <c r="E99" s="86"/>
      <c r="F99" s="23"/>
      <c r="G99" s="22"/>
      <c r="H99" s="23"/>
      <c r="I99" s="23"/>
      <c r="J99" s="69" t="s">
        <v>26</v>
      </c>
      <c r="K99" s="69" t="s">
        <v>102</v>
      </c>
      <c r="L99" s="21">
        <v>0</v>
      </c>
      <c r="M99" s="44"/>
      <c r="N99" s="44"/>
      <c r="O99" s="44"/>
      <c r="P99" s="44"/>
      <c r="Q99" s="21"/>
    </row>
    <row r="100" spans="2:17" ht="50.25">
      <c r="B100" s="89"/>
      <c r="C100" s="91"/>
      <c r="D100" s="93"/>
      <c r="E100" s="86"/>
      <c r="F100" s="23"/>
      <c r="G100" s="22"/>
      <c r="H100" s="23"/>
      <c r="I100" s="23"/>
      <c r="J100" s="69" t="s">
        <v>379</v>
      </c>
      <c r="K100" s="69" t="s">
        <v>102</v>
      </c>
      <c r="L100" s="21">
        <v>0</v>
      </c>
      <c r="M100" s="44"/>
      <c r="N100" s="44"/>
      <c r="O100" s="44"/>
      <c r="P100" s="44"/>
      <c r="Q100" s="21"/>
    </row>
    <row r="101" spans="2:17" ht="66.75">
      <c r="B101" s="89"/>
      <c r="C101" s="91"/>
      <c r="D101" s="93"/>
      <c r="E101" s="86"/>
      <c r="F101" s="23">
        <v>903</v>
      </c>
      <c r="G101" s="22" t="s">
        <v>113</v>
      </c>
      <c r="H101" s="23" t="s">
        <v>216</v>
      </c>
      <c r="I101" s="23">
        <v>120</v>
      </c>
      <c r="J101" s="69" t="s">
        <v>380</v>
      </c>
      <c r="K101" s="69" t="s">
        <v>102</v>
      </c>
      <c r="L101" s="21">
        <v>0</v>
      </c>
      <c r="M101" s="44">
        <v>28</v>
      </c>
      <c r="N101" s="44">
        <v>28</v>
      </c>
      <c r="O101" s="44">
        <v>28</v>
      </c>
      <c r="P101" s="21">
        <v>28</v>
      </c>
      <c r="Q101" s="21">
        <v>50</v>
      </c>
    </row>
    <row r="102" spans="2:17" ht="33">
      <c r="B102" s="90"/>
      <c r="C102" s="91"/>
      <c r="D102" s="93"/>
      <c r="E102" s="87"/>
      <c r="F102" s="23"/>
      <c r="G102" s="22"/>
      <c r="H102" s="23"/>
      <c r="I102" s="23"/>
      <c r="J102" s="69" t="s">
        <v>27</v>
      </c>
      <c r="K102" s="69" t="s">
        <v>102</v>
      </c>
      <c r="L102" s="21">
        <v>0</v>
      </c>
      <c r="M102" s="44"/>
      <c r="N102" s="44"/>
      <c r="O102" s="44"/>
      <c r="P102" s="44"/>
      <c r="Q102" s="21"/>
    </row>
    <row r="103" spans="2:17" ht="16.5">
      <c r="B103" s="88"/>
      <c r="C103" s="91" t="s">
        <v>37</v>
      </c>
      <c r="D103" s="92" t="s">
        <v>126</v>
      </c>
      <c r="E103" s="85" t="s">
        <v>207</v>
      </c>
      <c r="F103" s="72"/>
      <c r="G103" s="72"/>
      <c r="H103" s="72"/>
      <c r="I103" s="72"/>
      <c r="J103" s="69" t="s">
        <v>25</v>
      </c>
      <c r="K103" s="69" t="s">
        <v>102</v>
      </c>
      <c r="L103" s="21">
        <v>0</v>
      </c>
      <c r="M103" s="21">
        <f>M104+M105+M106+M107</f>
        <v>5</v>
      </c>
      <c r="N103" s="21">
        <f>N104+N105+N106+N107</f>
        <v>5</v>
      </c>
      <c r="O103" s="21">
        <f>O104+O105+O106+O107</f>
        <v>5</v>
      </c>
      <c r="P103" s="21">
        <f>P104+P105+P106+P107</f>
        <v>5</v>
      </c>
      <c r="Q103" s="21">
        <f>Q104+Q105+Q106+Q107</f>
        <v>5</v>
      </c>
    </row>
    <row r="104" spans="2:17" ht="16.5">
      <c r="B104" s="89"/>
      <c r="C104" s="91"/>
      <c r="D104" s="93"/>
      <c r="E104" s="86"/>
      <c r="F104" s="22"/>
      <c r="G104" s="22"/>
      <c r="H104" s="22"/>
      <c r="I104" s="22"/>
      <c r="J104" s="69" t="s">
        <v>26</v>
      </c>
      <c r="K104" s="69" t="s">
        <v>102</v>
      </c>
      <c r="L104" s="21">
        <v>0</v>
      </c>
      <c r="M104" s="44"/>
      <c r="N104" s="44"/>
      <c r="O104" s="44"/>
      <c r="P104" s="44"/>
      <c r="Q104" s="21"/>
    </row>
    <row r="105" spans="2:17" ht="50.25">
      <c r="B105" s="89"/>
      <c r="C105" s="91"/>
      <c r="D105" s="93"/>
      <c r="E105" s="86"/>
      <c r="F105" s="22"/>
      <c r="G105" s="22"/>
      <c r="H105" s="22"/>
      <c r="I105" s="22"/>
      <c r="J105" s="69" t="s">
        <v>379</v>
      </c>
      <c r="K105" s="69" t="s">
        <v>102</v>
      </c>
      <c r="L105" s="21">
        <v>0</v>
      </c>
      <c r="M105" s="44"/>
      <c r="N105" s="44"/>
      <c r="O105" s="44"/>
      <c r="P105" s="44"/>
      <c r="Q105" s="21"/>
    </row>
    <row r="106" spans="2:17" ht="66.75">
      <c r="B106" s="89"/>
      <c r="C106" s="91"/>
      <c r="D106" s="93"/>
      <c r="E106" s="86"/>
      <c r="F106" s="22" t="s">
        <v>44</v>
      </c>
      <c r="G106" s="22" t="s">
        <v>113</v>
      </c>
      <c r="H106" s="22" t="s">
        <v>127</v>
      </c>
      <c r="I106" s="22" t="s">
        <v>58</v>
      </c>
      <c r="J106" s="69" t="s">
        <v>380</v>
      </c>
      <c r="K106" s="69" t="s">
        <v>102</v>
      </c>
      <c r="L106" s="21">
        <v>0</v>
      </c>
      <c r="M106" s="44">
        <v>5</v>
      </c>
      <c r="N106" s="44">
        <v>5</v>
      </c>
      <c r="O106" s="44">
        <v>5</v>
      </c>
      <c r="P106" s="44">
        <v>5</v>
      </c>
      <c r="Q106" s="21">
        <v>5</v>
      </c>
    </row>
    <row r="107" spans="2:17" ht="33">
      <c r="B107" s="90"/>
      <c r="C107" s="91"/>
      <c r="D107" s="93"/>
      <c r="E107" s="87"/>
      <c r="F107" s="22"/>
      <c r="G107" s="22"/>
      <c r="H107" s="22"/>
      <c r="I107" s="22"/>
      <c r="J107" s="69" t="s">
        <v>27</v>
      </c>
      <c r="K107" s="69" t="s">
        <v>102</v>
      </c>
      <c r="L107" s="21">
        <v>0</v>
      </c>
      <c r="M107" s="44"/>
      <c r="N107" s="44"/>
      <c r="O107" s="44"/>
      <c r="P107" s="44"/>
      <c r="Q107" s="21"/>
    </row>
    <row r="108" spans="2:17" ht="16.5">
      <c r="B108" s="88"/>
      <c r="C108" s="91" t="s">
        <v>41</v>
      </c>
      <c r="D108" s="92" t="s">
        <v>128</v>
      </c>
      <c r="E108" s="85" t="s">
        <v>338</v>
      </c>
      <c r="F108" s="72"/>
      <c r="G108" s="72"/>
      <c r="H108" s="72"/>
      <c r="I108" s="72"/>
      <c r="J108" s="69" t="s">
        <v>25</v>
      </c>
      <c r="K108" s="69" t="s">
        <v>102</v>
      </c>
      <c r="L108" s="21">
        <v>0</v>
      </c>
      <c r="M108" s="21">
        <f>M109+M110+M111+M112</f>
        <v>5</v>
      </c>
      <c r="N108" s="21">
        <f>N109+N110+N111+N112</f>
        <v>5</v>
      </c>
      <c r="O108" s="21">
        <f>O109+O110+O111+O112</f>
        <v>5</v>
      </c>
      <c r="P108" s="21">
        <f>P109+P110+P111+P112</f>
        <v>5</v>
      </c>
      <c r="Q108" s="21">
        <f>Q109+Q110+Q111+Q112</f>
        <v>5</v>
      </c>
    </row>
    <row r="109" spans="2:17" ht="16.5">
      <c r="B109" s="89"/>
      <c r="C109" s="91"/>
      <c r="D109" s="93"/>
      <c r="E109" s="86"/>
      <c r="F109" s="22"/>
      <c r="G109" s="22"/>
      <c r="H109" s="22"/>
      <c r="I109" s="22"/>
      <c r="J109" s="69" t="s">
        <v>26</v>
      </c>
      <c r="K109" s="69" t="s">
        <v>102</v>
      </c>
      <c r="L109" s="21">
        <v>0</v>
      </c>
      <c r="M109" s="21"/>
      <c r="N109" s="44"/>
      <c r="O109" s="21"/>
      <c r="P109" s="21"/>
      <c r="Q109" s="21"/>
    </row>
    <row r="110" spans="2:17" ht="50.25">
      <c r="B110" s="89"/>
      <c r="C110" s="91"/>
      <c r="D110" s="93"/>
      <c r="E110" s="86"/>
      <c r="F110" s="22"/>
      <c r="G110" s="22"/>
      <c r="H110" s="22"/>
      <c r="I110" s="22"/>
      <c r="J110" s="69" t="s">
        <v>379</v>
      </c>
      <c r="K110" s="69" t="s">
        <v>102</v>
      </c>
      <c r="L110" s="21">
        <v>0</v>
      </c>
      <c r="M110" s="21"/>
      <c r="N110" s="44"/>
      <c r="O110" s="21"/>
      <c r="P110" s="21"/>
      <c r="Q110" s="21"/>
    </row>
    <row r="111" spans="2:17" ht="66.75">
      <c r="B111" s="89"/>
      <c r="C111" s="91"/>
      <c r="D111" s="93"/>
      <c r="E111" s="86"/>
      <c r="F111" s="22" t="s">
        <v>48</v>
      </c>
      <c r="G111" s="22" t="s">
        <v>39</v>
      </c>
      <c r="H111" s="22" t="s">
        <v>129</v>
      </c>
      <c r="I111" s="22" t="s">
        <v>58</v>
      </c>
      <c r="J111" s="69" t="s">
        <v>380</v>
      </c>
      <c r="K111" s="69" t="s">
        <v>102</v>
      </c>
      <c r="L111" s="21">
        <v>0</v>
      </c>
      <c r="M111" s="21">
        <v>5</v>
      </c>
      <c r="N111" s="44">
        <v>5</v>
      </c>
      <c r="O111" s="21">
        <v>5</v>
      </c>
      <c r="P111" s="21">
        <v>5</v>
      </c>
      <c r="Q111" s="21">
        <v>5</v>
      </c>
    </row>
    <row r="112" spans="2:17" ht="33">
      <c r="B112" s="90"/>
      <c r="C112" s="91"/>
      <c r="D112" s="93"/>
      <c r="E112" s="87"/>
      <c r="F112" s="22"/>
      <c r="G112" s="22"/>
      <c r="H112" s="22"/>
      <c r="I112" s="22"/>
      <c r="J112" s="69" t="s">
        <v>27</v>
      </c>
      <c r="K112" s="69" t="s">
        <v>102</v>
      </c>
      <c r="L112" s="21">
        <v>0</v>
      </c>
      <c r="M112" s="21"/>
      <c r="N112" s="21"/>
      <c r="O112" s="21"/>
      <c r="P112" s="21"/>
      <c r="Q112" s="21"/>
    </row>
    <row r="113" spans="2:17" ht="16.5">
      <c r="B113" s="88"/>
      <c r="C113" s="91" t="s">
        <v>42</v>
      </c>
      <c r="D113" s="92" t="s">
        <v>183</v>
      </c>
      <c r="E113" s="85" t="s">
        <v>207</v>
      </c>
      <c r="F113" s="72"/>
      <c r="G113" s="72"/>
      <c r="H113" s="72"/>
      <c r="I113" s="72"/>
      <c r="J113" s="69" t="s">
        <v>25</v>
      </c>
      <c r="K113" s="69" t="s">
        <v>102</v>
      </c>
      <c r="L113" s="21">
        <v>0</v>
      </c>
      <c r="M113" s="21">
        <f>M114+M115+M116+M117</f>
        <v>7</v>
      </c>
      <c r="N113" s="21">
        <f>N114+N115+N116+N117</f>
        <v>5</v>
      </c>
      <c r="O113" s="21">
        <f>O114+O115+O116+O117</f>
        <v>7</v>
      </c>
      <c r="P113" s="21">
        <f>P114+P115+P116+P117</f>
        <v>7</v>
      </c>
      <c r="Q113" s="21">
        <f>Q114+Q115+Q116+Q117</f>
        <v>7</v>
      </c>
    </row>
    <row r="114" spans="2:17" ht="16.5">
      <c r="B114" s="89"/>
      <c r="C114" s="91"/>
      <c r="D114" s="93"/>
      <c r="E114" s="86"/>
      <c r="F114" s="22"/>
      <c r="G114" s="22"/>
      <c r="H114" s="22"/>
      <c r="I114" s="22"/>
      <c r="J114" s="69" t="s">
        <v>26</v>
      </c>
      <c r="K114" s="69" t="s">
        <v>102</v>
      </c>
      <c r="L114" s="21">
        <v>0</v>
      </c>
      <c r="M114" s="44"/>
      <c r="N114" s="44"/>
      <c r="O114" s="44"/>
      <c r="P114" s="21"/>
      <c r="Q114" s="21"/>
    </row>
    <row r="115" spans="2:17" ht="50.25">
      <c r="B115" s="89"/>
      <c r="C115" s="91"/>
      <c r="D115" s="93"/>
      <c r="E115" s="86"/>
      <c r="F115" s="22"/>
      <c r="G115" s="22"/>
      <c r="H115" s="22"/>
      <c r="I115" s="22"/>
      <c r="J115" s="69" t="s">
        <v>379</v>
      </c>
      <c r="K115" s="69" t="s">
        <v>102</v>
      </c>
      <c r="L115" s="21">
        <v>0</v>
      </c>
      <c r="M115" s="44"/>
      <c r="N115" s="44"/>
      <c r="O115" s="44"/>
      <c r="P115" s="21"/>
      <c r="Q115" s="21"/>
    </row>
    <row r="116" spans="2:17" ht="66.75">
      <c r="B116" s="89"/>
      <c r="C116" s="91"/>
      <c r="D116" s="93"/>
      <c r="E116" s="86"/>
      <c r="F116" s="22" t="s">
        <v>44</v>
      </c>
      <c r="G116" s="22" t="s">
        <v>53</v>
      </c>
      <c r="H116" s="22" t="s">
        <v>184</v>
      </c>
      <c r="I116" s="22" t="s">
        <v>58</v>
      </c>
      <c r="J116" s="69" t="s">
        <v>380</v>
      </c>
      <c r="K116" s="69" t="s">
        <v>102</v>
      </c>
      <c r="L116" s="21">
        <v>0</v>
      </c>
      <c r="M116" s="44">
        <v>7</v>
      </c>
      <c r="N116" s="44">
        <v>5</v>
      </c>
      <c r="O116" s="44">
        <v>7</v>
      </c>
      <c r="P116" s="21">
        <v>7</v>
      </c>
      <c r="Q116" s="21">
        <v>7</v>
      </c>
    </row>
    <row r="117" spans="2:17" ht="33">
      <c r="B117" s="90"/>
      <c r="C117" s="91"/>
      <c r="D117" s="93"/>
      <c r="E117" s="87"/>
      <c r="F117" s="22"/>
      <c r="G117" s="22"/>
      <c r="H117" s="22"/>
      <c r="I117" s="22"/>
      <c r="J117" s="69" t="s">
        <v>27</v>
      </c>
      <c r="K117" s="69" t="s">
        <v>102</v>
      </c>
      <c r="L117" s="21">
        <v>0</v>
      </c>
      <c r="M117" s="21"/>
      <c r="N117" s="21"/>
      <c r="O117" s="21"/>
      <c r="P117" s="21"/>
      <c r="Q117" s="21"/>
    </row>
    <row r="118" spans="2:17" ht="16.5">
      <c r="B118" s="88" t="s">
        <v>130</v>
      </c>
      <c r="C118" s="91" t="s">
        <v>24</v>
      </c>
      <c r="D118" s="92" t="s">
        <v>351</v>
      </c>
      <c r="E118" s="85"/>
      <c r="F118" s="73"/>
      <c r="G118" s="72"/>
      <c r="H118" s="73"/>
      <c r="I118" s="73"/>
      <c r="J118" s="69" t="s">
        <v>25</v>
      </c>
      <c r="K118" s="69" t="s">
        <v>102</v>
      </c>
      <c r="L118" s="21">
        <v>0</v>
      </c>
      <c r="M118" s="21">
        <f>M123</f>
        <v>7</v>
      </c>
      <c r="N118" s="21">
        <f aca="true" t="shared" si="9" ref="N118:P122">N123</f>
        <v>5</v>
      </c>
      <c r="O118" s="21">
        <f t="shared" si="9"/>
        <v>7</v>
      </c>
      <c r="P118" s="21">
        <f t="shared" si="9"/>
        <v>7</v>
      </c>
      <c r="Q118" s="21">
        <f>Q123</f>
        <v>7</v>
      </c>
    </row>
    <row r="119" spans="2:17" ht="16.5">
      <c r="B119" s="89"/>
      <c r="C119" s="91"/>
      <c r="D119" s="93"/>
      <c r="E119" s="86"/>
      <c r="F119" s="23"/>
      <c r="G119" s="22"/>
      <c r="H119" s="23"/>
      <c r="I119" s="23"/>
      <c r="J119" s="69" t="s">
        <v>26</v>
      </c>
      <c r="K119" s="69" t="s">
        <v>102</v>
      </c>
      <c r="L119" s="21">
        <v>0</v>
      </c>
      <c r="M119" s="21">
        <f>M124</f>
        <v>0</v>
      </c>
      <c r="N119" s="21">
        <f t="shared" si="9"/>
        <v>0</v>
      </c>
      <c r="O119" s="21">
        <f t="shared" si="9"/>
        <v>0</v>
      </c>
      <c r="P119" s="21">
        <f t="shared" si="9"/>
        <v>0</v>
      </c>
      <c r="Q119" s="21">
        <f>Q124</f>
        <v>0</v>
      </c>
    </row>
    <row r="120" spans="2:17" ht="50.25">
      <c r="B120" s="89"/>
      <c r="C120" s="91"/>
      <c r="D120" s="93"/>
      <c r="E120" s="86"/>
      <c r="F120" s="23"/>
      <c r="G120" s="22"/>
      <c r="H120" s="23"/>
      <c r="I120" s="23"/>
      <c r="J120" s="69" t="s">
        <v>379</v>
      </c>
      <c r="K120" s="69" t="s">
        <v>102</v>
      </c>
      <c r="L120" s="21">
        <v>0</v>
      </c>
      <c r="M120" s="21">
        <f>M125</f>
        <v>0</v>
      </c>
      <c r="N120" s="21">
        <f t="shared" si="9"/>
        <v>0</v>
      </c>
      <c r="O120" s="21">
        <f t="shared" si="9"/>
        <v>0</v>
      </c>
      <c r="P120" s="21">
        <f t="shared" si="9"/>
        <v>0</v>
      </c>
      <c r="Q120" s="21">
        <f>Q125</f>
        <v>0</v>
      </c>
    </row>
    <row r="121" spans="2:17" ht="66.75">
      <c r="B121" s="89"/>
      <c r="C121" s="91"/>
      <c r="D121" s="93"/>
      <c r="E121" s="86"/>
      <c r="F121" s="23"/>
      <c r="G121" s="22"/>
      <c r="H121" s="23"/>
      <c r="I121" s="23"/>
      <c r="J121" s="69" t="s">
        <v>380</v>
      </c>
      <c r="K121" s="69" t="s">
        <v>102</v>
      </c>
      <c r="L121" s="21">
        <v>0</v>
      </c>
      <c r="M121" s="21">
        <f>M126</f>
        <v>7</v>
      </c>
      <c r="N121" s="21">
        <f t="shared" si="9"/>
        <v>5</v>
      </c>
      <c r="O121" s="21">
        <f t="shared" si="9"/>
        <v>7</v>
      </c>
      <c r="P121" s="21">
        <f t="shared" si="9"/>
        <v>7</v>
      </c>
      <c r="Q121" s="21">
        <f>Q126</f>
        <v>7</v>
      </c>
    </row>
    <row r="122" spans="2:17" ht="33">
      <c r="B122" s="90"/>
      <c r="C122" s="91"/>
      <c r="D122" s="93"/>
      <c r="E122" s="87"/>
      <c r="F122" s="23"/>
      <c r="G122" s="22"/>
      <c r="H122" s="23"/>
      <c r="I122" s="23"/>
      <c r="J122" s="69" t="s">
        <v>27</v>
      </c>
      <c r="K122" s="69" t="s">
        <v>102</v>
      </c>
      <c r="L122" s="21">
        <v>0</v>
      </c>
      <c r="M122" s="21">
        <f>M127</f>
        <v>0</v>
      </c>
      <c r="N122" s="21">
        <f t="shared" si="9"/>
        <v>0</v>
      </c>
      <c r="O122" s="21">
        <f t="shared" si="9"/>
        <v>0</v>
      </c>
      <c r="P122" s="21">
        <f t="shared" si="9"/>
        <v>0</v>
      </c>
      <c r="Q122" s="21">
        <f>Q127</f>
        <v>0</v>
      </c>
    </row>
    <row r="123" spans="2:17" ht="16.5">
      <c r="B123" s="88"/>
      <c r="C123" s="91" t="s">
        <v>36</v>
      </c>
      <c r="D123" s="92" t="s">
        <v>131</v>
      </c>
      <c r="E123" s="85" t="s">
        <v>207</v>
      </c>
      <c r="F123" s="73"/>
      <c r="G123" s="72"/>
      <c r="H123" s="73"/>
      <c r="I123" s="73"/>
      <c r="J123" s="69" t="s">
        <v>25</v>
      </c>
      <c r="K123" s="69" t="s">
        <v>102</v>
      </c>
      <c r="L123" s="21">
        <v>0</v>
      </c>
      <c r="M123" s="21">
        <f>M124+M125+M126+M127</f>
        <v>7</v>
      </c>
      <c r="N123" s="21">
        <f>N124+N125+N126+N127</f>
        <v>5</v>
      </c>
      <c r="O123" s="21">
        <f>O124+O125+O126+O127</f>
        <v>7</v>
      </c>
      <c r="P123" s="21">
        <f>P124+P125+P126+P127</f>
        <v>7</v>
      </c>
      <c r="Q123" s="21">
        <f>Q124+Q125+Q126+Q127</f>
        <v>7</v>
      </c>
    </row>
    <row r="124" spans="2:17" ht="16.5">
      <c r="B124" s="89"/>
      <c r="C124" s="91"/>
      <c r="D124" s="93"/>
      <c r="E124" s="86"/>
      <c r="F124" s="23"/>
      <c r="G124" s="22"/>
      <c r="H124" s="23"/>
      <c r="I124" s="23"/>
      <c r="J124" s="69" t="s">
        <v>26</v>
      </c>
      <c r="K124" s="69" t="s">
        <v>102</v>
      </c>
      <c r="L124" s="21">
        <v>0</v>
      </c>
      <c r="M124" s="44"/>
      <c r="N124" s="44"/>
      <c r="O124" s="44"/>
      <c r="P124" s="44"/>
      <c r="Q124" s="21"/>
    </row>
    <row r="125" spans="2:17" ht="50.25">
      <c r="B125" s="89"/>
      <c r="C125" s="91"/>
      <c r="D125" s="93"/>
      <c r="E125" s="86"/>
      <c r="F125" s="23"/>
      <c r="G125" s="22"/>
      <c r="H125" s="23"/>
      <c r="I125" s="23"/>
      <c r="J125" s="69" t="s">
        <v>379</v>
      </c>
      <c r="K125" s="69" t="s">
        <v>102</v>
      </c>
      <c r="L125" s="21">
        <v>0</v>
      </c>
      <c r="M125" s="44"/>
      <c r="N125" s="44"/>
      <c r="O125" s="44"/>
      <c r="P125" s="44"/>
      <c r="Q125" s="21"/>
    </row>
    <row r="126" spans="2:17" ht="66.75">
      <c r="B126" s="89"/>
      <c r="C126" s="91"/>
      <c r="D126" s="93"/>
      <c r="E126" s="86"/>
      <c r="F126" s="23">
        <v>903</v>
      </c>
      <c r="G126" s="22" t="s">
        <v>53</v>
      </c>
      <c r="H126" s="23" t="s">
        <v>132</v>
      </c>
      <c r="I126" s="23">
        <v>240</v>
      </c>
      <c r="J126" s="69" t="s">
        <v>380</v>
      </c>
      <c r="K126" s="69" t="s">
        <v>102</v>
      </c>
      <c r="L126" s="21">
        <v>0</v>
      </c>
      <c r="M126" s="44">
        <v>7</v>
      </c>
      <c r="N126" s="44">
        <v>5</v>
      </c>
      <c r="O126" s="44">
        <v>7</v>
      </c>
      <c r="P126" s="21">
        <v>7</v>
      </c>
      <c r="Q126" s="21">
        <v>7</v>
      </c>
    </row>
    <row r="127" spans="2:17" ht="33">
      <c r="B127" s="90"/>
      <c r="C127" s="91"/>
      <c r="D127" s="93"/>
      <c r="E127" s="87"/>
      <c r="F127" s="23"/>
      <c r="G127" s="22"/>
      <c r="H127" s="23"/>
      <c r="I127" s="23"/>
      <c r="J127" s="69" t="s">
        <v>27</v>
      </c>
      <c r="K127" s="69" t="s">
        <v>102</v>
      </c>
      <c r="L127" s="21">
        <v>0</v>
      </c>
      <c r="M127" s="44"/>
      <c r="N127" s="44"/>
      <c r="O127" s="44"/>
      <c r="P127" s="21"/>
      <c r="Q127" s="21"/>
    </row>
    <row r="128" spans="2:17" ht="16.5">
      <c r="B128" s="88" t="s">
        <v>133</v>
      </c>
      <c r="C128" s="91" t="s">
        <v>24</v>
      </c>
      <c r="D128" s="92" t="s">
        <v>217</v>
      </c>
      <c r="E128" s="85"/>
      <c r="F128" s="73"/>
      <c r="G128" s="72"/>
      <c r="H128" s="73"/>
      <c r="I128" s="73"/>
      <c r="J128" s="69" t="s">
        <v>25</v>
      </c>
      <c r="K128" s="69" t="s">
        <v>102</v>
      </c>
      <c r="L128" s="21">
        <v>0</v>
      </c>
      <c r="M128" s="21">
        <f>M133</f>
        <v>410.5</v>
      </c>
      <c r="N128" s="21">
        <f aca="true" t="shared" si="10" ref="N128:P132">N133</f>
        <v>351.4</v>
      </c>
      <c r="O128" s="21">
        <f t="shared" si="10"/>
        <v>410.5</v>
      </c>
      <c r="P128" s="21">
        <f t="shared" si="10"/>
        <v>410.5</v>
      </c>
      <c r="Q128" s="21">
        <f>Q133</f>
        <v>468</v>
      </c>
    </row>
    <row r="129" spans="2:17" ht="16.5">
      <c r="B129" s="89"/>
      <c r="C129" s="91"/>
      <c r="D129" s="93"/>
      <c r="E129" s="86"/>
      <c r="F129" s="23"/>
      <c r="G129" s="22"/>
      <c r="H129" s="23"/>
      <c r="I129" s="23"/>
      <c r="J129" s="69" t="s">
        <v>26</v>
      </c>
      <c r="K129" s="69" t="s">
        <v>102</v>
      </c>
      <c r="L129" s="21">
        <v>0</v>
      </c>
      <c r="M129" s="21">
        <f>M134</f>
        <v>0</v>
      </c>
      <c r="N129" s="21">
        <f t="shared" si="10"/>
        <v>0</v>
      </c>
      <c r="O129" s="21">
        <f t="shared" si="10"/>
        <v>0</v>
      </c>
      <c r="P129" s="21">
        <f t="shared" si="10"/>
        <v>0</v>
      </c>
      <c r="Q129" s="21">
        <f>Q134</f>
        <v>0</v>
      </c>
    </row>
    <row r="130" spans="2:17" ht="50.25">
      <c r="B130" s="89"/>
      <c r="C130" s="91"/>
      <c r="D130" s="93"/>
      <c r="E130" s="86"/>
      <c r="F130" s="23"/>
      <c r="G130" s="22"/>
      <c r="H130" s="23"/>
      <c r="I130" s="23"/>
      <c r="J130" s="69" t="s">
        <v>379</v>
      </c>
      <c r="K130" s="69" t="s">
        <v>102</v>
      </c>
      <c r="L130" s="21">
        <v>0</v>
      </c>
      <c r="M130" s="21">
        <f>M135</f>
        <v>400.3</v>
      </c>
      <c r="N130" s="21">
        <f t="shared" si="10"/>
        <v>335.4</v>
      </c>
      <c r="O130" s="21">
        <f t="shared" si="10"/>
        <v>400.3</v>
      </c>
      <c r="P130" s="21">
        <f t="shared" si="10"/>
        <v>400.3</v>
      </c>
      <c r="Q130" s="21">
        <f>Q135</f>
        <v>452</v>
      </c>
    </row>
    <row r="131" spans="2:17" ht="66.75">
      <c r="B131" s="89"/>
      <c r="C131" s="91"/>
      <c r="D131" s="93"/>
      <c r="E131" s="86"/>
      <c r="F131" s="23"/>
      <c r="G131" s="22"/>
      <c r="H131" s="23"/>
      <c r="I131" s="23"/>
      <c r="J131" s="69" t="s">
        <v>380</v>
      </c>
      <c r="K131" s="69" t="s">
        <v>102</v>
      </c>
      <c r="L131" s="21">
        <v>0</v>
      </c>
      <c r="M131" s="21">
        <f>M136</f>
        <v>10.2</v>
      </c>
      <c r="N131" s="21">
        <f t="shared" si="10"/>
        <v>16</v>
      </c>
      <c r="O131" s="21">
        <f t="shared" si="10"/>
        <v>10.2</v>
      </c>
      <c r="P131" s="21">
        <f t="shared" si="10"/>
        <v>10.2</v>
      </c>
      <c r="Q131" s="21">
        <f>Q136</f>
        <v>16</v>
      </c>
    </row>
    <row r="132" spans="2:17" ht="33">
      <c r="B132" s="90"/>
      <c r="C132" s="91"/>
      <c r="D132" s="93"/>
      <c r="E132" s="87"/>
      <c r="F132" s="23"/>
      <c r="G132" s="22"/>
      <c r="H132" s="23"/>
      <c r="I132" s="23"/>
      <c r="J132" s="69" t="s">
        <v>27</v>
      </c>
      <c r="K132" s="69" t="s">
        <v>102</v>
      </c>
      <c r="L132" s="21">
        <v>0</v>
      </c>
      <c r="M132" s="21">
        <f>M137</f>
        <v>0</v>
      </c>
      <c r="N132" s="21">
        <f t="shared" si="10"/>
        <v>0</v>
      </c>
      <c r="O132" s="21">
        <f t="shared" si="10"/>
        <v>0</v>
      </c>
      <c r="P132" s="21">
        <f t="shared" si="10"/>
        <v>0</v>
      </c>
      <c r="Q132" s="21">
        <f>Q137</f>
        <v>0</v>
      </c>
    </row>
    <row r="133" spans="2:17" ht="16.5">
      <c r="B133" s="88"/>
      <c r="C133" s="91" t="s">
        <v>36</v>
      </c>
      <c r="D133" s="92" t="s">
        <v>134</v>
      </c>
      <c r="E133" s="85" t="s">
        <v>332</v>
      </c>
      <c r="F133" s="73"/>
      <c r="G133" s="72"/>
      <c r="H133" s="73"/>
      <c r="I133" s="73"/>
      <c r="J133" s="69" t="s">
        <v>25</v>
      </c>
      <c r="K133" s="69" t="s">
        <v>102</v>
      </c>
      <c r="L133" s="21">
        <v>0</v>
      </c>
      <c r="M133" s="21">
        <f>M134+M135+M136+M137</f>
        <v>410.5</v>
      </c>
      <c r="N133" s="21">
        <f>N134+N135+N136+N137</f>
        <v>351.4</v>
      </c>
      <c r="O133" s="21">
        <f>O134+O135+O136+O137</f>
        <v>410.5</v>
      </c>
      <c r="P133" s="21">
        <f>P134+P135+P136+P137</f>
        <v>410.5</v>
      </c>
      <c r="Q133" s="21">
        <f>Q134+Q135+Q136+Q137</f>
        <v>468</v>
      </c>
    </row>
    <row r="134" spans="2:17" ht="16.5">
      <c r="B134" s="89"/>
      <c r="C134" s="91"/>
      <c r="D134" s="93"/>
      <c r="E134" s="86"/>
      <c r="F134" s="23"/>
      <c r="G134" s="22"/>
      <c r="H134" s="23"/>
      <c r="I134" s="23"/>
      <c r="J134" s="69" t="s">
        <v>26</v>
      </c>
      <c r="K134" s="69" t="s">
        <v>102</v>
      </c>
      <c r="L134" s="21">
        <v>0</v>
      </c>
      <c r="M134" s="44"/>
      <c r="N134" s="44"/>
      <c r="O134" s="44"/>
      <c r="P134" s="21"/>
      <c r="Q134" s="21"/>
    </row>
    <row r="135" spans="2:17" ht="50.25">
      <c r="B135" s="89"/>
      <c r="C135" s="91"/>
      <c r="D135" s="93"/>
      <c r="E135" s="86"/>
      <c r="F135" s="23">
        <v>903</v>
      </c>
      <c r="G135" s="22" t="s">
        <v>50</v>
      </c>
      <c r="H135" s="23" t="s">
        <v>135</v>
      </c>
      <c r="I135" s="23" t="s">
        <v>125</v>
      </c>
      <c r="J135" s="69" t="s">
        <v>379</v>
      </c>
      <c r="K135" s="69" t="s">
        <v>102</v>
      </c>
      <c r="L135" s="21">
        <v>0</v>
      </c>
      <c r="M135" s="44">
        <v>400.3</v>
      </c>
      <c r="N135" s="44">
        <v>335.4</v>
      </c>
      <c r="O135" s="44">
        <v>400.3</v>
      </c>
      <c r="P135" s="21">
        <v>400.3</v>
      </c>
      <c r="Q135" s="21">
        <v>452</v>
      </c>
    </row>
    <row r="136" spans="2:17" ht="66.75">
      <c r="B136" s="89"/>
      <c r="C136" s="91"/>
      <c r="D136" s="93"/>
      <c r="E136" s="86"/>
      <c r="F136" s="23">
        <v>974</v>
      </c>
      <c r="G136" s="22" t="s">
        <v>39</v>
      </c>
      <c r="H136" s="23" t="s">
        <v>185</v>
      </c>
      <c r="I136" s="23">
        <v>240</v>
      </c>
      <c r="J136" s="69" t="s">
        <v>380</v>
      </c>
      <c r="K136" s="69" t="s">
        <v>102</v>
      </c>
      <c r="L136" s="21">
        <v>0</v>
      </c>
      <c r="M136" s="44">
        <v>10.2</v>
      </c>
      <c r="N136" s="44">
        <v>16</v>
      </c>
      <c r="O136" s="44">
        <v>10.2</v>
      </c>
      <c r="P136" s="21">
        <v>10.2</v>
      </c>
      <c r="Q136" s="21">
        <v>16</v>
      </c>
    </row>
    <row r="137" spans="2:17" ht="33">
      <c r="B137" s="90"/>
      <c r="C137" s="91"/>
      <c r="D137" s="93"/>
      <c r="E137" s="87"/>
      <c r="F137" s="23"/>
      <c r="G137" s="22"/>
      <c r="H137" s="23"/>
      <c r="I137" s="23"/>
      <c r="J137" s="69" t="s">
        <v>27</v>
      </c>
      <c r="K137" s="69" t="s">
        <v>102</v>
      </c>
      <c r="L137" s="21">
        <v>0</v>
      </c>
      <c r="M137" s="44"/>
      <c r="N137" s="44"/>
      <c r="O137" s="44"/>
      <c r="P137" s="21"/>
      <c r="Q137" s="21"/>
    </row>
    <row r="138" spans="2:17" ht="16.5">
      <c r="B138" s="88" t="s">
        <v>138</v>
      </c>
      <c r="C138" s="91" t="s">
        <v>24</v>
      </c>
      <c r="D138" s="92" t="s">
        <v>352</v>
      </c>
      <c r="E138" s="85"/>
      <c r="F138" s="73"/>
      <c r="G138" s="72"/>
      <c r="H138" s="73"/>
      <c r="I138" s="73"/>
      <c r="J138" s="69" t="s">
        <v>25</v>
      </c>
      <c r="K138" s="69" t="s">
        <v>102</v>
      </c>
      <c r="L138" s="21">
        <v>0</v>
      </c>
      <c r="M138" s="21">
        <f>M143</f>
        <v>0.2</v>
      </c>
      <c r="N138" s="21">
        <f aca="true" t="shared" si="11" ref="N138:P142">N143</f>
        <v>0.2</v>
      </c>
      <c r="O138" s="21">
        <f t="shared" si="11"/>
        <v>0.2</v>
      </c>
      <c r="P138" s="21">
        <f t="shared" si="11"/>
        <v>0.2</v>
      </c>
      <c r="Q138" s="21">
        <f>Q143</f>
        <v>0.1</v>
      </c>
    </row>
    <row r="139" spans="2:17" ht="16.5">
      <c r="B139" s="89"/>
      <c r="C139" s="91"/>
      <c r="D139" s="93"/>
      <c r="E139" s="86"/>
      <c r="F139" s="23"/>
      <c r="G139" s="22"/>
      <c r="H139" s="23"/>
      <c r="I139" s="23"/>
      <c r="J139" s="69" t="s">
        <v>26</v>
      </c>
      <c r="K139" s="69" t="s">
        <v>102</v>
      </c>
      <c r="L139" s="21">
        <v>0</v>
      </c>
      <c r="M139" s="21">
        <f>M144</f>
        <v>0</v>
      </c>
      <c r="N139" s="21">
        <f t="shared" si="11"/>
        <v>0</v>
      </c>
      <c r="O139" s="21">
        <f t="shared" si="11"/>
        <v>0</v>
      </c>
      <c r="P139" s="21">
        <f t="shared" si="11"/>
        <v>0</v>
      </c>
      <c r="Q139" s="21">
        <f>Q144</f>
        <v>0</v>
      </c>
    </row>
    <row r="140" spans="2:17" ht="50.25">
      <c r="B140" s="89"/>
      <c r="C140" s="91"/>
      <c r="D140" s="93"/>
      <c r="E140" s="86"/>
      <c r="F140" s="23"/>
      <c r="G140" s="22"/>
      <c r="H140" s="23"/>
      <c r="I140" s="23"/>
      <c r="J140" s="69" t="s">
        <v>379</v>
      </c>
      <c r="K140" s="69" t="s">
        <v>102</v>
      </c>
      <c r="L140" s="21">
        <v>0</v>
      </c>
      <c r="M140" s="21">
        <f>M145</f>
        <v>0.2</v>
      </c>
      <c r="N140" s="21">
        <f t="shared" si="11"/>
        <v>0.2</v>
      </c>
      <c r="O140" s="21">
        <f t="shared" si="11"/>
        <v>0.2</v>
      </c>
      <c r="P140" s="21">
        <f t="shared" si="11"/>
        <v>0.2</v>
      </c>
      <c r="Q140" s="21">
        <f>Q145</f>
        <v>0.1</v>
      </c>
    </row>
    <row r="141" spans="2:17" ht="66.75">
      <c r="B141" s="89"/>
      <c r="C141" s="91"/>
      <c r="D141" s="93"/>
      <c r="E141" s="86"/>
      <c r="F141" s="23"/>
      <c r="G141" s="22"/>
      <c r="H141" s="23"/>
      <c r="I141" s="23"/>
      <c r="J141" s="69" t="s">
        <v>380</v>
      </c>
      <c r="K141" s="69" t="s">
        <v>102</v>
      </c>
      <c r="L141" s="21">
        <v>0</v>
      </c>
      <c r="M141" s="21">
        <f>M146</f>
        <v>0</v>
      </c>
      <c r="N141" s="21">
        <f t="shared" si="11"/>
        <v>0</v>
      </c>
      <c r="O141" s="21">
        <f t="shared" si="11"/>
        <v>0</v>
      </c>
      <c r="P141" s="21">
        <f t="shared" si="11"/>
        <v>0</v>
      </c>
      <c r="Q141" s="21">
        <f>Q146</f>
        <v>0</v>
      </c>
    </row>
    <row r="142" spans="2:17" ht="33">
      <c r="B142" s="90"/>
      <c r="C142" s="91"/>
      <c r="D142" s="93"/>
      <c r="E142" s="87"/>
      <c r="F142" s="23"/>
      <c r="G142" s="22"/>
      <c r="H142" s="23"/>
      <c r="I142" s="23"/>
      <c r="J142" s="69" t="s">
        <v>27</v>
      </c>
      <c r="K142" s="69" t="s">
        <v>102</v>
      </c>
      <c r="L142" s="21">
        <v>0</v>
      </c>
      <c r="M142" s="21">
        <f>M147</f>
        <v>0</v>
      </c>
      <c r="N142" s="21">
        <f t="shared" si="11"/>
        <v>0</v>
      </c>
      <c r="O142" s="21">
        <f t="shared" si="11"/>
        <v>0</v>
      </c>
      <c r="P142" s="21">
        <f t="shared" si="11"/>
        <v>0</v>
      </c>
      <c r="Q142" s="21">
        <f>Q147</f>
        <v>0</v>
      </c>
    </row>
    <row r="143" spans="2:17" ht="16.5">
      <c r="B143" s="88"/>
      <c r="C143" s="91" t="s">
        <v>36</v>
      </c>
      <c r="D143" s="92" t="s">
        <v>137</v>
      </c>
      <c r="E143" s="85" t="s">
        <v>207</v>
      </c>
      <c r="F143" s="73"/>
      <c r="G143" s="72"/>
      <c r="H143" s="73"/>
      <c r="I143" s="73"/>
      <c r="J143" s="69" t="s">
        <v>25</v>
      </c>
      <c r="K143" s="69" t="s">
        <v>102</v>
      </c>
      <c r="L143" s="21">
        <v>0</v>
      </c>
      <c r="M143" s="21">
        <f>M144+M145+M146+M147</f>
        <v>0.2</v>
      </c>
      <c r="N143" s="21">
        <f>N144+N145+N146+N147</f>
        <v>0.2</v>
      </c>
      <c r="O143" s="21">
        <f>O144+O145+O146+O147</f>
        <v>0.2</v>
      </c>
      <c r="P143" s="21">
        <f>P144+P145+P146+P147</f>
        <v>0.2</v>
      </c>
      <c r="Q143" s="21">
        <f>Q144+Q145+Q146+Q147</f>
        <v>0.1</v>
      </c>
    </row>
    <row r="144" spans="2:17" ht="16.5">
      <c r="B144" s="89"/>
      <c r="C144" s="91"/>
      <c r="D144" s="93"/>
      <c r="E144" s="86"/>
      <c r="F144" s="23"/>
      <c r="G144" s="22"/>
      <c r="H144" s="23"/>
      <c r="I144" s="23"/>
      <c r="J144" s="69" t="s">
        <v>26</v>
      </c>
      <c r="K144" s="69" t="s">
        <v>102</v>
      </c>
      <c r="L144" s="21">
        <v>0</v>
      </c>
      <c r="M144" s="44"/>
      <c r="N144" s="44"/>
      <c r="O144" s="44"/>
      <c r="P144" s="21"/>
      <c r="Q144" s="21"/>
    </row>
    <row r="145" spans="2:17" ht="50.25">
      <c r="B145" s="89"/>
      <c r="C145" s="91"/>
      <c r="D145" s="93"/>
      <c r="E145" s="86"/>
      <c r="F145" s="23">
        <v>903</v>
      </c>
      <c r="G145" s="22" t="s">
        <v>50</v>
      </c>
      <c r="H145" s="23" t="s">
        <v>136</v>
      </c>
      <c r="I145" s="23">
        <v>240</v>
      </c>
      <c r="J145" s="69" t="s">
        <v>379</v>
      </c>
      <c r="K145" s="69" t="s">
        <v>102</v>
      </c>
      <c r="L145" s="21">
        <v>0</v>
      </c>
      <c r="M145" s="44">
        <v>0.2</v>
      </c>
      <c r="N145" s="44">
        <v>0.2</v>
      </c>
      <c r="O145" s="44">
        <v>0.2</v>
      </c>
      <c r="P145" s="21">
        <v>0.2</v>
      </c>
      <c r="Q145" s="21">
        <v>0.1</v>
      </c>
    </row>
    <row r="146" spans="2:17" ht="66.75">
      <c r="B146" s="89"/>
      <c r="C146" s="91"/>
      <c r="D146" s="93"/>
      <c r="E146" s="86"/>
      <c r="F146" s="23"/>
      <c r="G146" s="22"/>
      <c r="H146" s="23"/>
      <c r="I146" s="23"/>
      <c r="J146" s="69" t="s">
        <v>380</v>
      </c>
      <c r="K146" s="69" t="s">
        <v>102</v>
      </c>
      <c r="L146" s="21">
        <v>0</v>
      </c>
      <c r="M146" s="44"/>
      <c r="N146" s="44"/>
      <c r="O146" s="44"/>
      <c r="P146" s="21"/>
      <c r="Q146" s="21"/>
    </row>
    <row r="147" spans="2:17" ht="33">
      <c r="B147" s="90"/>
      <c r="C147" s="91"/>
      <c r="D147" s="93"/>
      <c r="E147" s="87"/>
      <c r="F147" s="23"/>
      <c r="G147" s="22"/>
      <c r="H147" s="23"/>
      <c r="I147" s="23"/>
      <c r="J147" s="69" t="s">
        <v>27</v>
      </c>
      <c r="K147" s="69" t="s">
        <v>102</v>
      </c>
      <c r="L147" s="21">
        <v>0</v>
      </c>
      <c r="M147" s="44"/>
      <c r="N147" s="44"/>
      <c r="O147" s="44"/>
      <c r="P147" s="21"/>
      <c r="Q147" s="21"/>
    </row>
    <row r="148" spans="2:17" ht="16.5">
      <c r="B148" s="88" t="s">
        <v>6</v>
      </c>
      <c r="C148" s="97" t="s">
        <v>199</v>
      </c>
      <c r="D148" s="85" t="s">
        <v>218</v>
      </c>
      <c r="E148" s="85"/>
      <c r="F148" s="67"/>
      <c r="G148" s="68"/>
      <c r="H148" s="67"/>
      <c r="I148" s="67"/>
      <c r="J148" s="69" t="s">
        <v>25</v>
      </c>
      <c r="K148" s="69" t="s">
        <v>102</v>
      </c>
      <c r="L148" s="21">
        <v>0</v>
      </c>
      <c r="M148" s="21">
        <f>M153</f>
        <v>1056.4</v>
      </c>
      <c r="N148" s="21">
        <f aca="true" t="shared" si="12" ref="N148:P152">N153</f>
        <v>485</v>
      </c>
      <c r="O148" s="21">
        <f t="shared" si="12"/>
        <v>1056.4</v>
      </c>
      <c r="P148" s="21">
        <f t="shared" si="12"/>
        <v>1056.4</v>
      </c>
      <c r="Q148" s="21">
        <f>Q153</f>
        <v>456.4</v>
      </c>
    </row>
    <row r="149" spans="2:17" ht="16.5">
      <c r="B149" s="89"/>
      <c r="C149" s="98"/>
      <c r="D149" s="86"/>
      <c r="E149" s="86"/>
      <c r="F149" s="67"/>
      <c r="G149" s="68"/>
      <c r="H149" s="67"/>
      <c r="I149" s="67"/>
      <c r="J149" s="69" t="s">
        <v>26</v>
      </c>
      <c r="K149" s="69" t="s">
        <v>102</v>
      </c>
      <c r="L149" s="21">
        <v>0</v>
      </c>
      <c r="M149" s="21">
        <f>M154</f>
        <v>469.2</v>
      </c>
      <c r="N149" s="21">
        <f t="shared" si="12"/>
        <v>0</v>
      </c>
      <c r="O149" s="21">
        <f t="shared" si="12"/>
        <v>469.2</v>
      </c>
      <c r="P149" s="21">
        <f t="shared" si="12"/>
        <v>469.2</v>
      </c>
      <c r="Q149" s="21">
        <f>Q154</f>
        <v>0</v>
      </c>
    </row>
    <row r="150" spans="2:17" ht="50.25">
      <c r="B150" s="89"/>
      <c r="C150" s="98"/>
      <c r="D150" s="86"/>
      <c r="E150" s="86"/>
      <c r="F150" s="67"/>
      <c r="G150" s="68"/>
      <c r="H150" s="67"/>
      <c r="I150" s="67"/>
      <c r="J150" s="69" t="s">
        <v>379</v>
      </c>
      <c r="K150" s="69" t="s">
        <v>102</v>
      </c>
      <c r="L150" s="21">
        <v>0</v>
      </c>
      <c r="M150" s="21">
        <f>M155</f>
        <v>100.1</v>
      </c>
      <c r="N150" s="21">
        <f t="shared" si="12"/>
        <v>0</v>
      </c>
      <c r="O150" s="21">
        <f t="shared" si="12"/>
        <v>100.1</v>
      </c>
      <c r="P150" s="21">
        <f t="shared" si="12"/>
        <v>100.1</v>
      </c>
      <c r="Q150" s="21">
        <f>Q155</f>
        <v>0</v>
      </c>
    </row>
    <row r="151" spans="2:17" ht="66.75">
      <c r="B151" s="89"/>
      <c r="C151" s="98"/>
      <c r="D151" s="86"/>
      <c r="E151" s="86"/>
      <c r="F151" s="67"/>
      <c r="G151" s="68"/>
      <c r="H151" s="67"/>
      <c r="I151" s="67"/>
      <c r="J151" s="69" t="s">
        <v>380</v>
      </c>
      <c r="K151" s="69" t="s">
        <v>102</v>
      </c>
      <c r="L151" s="21">
        <v>0</v>
      </c>
      <c r="M151" s="21">
        <f>M156</f>
        <v>487.1</v>
      </c>
      <c r="N151" s="21">
        <f t="shared" si="12"/>
        <v>485</v>
      </c>
      <c r="O151" s="21">
        <f t="shared" si="12"/>
        <v>487.1</v>
      </c>
      <c r="P151" s="21">
        <f t="shared" si="12"/>
        <v>487.1</v>
      </c>
      <c r="Q151" s="21">
        <f>Q156</f>
        <v>456.4</v>
      </c>
    </row>
    <row r="152" spans="2:17" ht="33">
      <c r="B152" s="90"/>
      <c r="C152" s="99"/>
      <c r="D152" s="87"/>
      <c r="E152" s="87"/>
      <c r="F152" s="67"/>
      <c r="G152" s="68"/>
      <c r="H152" s="67"/>
      <c r="I152" s="67"/>
      <c r="J152" s="69" t="s">
        <v>27</v>
      </c>
      <c r="K152" s="69" t="s">
        <v>102</v>
      </c>
      <c r="L152" s="21">
        <v>0</v>
      </c>
      <c r="M152" s="21">
        <f>M157</f>
        <v>0</v>
      </c>
      <c r="N152" s="21">
        <f t="shared" si="12"/>
        <v>0</v>
      </c>
      <c r="O152" s="21">
        <f t="shared" si="12"/>
        <v>0</v>
      </c>
      <c r="P152" s="21">
        <f t="shared" si="12"/>
        <v>0</v>
      </c>
      <c r="Q152" s="21">
        <f>Q157</f>
        <v>0</v>
      </c>
    </row>
    <row r="153" spans="2:17" ht="16.5">
      <c r="B153" s="88" t="s">
        <v>7</v>
      </c>
      <c r="C153" s="91" t="s">
        <v>24</v>
      </c>
      <c r="D153" s="92" t="s">
        <v>219</v>
      </c>
      <c r="E153" s="85"/>
      <c r="F153" s="73"/>
      <c r="G153" s="72"/>
      <c r="H153" s="73"/>
      <c r="I153" s="73"/>
      <c r="J153" s="69" t="s">
        <v>25</v>
      </c>
      <c r="K153" s="69" t="s">
        <v>102</v>
      </c>
      <c r="L153" s="21">
        <v>0</v>
      </c>
      <c r="M153" s="21">
        <f>M158+M163</f>
        <v>1056.4</v>
      </c>
      <c r="N153" s="21">
        <f aca="true" t="shared" si="13" ref="N153:P157">N158+N163</f>
        <v>485</v>
      </c>
      <c r="O153" s="21">
        <f t="shared" si="13"/>
        <v>1056.4</v>
      </c>
      <c r="P153" s="21">
        <f t="shared" si="13"/>
        <v>1056.4</v>
      </c>
      <c r="Q153" s="21">
        <f>Q158+Q163</f>
        <v>456.4</v>
      </c>
    </row>
    <row r="154" spans="2:17" ht="16.5">
      <c r="B154" s="89"/>
      <c r="C154" s="91"/>
      <c r="D154" s="93"/>
      <c r="E154" s="86"/>
      <c r="F154" s="23"/>
      <c r="G154" s="22"/>
      <c r="H154" s="23"/>
      <c r="I154" s="23"/>
      <c r="J154" s="69" t="s">
        <v>26</v>
      </c>
      <c r="K154" s="69" t="s">
        <v>102</v>
      </c>
      <c r="L154" s="21">
        <v>0</v>
      </c>
      <c r="M154" s="21">
        <f>M159+M164</f>
        <v>469.2</v>
      </c>
      <c r="N154" s="21">
        <f t="shared" si="13"/>
        <v>0</v>
      </c>
      <c r="O154" s="21">
        <f t="shared" si="13"/>
        <v>469.2</v>
      </c>
      <c r="P154" s="21">
        <f t="shared" si="13"/>
        <v>469.2</v>
      </c>
      <c r="Q154" s="21">
        <f>Q159+Q164</f>
        <v>0</v>
      </c>
    </row>
    <row r="155" spans="2:17" ht="50.25">
      <c r="B155" s="89"/>
      <c r="C155" s="91"/>
      <c r="D155" s="93"/>
      <c r="E155" s="86"/>
      <c r="F155" s="23"/>
      <c r="G155" s="22"/>
      <c r="H155" s="23"/>
      <c r="I155" s="23"/>
      <c r="J155" s="69" t="s">
        <v>379</v>
      </c>
      <c r="K155" s="69" t="s">
        <v>102</v>
      </c>
      <c r="L155" s="21">
        <v>0</v>
      </c>
      <c r="M155" s="21">
        <f>M160+M165</f>
        <v>100.1</v>
      </c>
      <c r="N155" s="21">
        <f t="shared" si="13"/>
        <v>0</v>
      </c>
      <c r="O155" s="21">
        <f t="shared" si="13"/>
        <v>100.1</v>
      </c>
      <c r="P155" s="21">
        <f t="shared" si="13"/>
        <v>100.1</v>
      </c>
      <c r="Q155" s="21">
        <f>Q160+Q165</f>
        <v>0</v>
      </c>
    </row>
    <row r="156" spans="2:17" ht="66.75">
      <c r="B156" s="89"/>
      <c r="C156" s="91"/>
      <c r="D156" s="93"/>
      <c r="E156" s="86"/>
      <c r="F156" s="23"/>
      <c r="G156" s="22"/>
      <c r="H156" s="23"/>
      <c r="I156" s="23"/>
      <c r="J156" s="69" t="s">
        <v>380</v>
      </c>
      <c r="K156" s="69" t="s">
        <v>102</v>
      </c>
      <c r="L156" s="21">
        <v>0</v>
      </c>
      <c r="M156" s="21">
        <f>M161+M166</f>
        <v>487.1</v>
      </c>
      <c r="N156" s="21">
        <f t="shared" si="13"/>
        <v>485</v>
      </c>
      <c r="O156" s="21">
        <f t="shared" si="13"/>
        <v>487.1</v>
      </c>
      <c r="P156" s="21">
        <f t="shared" si="13"/>
        <v>487.1</v>
      </c>
      <c r="Q156" s="21">
        <f>Q161+Q166</f>
        <v>456.4</v>
      </c>
    </row>
    <row r="157" spans="2:17" ht="33">
      <c r="B157" s="90"/>
      <c r="C157" s="91"/>
      <c r="D157" s="93"/>
      <c r="E157" s="87"/>
      <c r="F157" s="23"/>
      <c r="G157" s="22"/>
      <c r="H157" s="23"/>
      <c r="I157" s="23"/>
      <c r="J157" s="69" t="s">
        <v>27</v>
      </c>
      <c r="K157" s="69" t="s">
        <v>102</v>
      </c>
      <c r="L157" s="21">
        <v>0</v>
      </c>
      <c r="M157" s="21">
        <f>M162+M167</f>
        <v>0</v>
      </c>
      <c r="N157" s="21">
        <f t="shared" si="13"/>
        <v>0</v>
      </c>
      <c r="O157" s="21">
        <f t="shared" si="13"/>
        <v>0</v>
      </c>
      <c r="P157" s="21">
        <f t="shared" si="13"/>
        <v>0</v>
      </c>
      <c r="Q157" s="21">
        <f>Q162+Q167</f>
        <v>0</v>
      </c>
    </row>
    <row r="158" spans="2:17" ht="16.5">
      <c r="B158" s="88"/>
      <c r="C158" s="91" t="s">
        <v>36</v>
      </c>
      <c r="D158" s="92" t="s">
        <v>139</v>
      </c>
      <c r="E158" s="85" t="s">
        <v>207</v>
      </c>
      <c r="F158" s="73"/>
      <c r="G158" s="72"/>
      <c r="H158" s="73"/>
      <c r="I158" s="73"/>
      <c r="J158" s="69" t="s">
        <v>25</v>
      </c>
      <c r="K158" s="69" t="s">
        <v>102</v>
      </c>
      <c r="L158" s="21">
        <v>0</v>
      </c>
      <c r="M158" s="21">
        <f>M159+M160+M161+M162</f>
        <v>7</v>
      </c>
      <c r="N158" s="21">
        <f>N159+N160+N161+N162</f>
        <v>35</v>
      </c>
      <c r="O158" s="21">
        <f>O159+O160+O161+O162</f>
        <v>7</v>
      </c>
      <c r="P158" s="21">
        <f>P159+P160+P161+P162</f>
        <v>7</v>
      </c>
      <c r="Q158" s="21">
        <f>Q159+Q160+Q161+Q162</f>
        <v>26.4</v>
      </c>
    </row>
    <row r="159" spans="2:17" ht="16.5">
      <c r="B159" s="89"/>
      <c r="C159" s="91"/>
      <c r="D159" s="93"/>
      <c r="E159" s="86"/>
      <c r="F159" s="23"/>
      <c r="G159" s="22"/>
      <c r="H159" s="23"/>
      <c r="I159" s="23"/>
      <c r="J159" s="69" t="s">
        <v>26</v>
      </c>
      <c r="K159" s="69" t="s">
        <v>102</v>
      </c>
      <c r="L159" s="21">
        <v>0</v>
      </c>
      <c r="M159" s="44"/>
      <c r="N159" s="44"/>
      <c r="O159" s="44"/>
      <c r="P159" s="21"/>
      <c r="Q159" s="21"/>
    </row>
    <row r="160" spans="2:17" ht="50.25">
      <c r="B160" s="89"/>
      <c r="C160" s="91"/>
      <c r="D160" s="93"/>
      <c r="E160" s="86"/>
      <c r="F160" s="23"/>
      <c r="G160" s="22"/>
      <c r="H160" s="23"/>
      <c r="I160" s="23"/>
      <c r="J160" s="69" t="s">
        <v>379</v>
      </c>
      <c r="K160" s="69" t="s">
        <v>102</v>
      </c>
      <c r="L160" s="21">
        <v>0</v>
      </c>
      <c r="M160" s="44"/>
      <c r="N160" s="44"/>
      <c r="O160" s="44"/>
      <c r="P160" s="21"/>
      <c r="Q160" s="21"/>
    </row>
    <row r="161" spans="2:17" ht="66.75">
      <c r="B161" s="89"/>
      <c r="C161" s="91"/>
      <c r="D161" s="93"/>
      <c r="E161" s="86"/>
      <c r="F161" s="23">
        <v>903</v>
      </c>
      <c r="G161" s="22" t="s">
        <v>53</v>
      </c>
      <c r="H161" s="23" t="s">
        <v>140</v>
      </c>
      <c r="I161" s="23">
        <v>240</v>
      </c>
      <c r="J161" s="69" t="s">
        <v>380</v>
      </c>
      <c r="K161" s="69" t="s">
        <v>102</v>
      </c>
      <c r="L161" s="21">
        <v>0</v>
      </c>
      <c r="M161" s="44">
        <v>7</v>
      </c>
      <c r="N161" s="44">
        <v>35</v>
      </c>
      <c r="O161" s="44">
        <v>7</v>
      </c>
      <c r="P161" s="21">
        <v>7</v>
      </c>
      <c r="Q161" s="21">
        <v>26.4</v>
      </c>
    </row>
    <row r="162" spans="2:17" ht="33">
      <c r="B162" s="90"/>
      <c r="C162" s="91"/>
      <c r="D162" s="93"/>
      <c r="E162" s="87"/>
      <c r="F162" s="23"/>
      <c r="G162" s="22"/>
      <c r="H162" s="23"/>
      <c r="I162" s="23"/>
      <c r="J162" s="69" t="s">
        <v>27</v>
      </c>
      <c r="K162" s="69" t="s">
        <v>102</v>
      </c>
      <c r="L162" s="21">
        <v>0</v>
      </c>
      <c r="M162" s="44"/>
      <c r="N162" s="44"/>
      <c r="O162" s="44"/>
      <c r="P162" s="21"/>
      <c r="Q162" s="21"/>
    </row>
    <row r="163" spans="2:17" ht="16.5">
      <c r="B163" s="88"/>
      <c r="C163" s="91" t="s">
        <v>37</v>
      </c>
      <c r="D163" s="92" t="s">
        <v>87</v>
      </c>
      <c r="E163" s="85" t="s">
        <v>207</v>
      </c>
      <c r="F163" s="72"/>
      <c r="G163" s="72"/>
      <c r="H163" s="72"/>
      <c r="I163" s="72"/>
      <c r="J163" s="69" t="s">
        <v>25</v>
      </c>
      <c r="K163" s="69" t="s">
        <v>102</v>
      </c>
      <c r="L163" s="21">
        <v>0</v>
      </c>
      <c r="M163" s="21">
        <f>M164+M165+M166+M167</f>
        <v>1049.4</v>
      </c>
      <c r="N163" s="21">
        <f>N164+N165+N166+N167</f>
        <v>450</v>
      </c>
      <c r="O163" s="21">
        <f>O164+O165+O166+O167</f>
        <v>1049.4</v>
      </c>
      <c r="P163" s="21">
        <f>P164+P165+P166+P167</f>
        <v>1049.4</v>
      </c>
      <c r="Q163" s="21">
        <f>Q164+Q165+Q166+Q167</f>
        <v>430</v>
      </c>
    </row>
    <row r="164" spans="2:17" ht="16.5">
      <c r="B164" s="89"/>
      <c r="C164" s="91"/>
      <c r="D164" s="93"/>
      <c r="E164" s="86"/>
      <c r="F164" s="22" t="s">
        <v>44</v>
      </c>
      <c r="G164" s="22" t="s">
        <v>53</v>
      </c>
      <c r="H164" s="22" t="s">
        <v>220</v>
      </c>
      <c r="I164" s="22" t="s">
        <v>58</v>
      </c>
      <c r="J164" s="69" t="s">
        <v>26</v>
      </c>
      <c r="K164" s="69" t="s">
        <v>102</v>
      </c>
      <c r="L164" s="21">
        <v>0</v>
      </c>
      <c r="M164" s="44">
        <v>469.2</v>
      </c>
      <c r="N164" s="44"/>
      <c r="O164" s="44">
        <v>469.2</v>
      </c>
      <c r="P164" s="44">
        <v>469.2</v>
      </c>
      <c r="Q164" s="21"/>
    </row>
    <row r="165" spans="2:17" ht="50.25">
      <c r="B165" s="89"/>
      <c r="C165" s="91"/>
      <c r="D165" s="93"/>
      <c r="E165" s="86"/>
      <c r="F165" s="22" t="s">
        <v>44</v>
      </c>
      <c r="G165" s="22" t="s">
        <v>53</v>
      </c>
      <c r="H165" s="22" t="s">
        <v>220</v>
      </c>
      <c r="I165" s="22" t="s">
        <v>58</v>
      </c>
      <c r="J165" s="69" t="s">
        <v>379</v>
      </c>
      <c r="K165" s="69" t="s">
        <v>102</v>
      </c>
      <c r="L165" s="21">
        <v>0</v>
      </c>
      <c r="M165" s="44">
        <v>100.1</v>
      </c>
      <c r="N165" s="44"/>
      <c r="O165" s="44">
        <v>100.1</v>
      </c>
      <c r="P165" s="44">
        <v>100.1</v>
      </c>
      <c r="Q165" s="21"/>
    </row>
    <row r="166" spans="2:17" ht="66.75">
      <c r="B166" s="89"/>
      <c r="C166" s="91"/>
      <c r="D166" s="93"/>
      <c r="E166" s="86"/>
      <c r="F166" s="22" t="s">
        <v>44</v>
      </c>
      <c r="G166" s="22" t="s">
        <v>53</v>
      </c>
      <c r="H166" s="22" t="s">
        <v>221</v>
      </c>
      <c r="I166" s="22" t="s">
        <v>58</v>
      </c>
      <c r="J166" s="69" t="s">
        <v>380</v>
      </c>
      <c r="K166" s="69" t="s">
        <v>102</v>
      </c>
      <c r="L166" s="21">
        <v>0</v>
      </c>
      <c r="M166" s="44">
        <v>480.1</v>
      </c>
      <c r="N166" s="44">
        <v>450</v>
      </c>
      <c r="O166" s="44">
        <v>480.1</v>
      </c>
      <c r="P166" s="21">
        <v>480.1</v>
      </c>
      <c r="Q166" s="21">
        <v>430</v>
      </c>
    </row>
    <row r="167" spans="2:17" ht="33">
      <c r="B167" s="90"/>
      <c r="C167" s="91"/>
      <c r="D167" s="93"/>
      <c r="E167" s="87"/>
      <c r="F167" s="22"/>
      <c r="G167" s="22"/>
      <c r="H167" s="22"/>
      <c r="I167" s="22"/>
      <c r="J167" s="69" t="s">
        <v>27</v>
      </c>
      <c r="K167" s="69" t="s">
        <v>102</v>
      </c>
      <c r="L167" s="21">
        <v>0</v>
      </c>
      <c r="M167" s="44"/>
      <c r="N167" s="44"/>
      <c r="O167" s="44"/>
      <c r="P167" s="21"/>
      <c r="Q167" s="21"/>
    </row>
    <row r="168" spans="2:17" ht="16.5">
      <c r="B168" s="88" t="s">
        <v>8</v>
      </c>
      <c r="C168" s="97" t="s">
        <v>199</v>
      </c>
      <c r="D168" s="85" t="s">
        <v>222</v>
      </c>
      <c r="E168" s="85"/>
      <c r="F168" s="67"/>
      <c r="G168" s="68"/>
      <c r="H168" s="67"/>
      <c r="I168" s="67"/>
      <c r="J168" s="69" t="s">
        <v>25</v>
      </c>
      <c r="K168" s="69" t="s">
        <v>102</v>
      </c>
      <c r="L168" s="21">
        <v>0</v>
      </c>
      <c r="M168" s="21">
        <f aca="true" t="shared" si="14" ref="M168:M177">M173</f>
        <v>14765.099999999999</v>
      </c>
      <c r="N168" s="21">
        <f aca="true" t="shared" si="15" ref="N168:P177">N173</f>
        <v>4441</v>
      </c>
      <c r="O168" s="21">
        <f t="shared" si="15"/>
        <v>14765.099999999999</v>
      </c>
      <c r="P168" s="21">
        <f t="shared" si="15"/>
        <v>10955</v>
      </c>
      <c r="Q168" s="21">
        <f aca="true" t="shared" si="16" ref="Q168:Q177">Q173</f>
        <v>5401.9</v>
      </c>
    </row>
    <row r="169" spans="2:17" ht="16.5">
      <c r="B169" s="89"/>
      <c r="C169" s="98"/>
      <c r="D169" s="86"/>
      <c r="E169" s="86"/>
      <c r="F169" s="67"/>
      <c r="G169" s="68"/>
      <c r="H169" s="67"/>
      <c r="I169" s="67"/>
      <c r="J169" s="69" t="s">
        <v>26</v>
      </c>
      <c r="K169" s="69" t="s">
        <v>102</v>
      </c>
      <c r="L169" s="21">
        <v>0</v>
      </c>
      <c r="M169" s="21">
        <f t="shared" si="14"/>
        <v>0</v>
      </c>
      <c r="N169" s="21">
        <f t="shared" si="15"/>
        <v>0</v>
      </c>
      <c r="O169" s="21">
        <f t="shared" si="15"/>
        <v>0</v>
      </c>
      <c r="P169" s="21">
        <f t="shared" si="15"/>
        <v>0</v>
      </c>
      <c r="Q169" s="21">
        <f t="shared" si="16"/>
        <v>0</v>
      </c>
    </row>
    <row r="170" spans="2:17" ht="50.25">
      <c r="B170" s="89"/>
      <c r="C170" s="98"/>
      <c r="D170" s="86"/>
      <c r="E170" s="86"/>
      <c r="F170" s="67"/>
      <c r="G170" s="68"/>
      <c r="H170" s="67"/>
      <c r="I170" s="67"/>
      <c r="J170" s="69" t="s">
        <v>379</v>
      </c>
      <c r="K170" s="69" t="s">
        <v>102</v>
      </c>
      <c r="L170" s="21">
        <v>0</v>
      </c>
      <c r="M170" s="21">
        <f t="shared" si="14"/>
        <v>3236.8</v>
      </c>
      <c r="N170" s="21">
        <f t="shared" si="15"/>
        <v>0</v>
      </c>
      <c r="O170" s="21">
        <f t="shared" si="15"/>
        <v>3236.8</v>
      </c>
      <c r="P170" s="21">
        <f t="shared" si="15"/>
        <v>0</v>
      </c>
      <c r="Q170" s="21">
        <f t="shared" si="16"/>
        <v>0</v>
      </c>
    </row>
    <row r="171" spans="2:17" ht="66.75">
      <c r="B171" s="89"/>
      <c r="C171" s="98"/>
      <c r="D171" s="86"/>
      <c r="E171" s="86"/>
      <c r="F171" s="67"/>
      <c r="G171" s="68"/>
      <c r="H171" s="67"/>
      <c r="I171" s="67"/>
      <c r="J171" s="69" t="s">
        <v>380</v>
      </c>
      <c r="K171" s="69" t="s">
        <v>102</v>
      </c>
      <c r="L171" s="21">
        <v>0</v>
      </c>
      <c r="M171" s="21">
        <f t="shared" si="14"/>
        <v>11528.3</v>
      </c>
      <c r="N171" s="21">
        <f t="shared" si="15"/>
        <v>4441</v>
      </c>
      <c r="O171" s="21">
        <f t="shared" si="15"/>
        <v>11528.3</v>
      </c>
      <c r="P171" s="21">
        <f t="shared" si="15"/>
        <v>10955</v>
      </c>
      <c r="Q171" s="21">
        <f t="shared" si="16"/>
        <v>5401.9</v>
      </c>
    </row>
    <row r="172" spans="2:17" ht="33">
      <c r="B172" s="90"/>
      <c r="C172" s="99"/>
      <c r="D172" s="87"/>
      <c r="E172" s="87"/>
      <c r="F172" s="67"/>
      <c r="G172" s="68"/>
      <c r="H172" s="67"/>
      <c r="I172" s="67"/>
      <c r="J172" s="69" t="s">
        <v>27</v>
      </c>
      <c r="K172" s="69" t="s">
        <v>102</v>
      </c>
      <c r="L172" s="21">
        <v>0</v>
      </c>
      <c r="M172" s="21">
        <f t="shared" si="14"/>
        <v>0</v>
      </c>
      <c r="N172" s="21">
        <f t="shared" si="15"/>
        <v>0</v>
      </c>
      <c r="O172" s="21">
        <f t="shared" si="15"/>
        <v>0</v>
      </c>
      <c r="P172" s="21">
        <f t="shared" si="15"/>
        <v>0</v>
      </c>
      <c r="Q172" s="21">
        <f t="shared" si="16"/>
        <v>0</v>
      </c>
    </row>
    <row r="173" spans="2:17" ht="16.5">
      <c r="B173" s="88" t="s">
        <v>28</v>
      </c>
      <c r="C173" s="91" t="s">
        <v>24</v>
      </c>
      <c r="D173" s="92" t="s">
        <v>223</v>
      </c>
      <c r="E173" s="85"/>
      <c r="F173" s="73"/>
      <c r="G173" s="72"/>
      <c r="H173" s="73"/>
      <c r="I173" s="73"/>
      <c r="J173" s="69" t="s">
        <v>25</v>
      </c>
      <c r="K173" s="69" t="s">
        <v>102</v>
      </c>
      <c r="L173" s="21">
        <v>0</v>
      </c>
      <c r="M173" s="21">
        <f t="shared" si="14"/>
        <v>14765.099999999999</v>
      </c>
      <c r="N173" s="21">
        <f t="shared" si="15"/>
        <v>4441</v>
      </c>
      <c r="O173" s="21">
        <f t="shared" si="15"/>
        <v>14765.099999999999</v>
      </c>
      <c r="P173" s="21">
        <f t="shared" si="15"/>
        <v>10955</v>
      </c>
      <c r="Q173" s="21">
        <f t="shared" si="16"/>
        <v>5401.9</v>
      </c>
    </row>
    <row r="174" spans="2:17" ht="16.5">
      <c r="B174" s="89"/>
      <c r="C174" s="91"/>
      <c r="D174" s="93"/>
      <c r="E174" s="86"/>
      <c r="F174" s="23"/>
      <c r="G174" s="22"/>
      <c r="H174" s="23"/>
      <c r="I174" s="23"/>
      <c r="J174" s="69" t="s">
        <v>26</v>
      </c>
      <c r="K174" s="69" t="s">
        <v>102</v>
      </c>
      <c r="L174" s="21">
        <v>0</v>
      </c>
      <c r="M174" s="21">
        <f t="shared" si="14"/>
        <v>0</v>
      </c>
      <c r="N174" s="21">
        <f t="shared" si="15"/>
        <v>0</v>
      </c>
      <c r="O174" s="21">
        <f t="shared" si="15"/>
        <v>0</v>
      </c>
      <c r="P174" s="21">
        <f t="shared" si="15"/>
        <v>0</v>
      </c>
      <c r="Q174" s="21">
        <f t="shared" si="16"/>
        <v>0</v>
      </c>
    </row>
    <row r="175" spans="2:17" ht="50.25">
      <c r="B175" s="89"/>
      <c r="C175" s="91"/>
      <c r="D175" s="93"/>
      <c r="E175" s="86"/>
      <c r="F175" s="23"/>
      <c r="G175" s="22"/>
      <c r="H175" s="23"/>
      <c r="I175" s="23"/>
      <c r="J175" s="69" t="s">
        <v>379</v>
      </c>
      <c r="K175" s="69" t="s">
        <v>102</v>
      </c>
      <c r="L175" s="21">
        <v>0</v>
      </c>
      <c r="M175" s="21">
        <f t="shared" si="14"/>
        <v>3236.8</v>
      </c>
      <c r="N175" s="21">
        <f t="shared" si="15"/>
        <v>0</v>
      </c>
      <c r="O175" s="21">
        <f t="shared" si="15"/>
        <v>3236.8</v>
      </c>
      <c r="P175" s="21">
        <f t="shared" si="15"/>
        <v>0</v>
      </c>
      <c r="Q175" s="21">
        <f t="shared" si="16"/>
        <v>0</v>
      </c>
    </row>
    <row r="176" spans="2:17" ht="66.75">
      <c r="B176" s="89"/>
      <c r="C176" s="91"/>
      <c r="D176" s="93"/>
      <c r="E176" s="86"/>
      <c r="F176" s="23"/>
      <c r="G176" s="22"/>
      <c r="H176" s="23"/>
      <c r="I176" s="23"/>
      <c r="J176" s="69" t="s">
        <v>380</v>
      </c>
      <c r="K176" s="69" t="s">
        <v>102</v>
      </c>
      <c r="L176" s="21">
        <v>0</v>
      </c>
      <c r="M176" s="21">
        <f t="shared" si="14"/>
        <v>11528.3</v>
      </c>
      <c r="N176" s="21">
        <f t="shared" si="15"/>
        <v>4441</v>
      </c>
      <c r="O176" s="21">
        <f t="shared" si="15"/>
        <v>11528.3</v>
      </c>
      <c r="P176" s="21">
        <f t="shared" si="15"/>
        <v>10955</v>
      </c>
      <c r="Q176" s="21">
        <f t="shared" si="16"/>
        <v>5401.9</v>
      </c>
    </row>
    <row r="177" spans="2:17" ht="33">
      <c r="B177" s="90"/>
      <c r="C177" s="91"/>
      <c r="D177" s="93"/>
      <c r="E177" s="87"/>
      <c r="F177" s="23"/>
      <c r="G177" s="22"/>
      <c r="H177" s="23"/>
      <c r="I177" s="23"/>
      <c r="J177" s="69" t="s">
        <v>27</v>
      </c>
      <c r="K177" s="69" t="s">
        <v>102</v>
      </c>
      <c r="L177" s="21">
        <v>0</v>
      </c>
      <c r="M177" s="21">
        <f t="shared" si="14"/>
        <v>0</v>
      </c>
      <c r="N177" s="21">
        <f t="shared" si="15"/>
        <v>0</v>
      </c>
      <c r="O177" s="21">
        <f t="shared" si="15"/>
        <v>0</v>
      </c>
      <c r="P177" s="21">
        <f t="shared" si="15"/>
        <v>0</v>
      </c>
      <c r="Q177" s="21">
        <f t="shared" si="16"/>
        <v>0</v>
      </c>
    </row>
    <row r="178" spans="2:17" ht="16.5">
      <c r="B178" s="88"/>
      <c r="C178" s="91" t="s">
        <v>36</v>
      </c>
      <c r="D178" s="92" t="s">
        <v>141</v>
      </c>
      <c r="E178" s="85" t="s">
        <v>206</v>
      </c>
      <c r="F178" s="73"/>
      <c r="G178" s="72"/>
      <c r="H178" s="73"/>
      <c r="I178" s="73"/>
      <c r="J178" s="69" t="s">
        <v>25</v>
      </c>
      <c r="K178" s="69" t="s">
        <v>102</v>
      </c>
      <c r="L178" s="21">
        <v>0</v>
      </c>
      <c r="M178" s="21">
        <f>M179+M180+M181+M182</f>
        <v>14765.099999999999</v>
      </c>
      <c r="N178" s="21">
        <f>N179+N180+N181+N182</f>
        <v>4441</v>
      </c>
      <c r="O178" s="21">
        <f>O179+O180+O181+O182</f>
        <v>14765.099999999999</v>
      </c>
      <c r="P178" s="21">
        <f>P179+P180+P181+P182</f>
        <v>10955</v>
      </c>
      <c r="Q178" s="21">
        <f>Q179+Q180+Q181+Q182</f>
        <v>5401.9</v>
      </c>
    </row>
    <row r="179" spans="2:17" ht="16.5">
      <c r="B179" s="89"/>
      <c r="C179" s="91"/>
      <c r="D179" s="93"/>
      <c r="E179" s="86"/>
      <c r="F179" s="23"/>
      <c r="G179" s="22"/>
      <c r="H179" s="23"/>
      <c r="I179" s="23"/>
      <c r="J179" s="69" t="s">
        <v>26</v>
      </c>
      <c r="K179" s="69" t="s">
        <v>102</v>
      </c>
      <c r="L179" s="21">
        <v>0</v>
      </c>
      <c r="M179" s="44"/>
      <c r="N179" s="44"/>
      <c r="O179" s="44"/>
      <c r="P179" s="21"/>
      <c r="Q179" s="21"/>
    </row>
    <row r="180" spans="2:17" ht="50.25">
      <c r="B180" s="89"/>
      <c r="C180" s="91"/>
      <c r="D180" s="93"/>
      <c r="E180" s="86"/>
      <c r="F180" s="23">
        <v>994</v>
      </c>
      <c r="G180" s="22" t="s">
        <v>94</v>
      </c>
      <c r="H180" s="23" t="s">
        <v>224</v>
      </c>
      <c r="I180" s="23">
        <v>240</v>
      </c>
      <c r="J180" s="69" t="s">
        <v>379</v>
      </c>
      <c r="K180" s="69" t="s">
        <v>102</v>
      </c>
      <c r="L180" s="21">
        <v>0</v>
      </c>
      <c r="M180" s="44">
        <v>3236.8</v>
      </c>
      <c r="N180" s="44"/>
      <c r="O180" s="44">
        <v>3236.8</v>
      </c>
      <c r="P180" s="21">
        <v>0</v>
      </c>
      <c r="Q180" s="21"/>
    </row>
    <row r="181" spans="2:17" ht="66.75">
      <c r="B181" s="89"/>
      <c r="C181" s="91"/>
      <c r="D181" s="93"/>
      <c r="E181" s="86"/>
      <c r="F181" s="23">
        <v>994</v>
      </c>
      <c r="G181" s="22" t="s">
        <v>226</v>
      </c>
      <c r="H181" s="23" t="s">
        <v>225</v>
      </c>
      <c r="I181" s="23">
        <v>240</v>
      </c>
      <c r="J181" s="69" t="s">
        <v>380</v>
      </c>
      <c r="K181" s="69" t="s">
        <v>102</v>
      </c>
      <c r="L181" s="21">
        <v>0</v>
      </c>
      <c r="M181" s="44">
        <v>11528.3</v>
      </c>
      <c r="N181" s="44">
        <v>4441</v>
      </c>
      <c r="O181" s="44">
        <v>11528.3</v>
      </c>
      <c r="P181" s="21">
        <v>10955</v>
      </c>
      <c r="Q181" s="21">
        <v>5401.9</v>
      </c>
    </row>
    <row r="182" spans="2:17" ht="33">
      <c r="B182" s="90"/>
      <c r="C182" s="91"/>
      <c r="D182" s="93"/>
      <c r="E182" s="87"/>
      <c r="F182" s="23"/>
      <c r="G182" s="22"/>
      <c r="H182" s="23"/>
      <c r="I182" s="23"/>
      <c r="J182" s="69" t="s">
        <v>27</v>
      </c>
      <c r="K182" s="69" t="s">
        <v>102</v>
      </c>
      <c r="L182" s="21">
        <v>0</v>
      </c>
      <c r="M182" s="44"/>
      <c r="N182" s="44"/>
      <c r="O182" s="44"/>
      <c r="P182" s="21"/>
      <c r="Q182" s="21"/>
    </row>
    <row r="183" spans="2:17" ht="16.5">
      <c r="B183" s="88" t="s">
        <v>9</v>
      </c>
      <c r="C183" s="97" t="s">
        <v>199</v>
      </c>
      <c r="D183" s="85" t="s">
        <v>343</v>
      </c>
      <c r="E183" s="85"/>
      <c r="F183" s="67"/>
      <c r="G183" s="68"/>
      <c r="H183" s="67"/>
      <c r="I183" s="67"/>
      <c r="J183" s="69" t="s">
        <v>25</v>
      </c>
      <c r="K183" s="69" t="s">
        <v>102</v>
      </c>
      <c r="L183" s="21">
        <v>0</v>
      </c>
      <c r="M183" s="21">
        <f>M198+M188</f>
        <v>137974.6</v>
      </c>
      <c r="N183" s="21">
        <f aca="true" t="shared" si="17" ref="N183:P187">N198+N188</f>
        <v>18658.4</v>
      </c>
      <c r="O183" s="21">
        <f t="shared" si="17"/>
        <v>137974.6</v>
      </c>
      <c r="P183" s="21">
        <f t="shared" si="17"/>
        <v>67635.8</v>
      </c>
      <c r="Q183" s="21">
        <f>Q198+Q188</f>
        <v>12021.2</v>
      </c>
    </row>
    <row r="184" spans="2:17" ht="16.5">
      <c r="B184" s="89"/>
      <c r="C184" s="98"/>
      <c r="D184" s="86"/>
      <c r="E184" s="86"/>
      <c r="F184" s="67"/>
      <c r="G184" s="68"/>
      <c r="H184" s="67"/>
      <c r="I184" s="67"/>
      <c r="J184" s="69" t="s">
        <v>26</v>
      </c>
      <c r="K184" s="69" t="s">
        <v>102</v>
      </c>
      <c r="L184" s="21">
        <v>0</v>
      </c>
      <c r="M184" s="21">
        <f>M199+M189</f>
        <v>0</v>
      </c>
      <c r="N184" s="21">
        <f t="shared" si="17"/>
        <v>486.2</v>
      </c>
      <c r="O184" s="21">
        <f t="shared" si="17"/>
        <v>0</v>
      </c>
      <c r="P184" s="21">
        <f t="shared" si="17"/>
        <v>0</v>
      </c>
      <c r="Q184" s="21">
        <f>Q199+Q189</f>
        <v>211.4</v>
      </c>
    </row>
    <row r="185" spans="2:17" ht="50.25">
      <c r="B185" s="89"/>
      <c r="C185" s="98"/>
      <c r="D185" s="86"/>
      <c r="E185" s="86"/>
      <c r="F185" s="67"/>
      <c r="G185" s="68"/>
      <c r="H185" s="67"/>
      <c r="I185" s="67"/>
      <c r="J185" s="69" t="s">
        <v>379</v>
      </c>
      <c r="K185" s="69" t="s">
        <v>102</v>
      </c>
      <c r="L185" s="21">
        <v>0</v>
      </c>
      <c r="M185" s="21">
        <f>M200+M190</f>
        <v>116352.7</v>
      </c>
      <c r="N185" s="21">
        <f t="shared" si="17"/>
        <v>4.9</v>
      </c>
      <c r="O185" s="21">
        <f t="shared" si="17"/>
        <v>116352.7</v>
      </c>
      <c r="P185" s="21">
        <f t="shared" si="17"/>
        <v>53476</v>
      </c>
      <c r="Q185" s="21">
        <f>Q200+Q190</f>
        <v>2.1</v>
      </c>
    </row>
    <row r="186" spans="2:17" ht="66.75">
      <c r="B186" s="89"/>
      <c r="C186" s="98"/>
      <c r="D186" s="86"/>
      <c r="E186" s="86"/>
      <c r="F186" s="67"/>
      <c r="G186" s="68"/>
      <c r="H186" s="67"/>
      <c r="I186" s="67"/>
      <c r="J186" s="69" t="s">
        <v>380</v>
      </c>
      <c r="K186" s="69" t="s">
        <v>102</v>
      </c>
      <c r="L186" s="21">
        <v>0</v>
      </c>
      <c r="M186" s="21">
        <f>M201+M191</f>
        <v>21621.9</v>
      </c>
      <c r="N186" s="21">
        <f t="shared" si="17"/>
        <v>18167.300000000003</v>
      </c>
      <c r="O186" s="21">
        <f t="shared" si="17"/>
        <v>21621.9</v>
      </c>
      <c r="P186" s="21">
        <f t="shared" si="17"/>
        <v>14159.8</v>
      </c>
      <c r="Q186" s="21">
        <f>Q201+Q191</f>
        <v>11807.7</v>
      </c>
    </row>
    <row r="187" spans="2:17" ht="33">
      <c r="B187" s="90"/>
      <c r="C187" s="99"/>
      <c r="D187" s="87"/>
      <c r="E187" s="87"/>
      <c r="F187" s="67"/>
      <c r="G187" s="68"/>
      <c r="H187" s="67"/>
      <c r="I187" s="67"/>
      <c r="J187" s="69" t="s">
        <v>27</v>
      </c>
      <c r="K187" s="69" t="s">
        <v>102</v>
      </c>
      <c r="L187" s="21">
        <v>0</v>
      </c>
      <c r="M187" s="21">
        <f>M202+M192</f>
        <v>0</v>
      </c>
      <c r="N187" s="21">
        <f t="shared" si="17"/>
        <v>0</v>
      </c>
      <c r="O187" s="21">
        <f t="shared" si="17"/>
        <v>0</v>
      </c>
      <c r="P187" s="21">
        <f t="shared" si="17"/>
        <v>0</v>
      </c>
      <c r="Q187" s="21">
        <f>Q202+Q192</f>
        <v>0</v>
      </c>
    </row>
    <row r="188" spans="2:17" ht="16.5">
      <c r="B188" s="88" t="s">
        <v>10</v>
      </c>
      <c r="C188" s="91" t="s">
        <v>24</v>
      </c>
      <c r="D188" s="92" t="s">
        <v>344</v>
      </c>
      <c r="E188" s="85"/>
      <c r="F188" s="72"/>
      <c r="G188" s="72"/>
      <c r="H188" s="72"/>
      <c r="I188" s="72"/>
      <c r="J188" s="69" t="s">
        <v>25</v>
      </c>
      <c r="K188" s="69" t="s">
        <v>102</v>
      </c>
      <c r="L188" s="21">
        <v>0</v>
      </c>
      <c r="M188" s="21">
        <f>M193</f>
        <v>0</v>
      </c>
      <c r="N188" s="21">
        <f>N193</f>
        <v>497.99999999999994</v>
      </c>
      <c r="O188" s="21">
        <f>O193</f>
        <v>0</v>
      </c>
      <c r="P188" s="21">
        <f>P193</f>
        <v>0</v>
      </c>
      <c r="Q188" s="21">
        <f>Q193</f>
        <v>213.5</v>
      </c>
    </row>
    <row r="189" spans="2:17" ht="16.5">
      <c r="B189" s="89"/>
      <c r="C189" s="91"/>
      <c r="D189" s="93"/>
      <c r="E189" s="86"/>
      <c r="F189" s="22"/>
      <c r="G189" s="22"/>
      <c r="H189" s="22"/>
      <c r="I189" s="22"/>
      <c r="J189" s="69" t="s">
        <v>26</v>
      </c>
      <c r="K189" s="69" t="s">
        <v>102</v>
      </c>
      <c r="L189" s="21">
        <v>0</v>
      </c>
      <c r="M189" s="21">
        <f>M194</f>
        <v>0</v>
      </c>
      <c r="N189" s="21">
        <f aca="true" t="shared" si="18" ref="N189:O192">N194</f>
        <v>486.2</v>
      </c>
      <c r="O189" s="21">
        <f t="shared" si="18"/>
        <v>0</v>
      </c>
      <c r="P189" s="21">
        <f aca="true" t="shared" si="19" ref="P189:Q192">P194</f>
        <v>0</v>
      </c>
      <c r="Q189" s="21">
        <f t="shared" si="19"/>
        <v>211.4</v>
      </c>
    </row>
    <row r="190" spans="2:17" ht="50.25">
      <c r="B190" s="89"/>
      <c r="C190" s="91"/>
      <c r="D190" s="93"/>
      <c r="E190" s="86"/>
      <c r="F190" s="22"/>
      <c r="G190" s="22"/>
      <c r="H190" s="22"/>
      <c r="I190" s="22"/>
      <c r="J190" s="69" t="s">
        <v>379</v>
      </c>
      <c r="K190" s="69" t="s">
        <v>102</v>
      </c>
      <c r="L190" s="21">
        <v>0</v>
      </c>
      <c r="M190" s="21">
        <f>M195</f>
        <v>0</v>
      </c>
      <c r="N190" s="21">
        <f t="shared" si="18"/>
        <v>4.9</v>
      </c>
      <c r="O190" s="21">
        <f t="shared" si="18"/>
        <v>0</v>
      </c>
      <c r="P190" s="21">
        <f t="shared" si="19"/>
        <v>0</v>
      </c>
      <c r="Q190" s="21">
        <f t="shared" si="19"/>
        <v>2.1</v>
      </c>
    </row>
    <row r="191" spans="2:17" ht="66.75">
      <c r="B191" s="89"/>
      <c r="C191" s="91"/>
      <c r="D191" s="93"/>
      <c r="E191" s="86"/>
      <c r="F191" s="22"/>
      <c r="G191" s="22"/>
      <c r="H191" s="22"/>
      <c r="I191" s="22"/>
      <c r="J191" s="69" t="s">
        <v>380</v>
      </c>
      <c r="K191" s="69" t="s">
        <v>102</v>
      </c>
      <c r="L191" s="21">
        <v>0</v>
      </c>
      <c r="M191" s="21">
        <f>M196</f>
        <v>0</v>
      </c>
      <c r="N191" s="21">
        <f t="shared" si="18"/>
        <v>6.9</v>
      </c>
      <c r="O191" s="21">
        <f t="shared" si="18"/>
        <v>0</v>
      </c>
      <c r="P191" s="21">
        <f t="shared" si="19"/>
        <v>0</v>
      </c>
      <c r="Q191" s="21">
        <f t="shared" si="19"/>
        <v>0</v>
      </c>
    </row>
    <row r="192" spans="2:17" ht="33">
      <c r="B192" s="90"/>
      <c r="C192" s="91"/>
      <c r="D192" s="93"/>
      <c r="E192" s="87"/>
      <c r="F192" s="22"/>
      <c r="G192" s="22"/>
      <c r="H192" s="22"/>
      <c r="I192" s="22"/>
      <c r="J192" s="69" t="s">
        <v>27</v>
      </c>
      <c r="K192" s="69" t="s">
        <v>102</v>
      </c>
      <c r="L192" s="21">
        <v>0</v>
      </c>
      <c r="M192" s="21">
        <f>M197</f>
        <v>0</v>
      </c>
      <c r="N192" s="21">
        <f t="shared" si="18"/>
        <v>0</v>
      </c>
      <c r="O192" s="21">
        <f t="shared" si="18"/>
        <v>0</v>
      </c>
      <c r="P192" s="21">
        <f t="shared" si="19"/>
        <v>0</v>
      </c>
      <c r="Q192" s="21">
        <f t="shared" si="19"/>
        <v>0</v>
      </c>
    </row>
    <row r="193" spans="2:17" ht="16.5">
      <c r="B193" s="88"/>
      <c r="C193" s="91" t="s">
        <v>36</v>
      </c>
      <c r="D193" s="92" t="s">
        <v>313</v>
      </c>
      <c r="E193" s="85" t="s">
        <v>207</v>
      </c>
      <c r="F193" s="73"/>
      <c r="G193" s="72"/>
      <c r="H193" s="73"/>
      <c r="I193" s="73"/>
      <c r="J193" s="69" t="s">
        <v>25</v>
      </c>
      <c r="K193" s="69" t="s">
        <v>102</v>
      </c>
      <c r="L193" s="21">
        <v>0</v>
      </c>
      <c r="M193" s="21">
        <f>M194+M195+M196+M197</f>
        <v>0</v>
      </c>
      <c r="N193" s="21">
        <f>N194+N195+N196+N197</f>
        <v>497.99999999999994</v>
      </c>
      <c r="O193" s="21">
        <f>O194+O195+O196+O197</f>
        <v>0</v>
      </c>
      <c r="P193" s="21">
        <f>P194+P195+P196+P197</f>
        <v>0</v>
      </c>
      <c r="Q193" s="21">
        <f>Q194+Q195+Q196+Q197</f>
        <v>213.5</v>
      </c>
    </row>
    <row r="194" spans="2:17" ht="16.5">
      <c r="B194" s="89"/>
      <c r="C194" s="91"/>
      <c r="D194" s="93"/>
      <c r="E194" s="86"/>
      <c r="F194" s="23">
        <v>903</v>
      </c>
      <c r="G194" s="22" t="s">
        <v>55</v>
      </c>
      <c r="H194" s="23" t="s">
        <v>314</v>
      </c>
      <c r="I194" s="23">
        <v>320</v>
      </c>
      <c r="J194" s="69" t="s">
        <v>26</v>
      </c>
      <c r="K194" s="69" t="s">
        <v>102</v>
      </c>
      <c r="L194" s="21">
        <v>0</v>
      </c>
      <c r="M194" s="44"/>
      <c r="N194" s="44">
        <v>486.2</v>
      </c>
      <c r="O194" s="44"/>
      <c r="P194" s="21"/>
      <c r="Q194" s="21">
        <v>211.4</v>
      </c>
    </row>
    <row r="195" spans="2:17" ht="50.25">
      <c r="B195" s="89"/>
      <c r="C195" s="91"/>
      <c r="D195" s="93"/>
      <c r="E195" s="86"/>
      <c r="F195" s="23">
        <v>903</v>
      </c>
      <c r="G195" s="22" t="s">
        <v>55</v>
      </c>
      <c r="H195" s="23" t="s">
        <v>314</v>
      </c>
      <c r="I195" s="23">
        <v>320</v>
      </c>
      <c r="J195" s="69" t="s">
        <v>379</v>
      </c>
      <c r="K195" s="69" t="s">
        <v>102</v>
      </c>
      <c r="L195" s="21">
        <v>0</v>
      </c>
      <c r="M195" s="44"/>
      <c r="N195" s="44">
        <v>4.9</v>
      </c>
      <c r="O195" s="44"/>
      <c r="P195" s="21"/>
      <c r="Q195" s="21">
        <v>2.1</v>
      </c>
    </row>
    <row r="196" spans="2:17" ht="66.75">
      <c r="B196" s="89"/>
      <c r="C196" s="91"/>
      <c r="D196" s="93"/>
      <c r="E196" s="86"/>
      <c r="F196" s="23">
        <v>903</v>
      </c>
      <c r="G196" s="22" t="s">
        <v>55</v>
      </c>
      <c r="H196" s="23" t="s">
        <v>314</v>
      </c>
      <c r="I196" s="23">
        <v>320</v>
      </c>
      <c r="J196" s="69" t="s">
        <v>380</v>
      </c>
      <c r="K196" s="69" t="s">
        <v>102</v>
      </c>
      <c r="L196" s="21">
        <v>0</v>
      </c>
      <c r="M196" s="44"/>
      <c r="N196" s="44">
        <v>6.9</v>
      </c>
      <c r="O196" s="44"/>
      <c r="P196" s="21"/>
      <c r="Q196" s="21"/>
    </row>
    <row r="197" spans="2:17" ht="33">
      <c r="B197" s="90"/>
      <c r="C197" s="91"/>
      <c r="D197" s="93"/>
      <c r="E197" s="87"/>
      <c r="F197" s="23"/>
      <c r="G197" s="22"/>
      <c r="H197" s="23"/>
      <c r="I197" s="23"/>
      <c r="J197" s="69" t="s">
        <v>27</v>
      </c>
      <c r="K197" s="69" t="s">
        <v>102</v>
      </c>
      <c r="L197" s="21">
        <v>0</v>
      </c>
      <c r="M197" s="44"/>
      <c r="N197" s="44"/>
      <c r="O197" s="44"/>
      <c r="P197" s="21"/>
      <c r="Q197" s="21"/>
    </row>
    <row r="198" spans="2:17" ht="16.5">
      <c r="B198" s="88" t="s">
        <v>315</v>
      </c>
      <c r="C198" s="91" t="s">
        <v>24</v>
      </c>
      <c r="D198" s="92" t="s">
        <v>345</v>
      </c>
      <c r="E198" s="85"/>
      <c r="F198" s="72"/>
      <c r="G198" s="72"/>
      <c r="H198" s="72"/>
      <c r="I198" s="72"/>
      <c r="J198" s="69" t="s">
        <v>25</v>
      </c>
      <c r="K198" s="69" t="s">
        <v>102</v>
      </c>
      <c r="L198" s="21">
        <v>0</v>
      </c>
      <c r="M198" s="21">
        <f>M203</f>
        <v>137974.6</v>
      </c>
      <c r="N198" s="21">
        <f aca="true" t="shared" si="20" ref="N198:P202">N203</f>
        <v>18160.4</v>
      </c>
      <c r="O198" s="21">
        <f t="shared" si="20"/>
        <v>137974.6</v>
      </c>
      <c r="P198" s="21">
        <f t="shared" si="20"/>
        <v>67635.8</v>
      </c>
      <c r="Q198" s="21">
        <f>Q203</f>
        <v>11807.7</v>
      </c>
    </row>
    <row r="199" spans="2:17" ht="16.5">
      <c r="B199" s="89"/>
      <c r="C199" s="91"/>
      <c r="D199" s="93"/>
      <c r="E199" s="86"/>
      <c r="F199" s="22"/>
      <c r="G199" s="22"/>
      <c r="H199" s="22"/>
      <c r="I199" s="22"/>
      <c r="J199" s="69" t="s">
        <v>26</v>
      </c>
      <c r="K199" s="69" t="s">
        <v>102</v>
      </c>
      <c r="L199" s="21">
        <v>0</v>
      </c>
      <c r="M199" s="21">
        <f>M204</f>
        <v>0</v>
      </c>
      <c r="N199" s="21">
        <f t="shared" si="20"/>
        <v>0</v>
      </c>
      <c r="O199" s="21">
        <f t="shared" si="20"/>
        <v>0</v>
      </c>
      <c r="P199" s="21">
        <f t="shared" si="20"/>
        <v>0</v>
      </c>
      <c r="Q199" s="21">
        <f>Q204</f>
        <v>0</v>
      </c>
    </row>
    <row r="200" spans="2:17" ht="50.25">
      <c r="B200" s="89"/>
      <c r="C200" s="91"/>
      <c r="D200" s="93"/>
      <c r="E200" s="86"/>
      <c r="F200" s="22"/>
      <c r="G200" s="22"/>
      <c r="H200" s="22"/>
      <c r="I200" s="22"/>
      <c r="J200" s="69" t="s">
        <v>379</v>
      </c>
      <c r="K200" s="69" t="s">
        <v>102</v>
      </c>
      <c r="L200" s="21">
        <v>0</v>
      </c>
      <c r="M200" s="21">
        <f>M205</f>
        <v>116352.7</v>
      </c>
      <c r="N200" s="21">
        <f t="shared" si="20"/>
        <v>0</v>
      </c>
      <c r="O200" s="21">
        <f t="shared" si="20"/>
        <v>116352.7</v>
      </c>
      <c r="P200" s="21">
        <f t="shared" si="20"/>
        <v>53476</v>
      </c>
      <c r="Q200" s="21">
        <f>Q205</f>
        <v>0</v>
      </c>
    </row>
    <row r="201" spans="2:17" ht="66.75">
      <c r="B201" s="89"/>
      <c r="C201" s="91"/>
      <c r="D201" s="93"/>
      <c r="E201" s="86"/>
      <c r="F201" s="22"/>
      <c r="G201" s="22"/>
      <c r="H201" s="22"/>
      <c r="I201" s="22"/>
      <c r="J201" s="69" t="s">
        <v>380</v>
      </c>
      <c r="K201" s="69" t="s">
        <v>102</v>
      </c>
      <c r="L201" s="21">
        <v>0</v>
      </c>
      <c r="M201" s="21">
        <f>M206</f>
        <v>21621.9</v>
      </c>
      <c r="N201" s="21">
        <f t="shared" si="20"/>
        <v>18160.4</v>
      </c>
      <c r="O201" s="21">
        <f t="shared" si="20"/>
        <v>21621.9</v>
      </c>
      <c r="P201" s="21">
        <f t="shared" si="20"/>
        <v>14159.8</v>
      </c>
      <c r="Q201" s="21">
        <f>Q206</f>
        <v>11807.7</v>
      </c>
    </row>
    <row r="202" spans="2:17" ht="33">
      <c r="B202" s="90"/>
      <c r="C202" s="91"/>
      <c r="D202" s="93"/>
      <c r="E202" s="87"/>
      <c r="F202" s="22"/>
      <c r="G202" s="22"/>
      <c r="H202" s="22"/>
      <c r="I202" s="22"/>
      <c r="J202" s="69" t="s">
        <v>27</v>
      </c>
      <c r="K202" s="69" t="s">
        <v>102</v>
      </c>
      <c r="L202" s="21">
        <v>0</v>
      </c>
      <c r="M202" s="21">
        <f>M207</f>
        <v>0</v>
      </c>
      <c r="N202" s="21">
        <f t="shared" si="20"/>
        <v>0</v>
      </c>
      <c r="O202" s="21">
        <f t="shared" si="20"/>
        <v>0</v>
      </c>
      <c r="P202" s="21">
        <f t="shared" si="20"/>
        <v>0</v>
      </c>
      <c r="Q202" s="21">
        <f>Q207</f>
        <v>0</v>
      </c>
    </row>
    <row r="203" spans="2:17" ht="16.5">
      <c r="B203" s="88"/>
      <c r="C203" s="91" t="s">
        <v>36</v>
      </c>
      <c r="D203" s="92" t="s">
        <v>82</v>
      </c>
      <c r="E203" s="85" t="s">
        <v>341</v>
      </c>
      <c r="F203" s="73"/>
      <c r="G203" s="72"/>
      <c r="H203" s="73"/>
      <c r="I203" s="73"/>
      <c r="J203" s="69" t="s">
        <v>25</v>
      </c>
      <c r="K203" s="69" t="s">
        <v>102</v>
      </c>
      <c r="L203" s="21">
        <v>0</v>
      </c>
      <c r="M203" s="21">
        <f>M204+M205+M206+M207</f>
        <v>137974.6</v>
      </c>
      <c r="N203" s="21">
        <f>N204+N205+N206+N207</f>
        <v>18160.4</v>
      </c>
      <c r="O203" s="21">
        <f>O204+O205+O206+O207</f>
        <v>137974.6</v>
      </c>
      <c r="P203" s="21">
        <f>P204+P205+P206+P207</f>
        <v>67635.8</v>
      </c>
      <c r="Q203" s="21">
        <f>Q204+Q205+Q206+Q207</f>
        <v>11807.7</v>
      </c>
    </row>
    <row r="204" spans="2:17" ht="16.5">
      <c r="B204" s="89"/>
      <c r="C204" s="91"/>
      <c r="D204" s="93"/>
      <c r="E204" s="86"/>
      <c r="F204" s="23"/>
      <c r="G204" s="22"/>
      <c r="H204" s="23"/>
      <c r="I204" s="23"/>
      <c r="J204" s="69" t="s">
        <v>26</v>
      </c>
      <c r="K204" s="69" t="s">
        <v>102</v>
      </c>
      <c r="L204" s="21">
        <v>0</v>
      </c>
      <c r="M204" s="44"/>
      <c r="N204" s="44"/>
      <c r="O204" s="44"/>
      <c r="P204" s="21"/>
      <c r="Q204" s="21"/>
    </row>
    <row r="205" spans="2:18" ht="50.25">
      <c r="B205" s="89"/>
      <c r="C205" s="91"/>
      <c r="D205" s="93"/>
      <c r="E205" s="86"/>
      <c r="F205" s="23" t="s">
        <v>227</v>
      </c>
      <c r="G205" s="22" t="s">
        <v>228</v>
      </c>
      <c r="H205" s="23" t="s">
        <v>229</v>
      </c>
      <c r="I205" s="22" t="s">
        <v>230</v>
      </c>
      <c r="J205" s="69" t="s">
        <v>379</v>
      </c>
      <c r="K205" s="69" t="s">
        <v>102</v>
      </c>
      <c r="L205" s="21">
        <v>0</v>
      </c>
      <c r="M205" s="44">
        <v>116352.7</v>
      </c>
      <c r="N205" s="44"/>
      <c r="O205" s="44">
        <v>116352.7</v>
      </c>
      <c r="P205" s="21">
        <v>53476</v>
      </c>
      <c r="Q205" s="21"/>
      <c r="R205" s="74"/>
    </row>
    <row r="206" spans="2:17" ht="66.75">
      <c r="B206" s="89"/>
      <c r="C206" s="91"/>
      <c r="D206" s="93"/>
      <c r="E206" s="86"/>
      <c r="F206" s="23" t="s">
        <v>227</v>
      </c>
      <c r="G206" s="22" t="s">
        <v>228</v>
      </c>
      <c r="H206" s="23" t="s">
        <v>229</v>
      </c>
      <c r="I206" s="22" t="s">
        <v>230</v>
      </c>
      <c r="J206" s="69" t="s">
        <v>380</v>
      </c>
      <c r="K206" s="69" t="s">
        <v>102</v>
      </c>
      <c r="L206" s="21">
        <v>0</v>
      </c>
      <c r="M206" s="44">
        <v>21621.9</v>
      </c>
      <c r="N206" s="44">
        <v>18160.4</v>
      </c>
      <c r="O206" s="44">
        <v>21621.9</v>
      </c>
      <c r="P206" s="21">
        <v>14159.8</v>
      </c>
      <c r="Q206" s="21">
        <v>11807.7</v>
      </c>
    </row>
    <row r="207" spans="2:17" ht="33">
      <c r="B207" s="90"/>
      <c r="C207" s="91"/>
      <c r="D207" s="93"/>
      <c r="E207" s="87"/>
      <c r="F207" s="23"/>
      <c r="G207" s="22"/>
      <c r="H207" s="23"/>
      <c r="I207" s="23"/>
      <c r="J207" s="69" t="s">
        <v>27</v>
      </c>
      <c r="K207" s="69" t="s">
        <v>102</v>
      </c>
      <c r="L207" s="21">
        <v>0</v>
      </c>
      <c r="M207" s="44"/>
      <c r="N207" s="44"/>
      <c r="O207" s="44"/>
      <c r="P207" s="21"/>
      <c r="Q207" s="21"/>
    </row>
    <row r="208" spans="2:17" ht="16.5">
      <c r="B208" s="88" t="s">
        <v>11</v>
      </c>
      <c r="C208" s="97" t="s">
        <v>199</v>
      </c>
      <c r="D208" s="85" t="s">
        <v>231</v>
      </c>
      <c r="E208" s="85"/>
      <c r="F208" s="67"/>
      <c r="G208" s="68"/>
      <c r="H208" s="67"/>
      <c r="I208" s="67"/>
      <c r="J208" s="69" t="s">
        <v>25</v>
      </c>
      <c r="K208" s="69" t="s">
        <v>102</v>
      </c>
      <c r="L208" s="21">
        <v>0</v>
      </c>
      <c r="M208" s="21">
        <f aca="true" t="shared" si="21" ref="M208:M217">M213</f>
        <v>1991.4</v>
      </c>
      <c r="N208" s="21">
        <f aca="true" t="shared" si="22" ref="N208:P217">N213</f>
        <v>2055.7</v>
      </c>
      <c r="O208" s="21">
        <f t="shared" si="22"/>
        <v>1991.4</v>
      </c>
      <c r="P208" s="21">
        <f t="shared" si="22"/>
        <v>1885.6999999999998</v>
      </c>
      <c r="Q208" s="21">
        <f aca="true" t="shared" si="23" ref="Q208:Q217">Q213</f>
        <v>2120.2</v>
      </c>
    </row>
    <row r="209" spans="2:17" ht="16.5">
      <c r="B209" s="89"/>
      <c r="C209" s="98"/>
      <c r="D209" s="86"/>
      <c r="E209" s="86"/>
      <c r="F209" s="67"/>
      <c r="G209" s="68"/>
      <c r="H209" s="67"/>
      <c r="I209" s="67"/>
      <c r="J209" s="69" t="s">
        <v>26</v>
      </c>
      <c r="K209" s="69" t="s">
        <v>102</v>
      </c>
      <c r="L209" s="21">
        <v>0</v>
      </c>
      <c r="M209" s="21">
        <f t="shared" si="21"/>
        <v>0</v>
      </c>
      <c r="N209" s="21">
        <f t="shared" si="22"/>
        <v>0</v>
      </c>
      <c r="O209" s="21">
        <f t="shared" si="22"/>
        <v>0</v>
      </c>
      <c r="P209" s="21">
        <f t="shared" si="22"/>
        <v>0</v>
      </c>
      <c r="Q209" s="21">
        <f t="shared" si="23"/>
        <v>0</v>
      </c>
    </row>
    <row r="210" spans="2:17" ht="50.25">
      <c r="B210" s="89"/>
      <c r="C210" s="98"/>
      <c r="D210" s="86"/>
      <c r="E210" s="86"/>
      <c r="F210" s="67"/>
      <c r="G210" s="68"/>
      <c r="H210" s="67"/>
      <c r="I210" s="67"/>
      <c r="J210" s="69" t="s">
        <v>379</v>
      </c>
      <c r="K210" s="69" t="s">
        <v>102</v>
      </c>
      <c r="L210" s="21">
        <v>0</v>
      </c>
      <c r="M210" s="21">
        <f t="shared" si="21"/>
        <v>1733</v>
      </c>
      <c r="N210" s="21">
        <f t="shared" si="22"/>
        <v>1785.7</v>
      </c>
      <c r="O210" s="21">
        <f t="shared" si="22"/>
        <v>1733</v>
      </c>
      <c r="P210" s="21">
        <f t="shared" si="22"/>
        <v>1627.3</v>
      </c>
      <c r="Q210" s="21">
        <f t="shared" si="23"/>
        <v>1970.2</v>
      </c>
    </row>
    <row r="211" spans="2:17" ht="66.75">
      <c r="B211" s="89"/>
      <c r="C211" s="98"/>
      <c r="D211" s="86"/>
      <c r="E211" s="86"/>
      <c r="F211" s="67"/>
      <c r="G211" s="68"/>
      <c r="H211" s="67"/>
      <c r="I211" s="67"/>
      <c r="J211" s="69" t="s">
        <v>380</v>
      </c>
      <c r="K211" s="69" t="s">
        <v>102</v>
      </c>
      <c r="L211" s="21">
        <v>0</v>
      </c>
      <c r="M211" s="21">
        <f t="shared" si="21"/>
        <v>258.4</v>
      </c>
      <c r="N211" s="21">
        <f t="shared" si="22"/>
        <v>270</v>
      </c>
      <c r="O211" s="21">
        <f t="shared" si="22"/>
        <v>258.4</v>
      </c>
      <c r="P211" s="21">
        <f t="shared" si="22"/>
        <v>258.4</v>
      </c>
      <c r="Q211" s="21">
        <f t="shared" si="23"/>
        <v>150</v>
      </c>
    </row>
    <row r="212" spans="2:17" ht="33">
      <c r="B212" s="90"/>
      <c r="C212" s="99"/>
      <c r="D212" s="87"/>
      <c r="E212" s="87"/>
      <c r="F212" s="67"/>
      <c r="G212" s="68"/>
      <c r="H212" s="67"/>
      <c r="I212" s="67"/>
      <c r="J212" s="69" t="s">
        <v>27</v>
      </c>
      <c r="K212" s="69" t="s">
        <v>102</v>
      </c>
      <c r="L212" s="21">
        <v>0</v>
      </c>
      <c r="M212" s="21">
        <f t="shared" si="21"/>
        <v>0</v>
      </c>
      <c r="N212" s="21">
        <f t="shared" si="22"/>
        <v>0</v>
      </c>
      <c r="O212" s="21">
        <f t="shared" si="22"/>
        <v>0</v>
      </c>
      <c r="P212" s="21">
        <f t="shared" si="22"/>
        <v>0</v>
      </c>
      <c r="Q212" s="21">
        <f t="shared" si="23"/>
        <v>0</v>
      </c>
    </row>
    <row r="213" spans="2:17" ht="16.5">
      <c r="B213" s="88" t="s">
        <v>12</v>
      </c>
      <c r="C213" s="91" t="s">
        <v>24</v>
      </c>
      <c r="D213" s="92" t="s">
        <v>232</v>
      </c>
      <c r="E213" s="85"/>
      <c r="F213" s="72"/>
      <c r="G213" s="72"/>
      <c r="H213" s="72"/>
      <c r="I213" s="72"/>
      <c r="J213" s="69" t="s">
        <v>25</v>
      </c>
      <c r="K213" s="69" t="s">
        <v>102</v>
      </c>
      <c r="L213" s="21">
        <v>0</v>
      </c>
      <c r="M213" s="21">
        <f t="shared" si="21"/>
        <v>1991.4</v>
      </c>
      <c r="N213" s="21">
        <f t="shared" si="22"/>
        <v>2055.7</v>
      </c>
      <c r="O213" s="21">
        <f t="shared" si="22"/>
        <v>1991.4</v>
      </c>
      <c r="P213" s="21">
        <f t="shared" si="22"/>
        <v>1885.6999999999998</v>
      </c>
      <c r="Q213" s="21">
        <f t="shared" si="23"/>
        <v>2120.2</v>
      </c>
    </row>
    <row r="214" spans="2:17" ht="16.5">
      <c r="B214" s="89"/>
      <c r="C214" s="91"/>
      <c r="D214" s="93"/>
      <c r="E214" s="86"/>
      <c r="F214" s="22"/>
      <c r="G214" s="22"/>
      <c r="H214" s="22"/>
      <c r="I214" s="22"/>
      <c r="J214" s="69" t="s">
        <v>26</v>
      </c>
      <c r="K214" s="69" t="s">
        <v>102</v>
      </c>
      <c r="L214" s="21">
        <v>0</v>
      </c>
      <c r="M214" s="21">
        <f t="shared" si="21"/>
        <v>0</v>
      </c>
      <c r="N214" s="21">
        <f t="shared" si="22"/>
        <v>0</v>
      </c>
      <c r="O214" s="21">
        <f t="shared" si="22"/>
        <v>0</v>
      </c>
      <c r="P214" s="21">
        <f t="shared" si="22"/>
        <v>0</v>
      </c>
      <c r="Q214" s="21">
        <f t="shared" si="23"/>
        <v>0</v>
      </c>
    </row>
    <row r="215" spans="2:17" ht="50.25">
      <c r="B215" s="89"/>
      <c r="C215" s="91"/>
      <c r="D215" s="93"/>
      <c r="E215" s="86"/>
      <c r="F215" s="22"/>
      <c r="G215" s="22"/>
      <c r="H215" s="22"/>
      <c r="I215" s="22"/>
      <c r="J215" s="69" t="s">
        <v>379</v>
      </c>
      <c r="K215" s="69" t="s">
        <v>102</v>
      </c>
      <c r="L215" s="21">
        <v>0</v>
      </c>
      <c r="M215" s="21">
        <f t="shared" si="21"/>
        <v>1733</v>
      </c>
      <c r="N215" s="21">
        <f t="shared" si="22"/>
        <v>1785.7</v>
      </c>
      <c r="O215" s="21">
        <f t="shared" si="22"/>
        <v>1733</v>
      </c>
      <c r="P215" s="21">
        <f t="shared" si="22"/>
        <v>1627.3</v>
      </c>
      <c r="Q215" s="21">
        <f t="shared" si="23"/>
        <v>1970.2</v>
      </c>
    </row>
    <row r="216" spans="2:17" ht="66.75">
      <c r="B216" s="89"/>
      <c r="C216" s="91"/>
      <c r="D216" s="93"/>
      <c r="E216" s="86"/>
      <c r="F216" s="22"/>
      <c r="G216" s="22"/>
      <c r="H216" s="22"/>
      <c r="I216" s="22"/>
      <c r="J216" s="69" t="s">
        <v>380</v>
      </c>
      <c r="K216" s="69" t="s">
        <v>102</v>
      </c>
      <c r="L216" s="21">
        <v>0</v>
      </c>
      <c r="M216" s="21">
        <f t="shared" si="21"/>
        <v>258.4</v>
      </c>
      <c r="N216" s="21">
        <f t="shared" si="22"/>
        <v>270</v>
      </c>
      <c r="O216" s="21">
        <f t="shared" si="22"/>
        <v>258.4</v>
      </c>
      <c r="P216" s="21">
        <f t="shared" si="22"/>
        <v>258.4</v>
      </c>
      <c r="Q216" s="21">
        <f t="shared" si="23"/>
        <v>150</v>
      </c>
    </row>
    <row r="217" spans="2:17" ht="33">
      <c r="B217" s="90"/>
      <c r="C217" s="91"/>
      <c r="D217" s="93"/>
      <c r="E217" s="87"/>
      <c r="F217" s="22"/>
      <c r="G217" s="22"/>
      <c r="H217" s="22"/>
      <c r="I217" s="22"/>
      <c r="J217" s="69" t="s">
        <v>27</v>
      </c>
      <c r="K217" s="69" t="s">
        <v>102</v>
      </c>
      <c r="L217" s="21">
        <v>0</v>
      </c>
      <c r="M217" s="21">
        <f t="shared" si="21"/>
        <v>0</v>
      </c>
      <c r="N217" s="21">
        <f t="shared" si="22"/>
        <v>0</v>
      </c>
      <c r="O217" s="21">
        <f t="shared" si="22"/>
        <v>0</v>
      </c>
      <c r="P217" s="21">
        <f t="shared" si="22"/>
        <v>0</v>
      </c>
      <c r="Q217" s="21">
        <f t="shared" si="23"/>
        <v>0</v>
      </c>
    </row>
    <row r="218" spans="2:17" ht="16.5">
      <c r="B218" s="88"/>
      <c r="C218" s="91" t="s">
        <v>36</v>
      </c>
      <c r="D218" s="92" t="s">
        <v>66</v>
      </c>
      <c r="E218" s="85" t="s">
        <v>342</v>
      </c>
      <c r="F218" s="73"/>
      <c r="G218" s="72"/>
      <c r="H218" s="73"/>
      <c r="I218" s="73"/>
      <c r="J218" s="69" t="s">
        <v>25</v>
      </c>
      <c r="K218" s="69" t="s">
        <v>102</v>
      </c>
      <c r="L218" s="21">
        <v>0</v>
      </c>
      <c r="M218" s="21">
        <f>M219+M220+M221+M222</f>
        <v>1991.4</v>
      </c>
      <c r="N218" s="21">
        <f>N219+N220+N221+N222</f>
        <v>2055.7</v>
      </c>
      <c r="O218" s="21">
        <f>O219+O220+O221+O222</f>
        <v>1991.4</v>
      </c>
      <c r="P218" s="21">
        <f>P219+P220+P221+P222</f>
        <v>1885.6999999999998</v>
      </c>
      <c r="Q218" s="21">
        <f>Q219+Q220+Q221+Q222</f>
        <v>2120.2</v>
      </c>
    </row>
    <row r="219" spans="2:17" ht="16.5">
      <c r="B219" s="89"/>
      <c r="C219" s="91"/>
      <c r="D219" s="93"/>
      <c r="E219" s="86"/>
      <c r="F219" s="23"/>
      <c r="G219" s="22"/>
      <c r="H219" s="23"/>
      <c r="I219" s="23"/>
      <c r="J219" s="69" t="s">
        <v>26</v>
      </c>
      <c r="K219" s="69" t="s">
        <v>102</v>
      </c>
      <c r="L219" s="21">
        <v>0</v>
      </c>
      <c r="M219" s="44"/>
      <c r="N219" s="44"/>
      <c r="O219" s="44"/>
      <c r="P219" s="21"/>
      <c r="Q219" s="21"/>
    </row>
    <row r="220" spans="2:17" ht="50.25">
      <c r="B220" s="89"/>
      <c r="C220" s="91"/>
      <c r="D220" s="93"/>
      <c r="E220" s="86"/>
      <c r="F220" s="23" t="s">
        <v>233</v>
      </c>
      <c r="G220" s="22">
        <v>1003</v>
      </c>
      <c r="H220" s="23" t="s">
        <v>234</v>
      </c>
      <c r="I220" s="22" t="s">
        <v>235</v>
      </c>
      <c r="J220" s="69" t="s">
        <v>379</v>
      </c>
      <c r="K220" s="69" t="s">
        <v>102</v>
      </c>
      <c r="L220" s="21">
        <v>0</v>
      </c>
      <c r="M220" s="44">
        <v>1733</v>
      </c>
      <c r="N220" s="44">
        <v>1785.7</v>
      </c>
      <c r="O220" s="44">
        <v>1733</v>
      </c>
      <c r="P220" s="21">
        <v>1627.3</v>
      </c>
      <c r="Q220" s="21">
        <v>1970.2</v>
      </c>
    </row>
    <row r="221" spans="2:17" ht="66.75">
      <c r="B221" s="89"/>
      <c r="C221" s="91"/>
      <c r="D221" s="93"/>
      <c r="E221" s="86"/>
      <c r="F221" s="23">
        <v>903</v>
      </c>
      <c r="G221" s="22">
        <v>1001</v>
      </c>
      <c r="H221" s="23" t="s">
        <v>67</v>
      </c>
      <c r="I221" s="22" t="s">
        <v>62</v>
      </c>
      <c r="J221" s="69" t="s">
        <v>380</v>
      </c>
      <c r="K221" s="69" t="s">
        <v>102</v>
      </c>
      <c r="L221" s="21">
        <v>0</v>
      </c>
      <c r="M221" s="44">
        <v>258.4</v>
      </c>
      <c r="N221" s="44">
        <v>270</v>
      </c>
      <c r="O221" s="44">
        <v>258.4</v>
      </c>
      <c r="P221" s="21">
        <v>258.4</v>
      </c>
      <c r="Q221" s="21">
        <v>150</v>
      </c>
    </row>
    <row r="222" spans="2:17" ht="33">
      <c r="B222" s="90"/>
      <c r="C222" s="91"/>
      <c r="D222" s="93"/>
      <c r="E222" s="87"/>
      <c r="F222" s="23"/>
      <c r="G222" s="22"/>
      <c r="H222" s="23"/>
      <c r="I222" s="23"/>
      <c r="J222" s="69" t="s">
        <v>27</v>
      </c>
      <c r="K222" s="69" t="s">
        <v>102</v>
      </c>
      <c r="L222" s="21">
        <v>0</v>
      </c>
      <c r="M222" s="44"/>
      <c r="N222" s="44"/>
      <c r="O222" s="44"/>
      <c r="P222" s="21"/>
      <c r="Q222" s="21"/>
    </row>
    <row r="223" spans="2:17" ht="16.5">
      <c r="B223" s="88" t="s">
        <v>13</v>
      </c>
      <c r="C223" s="97" t="s">
        <v>199</v>
      </c>
      <c r="D223" s="100" t="s">
        <v>236</v>
      </c>
      <c r="E223" s="85"/>
      <c r="F223" s="72"/>
      <c r="G223" s="72"/>
      <c r="H223" s="72"/>
      <c r="I223" s="72"/>
      <c r="J223" s="69" t="s">
        <v>25</v>
      </c>
      <c r="K223" s="69" t="s">
        <v>102</v>
      </c>
      <c r="L223" s="21">
        <v>0</v>
      </c>
      <c r="M223" s="21">
        <f>M228</f>
        <v>34415.6</v>
      </c>
      <c r="N223" s="21">
        <f aca="true" t="shared" si="24" ref="N223:P227">N228</f>
        <v>30039.2</v>
      </c>
      <c r="O223" s="21">
        <f t="shared" si="24"/>
        <v>34415.6</v>
      </c>
      <c r="P223" s="21">
        <f t="shared" si="24"/>
        <v>33936.7</v>
      </c>
      <c r="Q223" s="21">
        <f>Q228</f>
        <v>38442.2</v>
      </c>
    </row>
    <row r="224" spans="2:17" ht="16.5">
      <c r="B224" s="89"/>
      <c r="C224" s="98"/>
      <c r="D224" s="104"/>
      <c r="E224" s="86"/>
      <c r="F224" s="22"/>
      <c r="G224" s="22"/>
      <c r="H224" s="22"/>
      <c r="I224" s="22"/>
      <c r="J224" s="69" t="s">
        <v>26</v>
      </c>
      <c r="K224" s="69" t="s">
        <v>102</v>
      </c>
      <c r="L224" s="21">
        <v>0</v>
      </c>
      <c r="M224" s="21">
        <f>M229</f>
        <v>4292</v>
      </c>
      <c r="N224" s="21">
        <f t="shared" si="24"/>
        <v>94.8</v>
      </c>
      <c r="O224" s="21">
        <f t="shared" si="24"/>
        <v>4292</v>
      </c>
      <c r="P224" s="21">
        <f t="shared" si="24"/>
        <v>4292</v>
      </c>
      <c r="Q224" s="21">
        <f>Q229</f>
        <v>285.1</v>
      </c>
    </row>
    <row r="225" spans="2:17" ht="50.25">
      <c r="B225" s="89"/>
      <c r="C225" s="98"/>
      <c r="D225" s="104"/>
      <c r="E225" s="86"/>
      <c r="F225" s="22"/>
      <c r="G225" s="22"/>
      <c r="H225" s="22"/>
      <c r="I225" s="22"/>
      <c r="J225" s="69" t="s">
        <v>379</v>
      </c>
      <c r="K225" s="69" t="s">
        <v>102</v>
      </c>
      <c r="L225" s="21">
        <v>0</v>
      </c>
      <c r="M225" s="21">
        <f>M230</f>
        <v>1689.3</v>
      </c>
      <c r="N225" s="21">
        <f t="shared" si="24"/>
        <v>647</v>
      </c>
      <c r="O225" s="21">
        <f t="shared" si="24"/>
        <v>1689.3</v>
      </c>
      <c r="P225" s="21">
        <f t="shared" si="24"/>
        <v>1689.3</v>
      </c>
      <c r="Q225" s="21">
        <f>Q230</f>
        <v>388.9</v>
      </c>
    </row>
    <row r="226" spans="2:17" ht="66.75">
      <c r="B226" s="89"/>
      <c r="C226" s="98"/>
      <c r="D226" s="104"/>
      <c r="E226" s="86"/>
      <c r="F226" s="22"/>
      <c r="G226" s="22"/>
      <c r="H226" s="22"/>
      <c r="I226" s="22"/>
      <c r="J226" s="69" t="s">
        <v>380</v>
      </c>
      <c r="K226" s="69" t="s">
        <v>102</v>
      </c>
      <c r="L226" s="21">
        <v>0</v>
      </c>
      <c r="M226" s="21">
        <f>M231</f>
        <v>28434.3</v>
      </c>
      <c r="N226" s="21">
        <f t="shared" si="24"/>
        <v>29297.4</v>
      </c>
      <c r="O226" s="21">
        <f t="shared" si="24"/>
        <v>28434.3</v>
      </c>
      <c r="P226" s="21">
        <f t="shared" si="24"/>
        <v>27955.399999999998</v>
      </c>
      <c r="Q226" s="21">
        <f>Q231</f>
        <v>37768.2</v>
      </c>
    </row>
    <row r="227" spans="2:17" ht="33">
      <c r="B227" s="90"/>
      <c r="C227" s="99"/>
      <c r="D227" s="104"/>
      <c r="E227" s="87"/>
      <c r="F227" s="22"/>
      <c r="G227" s="22"/>
      <c r="H227" s="22"/>
      <c r="I227" s="22"/>
      <c r="J227" s="69" t="s">
        <v>27</v>
      </c>
      <c r="K227" s="69" t="s">
        <v>102</v>
      </c>
      <c r="L227" s="21">
        <v>0</v>
      </c>
      <c r="M227" s="21">
        <f>M232</f>
        <v>0</v>
      </c>
      <c r="N227" s="21">
        <f t="shared" si="24"/>
        <v>0</v>
      </c>
      <c r="O227" s="21">
        <f t="shared" si="24"/>
        <v>0</v>
      </c>
      <c r="P227" s="21">
        <f t="shared" si="24"/>
        <v>0</v>
      </c>
      <c r="Q227" s="21">
        <f>Q232</f>
        <v>0</v>
      </c>
    </row>
    <row r="228" spans="2:17" ht="16.5">
      <c r="B228" s="88" t="s">
        <v>14</v>
      </c>
      <c r="C228" s="91" t="s">
        <v>24</v>
      </c>
      <c r="D228" s="92" t="s">
        <v>355</v>
      </c>
      <c r="E228" s="85"/>
      <c r="F228" s="72"/>
      <c r="G228" s="72"/>
      <c r="H228" s="72"/>
      <c r="I228" s="72"/>
      <c r="J228" s="69" t="s">
        <v>25</v>
      </c>
      <c r="K228" s="69" t="s">
        <v>102</v>
      </c>
      <c r="L228" s="21">
        <v>0</v>
      </c>
      <c r="M228" s="21">
        <f>M233+M238+M243+M248+M253</f>
        <v>34415.6</v>
      </c>
      <c r="N228" s="21">
        <f aca="true" t="shared" si="25" ref="N228:P232">N233+N238+N243+N248+N253</f>
        <v>30039.2</v>
      </c>
      <c r="O228" s="21">
        <f t="shared" si="25"/>
        <v>34415.6</v>
      </c>
      <c r="P228" s="21">
        <f t="shared" si="25"/>
        <v>33936.7</v>
      </c>
      <c r="Q228" s="21">
        <f>Q233+Q238+Q243+Q248+Q253</f>
        <v>38442.2</v>
      </c>
    </row>
    <row r="229" spans="2:17" ht="16.5">
      <c r="B229" s="89"/>
      <c r="C229" s="91"/>
      <c r="D229" s="93"/>
      <c r="E229" s="86"/>
      <c r="F229" s="22"/>
      <c r="G229" s="22"/>
      <c r="H229" s="22"/>
      <c r="I229" s="22"/>
      <c r="J229" s="69" t="s">
        <v>26</v>
      </c>
      <c r="K229" s="69" t="s">
        <v>102</v>
      </c>
      <c r="L229" s="21">
        <v>0</v>
      </c>
      <c r="M229" s="21">
        <f>M234+M239+M244+M249+M254</f>
        <v>4292</v>
      </c>
      <c r="N229" s="21">
        <f t="shared" si="25"/>
        <v>94.8</v>
      </c>
      <c r="O229" s="21">
        <f t="shared" si="25"/>
        <v>4292</v>
      </c>
      <c r="P229" s="21">
        <f t="shared" si="25"/>
        <v>4292</v>
      </c>
      <c r="Q229" s="21">
        <f>Q234+Q239+Q244+Q249+Q254</f>
        <v>285.1</v>
      </c>
    </row>
    <row r="230" spans="2:17" ht="50.25">
      <c r="B230" s="89"/>
      <c r="C230" s="91"/>
      <c r="D230" s="93"/>
      <c r="E230" s="86"/>
      <c r="F230" s="22"/>
      <c r="G230" s="22"/>
      <c r="H230" s="22"/>
      <c r="I230" s="22"/>
      <c r="J230" s="69" t="s">
        <v>379</v>
      </c>
      <c r="K230" s="69" t="s">
        <v>102</v>
      </c>
      <c r="L230" s="21">
        <v>0</v>
      </c>
      <c r="M230" s="21">
        <f>M235+M240+M245+M250+M255</f>
        <v>1689.3</v>
      </c>
      <c r="N230" s="21">
        <f t="shared" si="25"/>
        <v>647</v>
      </c>
      <c r="O230" s="21">
        <f t="shared" si="25"/>
        <v>1689.3</v>
      </c>
      <c r="P230" s="21">
        <f t="shared" si="25"/>
        <v>1689.3</v>
      </c>
      <c r="Q230" s="21">
        <f>Q235+Q240+Q245+Q250+Q255</f>
        <v>388.9</v>
      </c>
    </row>
    <row r="231" spans="2:17" ht="66.75">
      <c r="B231" s="89"/>
      <c r="C231" s="91"/>
      <c r="D231" s="93"/>
      <c r="E231" s="86"/>
      <c r="F231" s="22"/>
      <c r="G231" s="22"/>
      <c r="H231" s="22"/>
      <c r="I231" s="22"/>
      <c r="J231" s="69" t="s">
        <v>380</v>
      </c>
      <c r="K231" s="69" t="s">
        <v>102</v>
      </c>
      <c r="L231" s="21">
        <v>0</v>
      </c>
      <c r="M231" s="21">
        <f>M236+M241+M246+M251+M256</f>
        <v>28434.3</v>
      </c>
      <c r="N231" s="21">
        <f t="shared" si="25"/>
        <v>29297.4</v>
      </c>
      <c r="O231" s="21">
        <f t="shared" si="25"/>
        <v>28434.3</v>
      </c>
      <c r="P231" s="21">
        <f t="shared" si="25"/>
        <v>27955.399999999998</v>
      </c>
      <c r="Q231" s="21">
        <f>Q236+Q241+Q246+Q251+Q256</f>
        <v>37768.2</v>
      </c>
    </row>
    <row r="232" spans="2:17" ht="33">
      <c r="B232" s="90"/>
      <c r="C232" s="91"/>
      <c r="D232" s="93"/>
      <c r="E232" s="87"/>
      <c r="F232" s="22"/>
      <c r="G232" s="22"/>
      <c r="H232" s="22"/>
      <c r="I232" s="22"/>
      <c r="J232" s="69" t="s">
        <v>27</v>
      </c>
      <c r="K232" s="69" t="s">
        <v>102</v>
      </c>
      <c r="L232" s="21">
        <v>0</v>
      </c>
      <c r="M232" s="21">
        <f>M237+M242+M247+M252+M257</f>
        <v>0</v>
      </c>
      <c r="N232" s="21">
        <f t="shared" si="25"/>
        <v>0</v>
      </c>
      <c r="O232" s="21">
        <f t="shared" si="25"/>
        <v>0</v>
      </c>
      <c r="P232" s="21">
        <f t="shared" si="25"/>
        <v>0</v>
      </c>
      <c r="Q232" s="21">
        <f>Q237+Q242+Q247+Q252+Q257</f>
        <v>0</v>
      </c>
    </row>
    <row r="233" spans="2:17" ht="16.5">
      <c r="B233" s="88"/>
      <c r="C233" s="91" t="s">
        <v>36</v>
      </c>
      <c r="D233" s="92" t="s">
        <v>68</v>
      </c>
      <c r="E233" s="85" t="s">
        <v>207</v>
      </c>
      <c r="F233" s="72"/>
      <c r="G233" s="72"/>
      <c r="H233" s="72"/>
      <c r="I233" s="72"/>
      <c r="J233" s="69" t="s">
        <v>25</v>
      </c>
      <c r="K233" s="69" t="s">
        <v>102</v>
      </c>
      <c r="L233" s="21">
        <v>0</v>
      </c>
      <c r="M233" s="21">
        <f>M234+M235+M236+M237</f>
        <v>7656.2</v>
      </c>
      <c r="N233" s="21">
        <f>N234+N235+N236+N237</f>
        <v>7806.4</v>
      </c>
      <c r="O233" s="21">
        <f>O234+O235+O236+O237</f>
        <v>7656.2</v>
      </c>
      <c r="P233" s="21">
        <f>P234+P235+P236+P237</f>
        <v>7656.2</v>
      </c>
      <c r="Q233" s="21">
        <f>Q234+Q235+Q236+Q237</f>
        <v>8200</v>
      </c>
    </row>
    <row r="234" spans="2:17" ht="16.5">
      <c r="B234" s="89"/>
      <c r="C234" s="91"/>
      <c r="D234" s="93"/>
      <c r="E234" s="86"/>
      <c r="F234" s="22"/>
      <c r="G234" s="22"/>
      <c r="H234" s="22"/>
      <c r="I234" s="22"/>
      <c r="J234" s="69" t="s">
        <v>26</v>
      </c>
      <c r="K234" s="69" t="s">
        <v>102</v>
      </c>
      <c r="L234" s="21">
        <v>0</v>
      </c>
      <c r="M234" s="44"/>
      <c r="N234" s="44"/>
      <c r="O234" s="44"/>
      <c r="P234" s="44"/>
      <c r="Q234" s="21"/>
    </row>
    <row r="235" spans="2:17" ht="50.25">
      <c r="B235" s="89"/>
      <c r="C235" s="91"/>
      <c r="D235" s="93"/>
      <c r="E235" s="86"/>
      <c r="F235" s="22"/>
      <c r="G235" s="22"/>
      <c r="H235" s="22"/>
      <c r="I235" s="22"/>
      <c r="J235" s="69" t="s">
        <v>379</v>
      </c>
      <c r="K235" s="69" t="s">
        <v>102</v>
      </c>
      <c r="L235" s="21">
        <v>0</v>
      </c>
      <c r="M235" s="44"/>
      <c r="N235" s="44"/>
      <c r="O235" s="44"/>
      <c r="P235" s="44"/>
      <c r="Q235" s="21"/>
    </row>
    <row r="236" spans="2:17" ht="66.75">
      <c r="B236" s="89"/>
      <c r="C236" s="91"/>
      <c r="D236" s="93"/>
      <c r="E236" s="86"/>
      <c r="F236" s="22" t="s">
        <v>44</v>
      </c>
      <c r="G236" s="22" t="s">
        <v>43</v>
      </c>
      <c r="H236" s="22" t="s">
        <v>142</v>
      </c>
      <c r="I236" s="22" t="s">
        <v>59</v>
      </c>
      <c r="J236" s="69" t="s">
        <v>380</v>
      </c>
      <c r="K236" s="69" t="s">
        <v>102</v>
      </c>
      <c r="L236" s="21">
        <v>0</v>
      </c>
      <c r="M236" s="44">
        <v>7656.2</v>
      </c>
      <c r="N236" s="44">
        <v>7806.4</v>
      </c>
      <c r="O236" s="44">
        <v>7656.2</v>
      </c>
      <c r="P236" s="21">
        <v>7656.2</v>
      </c>
      <c r="Q236" s="21">
        <v>8200</v>
      </c>
    </row>
    <row r="237" spans="2:17" ht="33">
      <c r="B237" s="90"/>
      <c r="C237" s="91"/>
      <c r="D237" s="93"/>
      <c r="E237" s="87"/>
      <c r="F237" s="22"/>
      <c r="G237" s="22"/>
      <c r="H237" s="22"/>
      <c r="I237" s="22"/>
      <c r="J237" s="69" t="s">
        <v>27</v>
      </c>
      <c r="K237" s="69" t="s">
        <v>102</v>
      </c>
      <c r="L237" s="21">
        <v>0</v>
      </c>
      <c r="M237" s="44"/>
      <c r="N237" s="44"/>
      <c r="O237" s="44"/>
      <c r="P237" s="21"/>
      <c r="Q237" s="21"/>
    </row>
    <row r="238" spans="2:17" ht="16.5">
      <c r="B238" s="88"/>
      <c r="C238" s="91" t="s">
        <v>37</v>
      </c>
      <c r="D238" s="92" t="s">
        <v>69</v>
      </c>
      <c r="E238" s="85" t="s">
        <v>338</v>
      </c>
      <c r="F238" s="72"/>
      <c r="G238" s="72"/>
      <c r="H238" s="72"/>
      <c r="I238" s="72"/>
      <c r="J238" s="69" t="s">
        <v>25</v>
      </c>
      <c r="K238" s="69" t="s">
        <v>102</v>
      </c>
      <c r="L238" s="21">
        <v>0</v>
      </c>
      <c r="M238" s="21">
        <f>M239+M240+M241+M242</f>
        <v>2833.2</v>
      </c>
      <c r="N238" s="21">
        <f>N239+N240+N241+N242</f>
        <v>2895.4</v>
      </c>
      <c r="O238" s="21">
        <f>O239+O240+O241+O242</f>
        <v>2833.2</v>
      </c>
      <c r="P238" s="21">
        <f>P239+P240+P241+P242</f>
        <v>2833.2</v>
      </c>
      <c r="Q238" s="21">
        <f>Q239+Q240+Q241+Q242</f>
        <v>3020</v>
      </c>
    </row>
    <row r="239" spans="2:17" ht="16.5">
      <c r="B239" s="89"/>
      <c r="C239" s="91"/>
      <c r="D239" s="93"/>
      <c r="E239" s="86"/>
      <c r="F239" s="22"/>
      <c r="G239" s="22"/>
      <c r="H239" s="22"/>
      <c r="I239" s="22"/>
      <c r="J239" s="69" t="s">
        <v>26</v>
      </c>
      <c r="K239" s="69" t="s">
        <v>102</v>
      </c>
      <c r="L239" s="21">
        <v>0</v>
      </c>
      <c r="M239" s="21"/>
      <c r="N239" s="21"/>
      <c r="O239" s="21"/>
      <c r="P239" s="21"/>
      <c r="Q239" s="21"/>
    </row>
    <row r="240" spans="2:17" ht="50.25">
      <c r="B240" s="89"/>
      <c r="C240" s="91"/>
      <c r="D240" s="93"/>
      <c r="E240" s="86"/>
      <c r="F240" s="22"/>
      <c r="G240" s="22"/>
      <c r="H240" s="22"/>
      <c r="I240" s="22"/>
      <c r="J240" s="69" t="s">
        <v>379</v>
      </c>
      <c r="K240" s="69" t="s">
        <v>102</v>
      </c>
      <c r="L240" s="21">
        <v>0</v>
      </c>
      <c r="M240" s="21"/>
      <c r="N240" s="21"/>
      <c r="O240" s="21"/>
      <c r="P240" s="21"/>
      <c r="Q240" s="21"/>
    </row>
    <row r="241" spans="2:17" ht="66.75">
      <c r="B241" s="89"/>
      <c r="C241" s="91"/>
      <c r="D241" s="93"/>
      <c r="E241" s="86"/>
      <c r="F241" s="22" t="s">
        <v>48</v>
      </c>
      <c r="G241" s="22" t="s">
        <v>89</v>
      </c>
      <c r="H241" s="22" t="s">
        <v>237</v>
      </c>
      <c r="I241" s="22" t="s">
        <v>59</v>
      </c>
      <c r="J241" s="69" t="s">
        <v>380</v>
      </c>
      <c r="K241" s="69" t="s">
        <v>102</v>
      </c>
      <c r="L241" s="21">
        <v>0</v>
      </c>
      <c r="M241" s="44">
        <v>2833.2</v>
      </c>
      <c r="N241" s="44">
        <v>2895.4</v>
      </c>
      <c r="O241" s="44">
        <v>2833.2</v>
      </c>
      <c r="P241" s="21">
        <v>2833.2</v>
      </c>
      <c r="Q241" s="21">
        <v>3020</v>
      </c>
    </row>
    <row r="242" spans="2:17" ht="33">
      <c r="B242" s="90"/>
      <c r="C242" s="91"/>
      <c r="D242" s="93"/>
      <c r="E242" s="87"/>
      <c r="F242" s="22"/>
      <c r="G242" s="22"/>
      <c r="H242" s="22"/>
      <c r="I242" s="22"/>
      <c r="J242" s="69" t="s">
        <v>27</v>
      </c>
      <c r="K242" s="69" t="s">
        <v>102</v>
      </c>
      <c r="L242" s="21">
        <v>0</v>
      </c>
      <c r="M242" s="44"/>
      <c r="N242" s="44"/>
      <c r="O242" s="44"/>
      <c r="P242" s="21"/>
      <c r="Q242" s="21"/>
    </row>
    <row r="243" spans="2:17" ht="16.5">
      <c r="B243" s="88"/>
      <c r="C243" s="91" t="s">
        <v>41</v>
      </c>
      <c r="D243" s="92" t="s">
        <v>70</v>
      </c>
      <c r="E243" s="85" t="s">
        <v>207</v>
      </c>
      <c r="F243" s="72"/>
      <c r="G243" s="72"/>
      <c r="H243" s="72"/>
      <c r="I243" s="72"/>
      <c r="J243" s="69" t="s">
        <v>25</v>
      </c>
      <c r="K243" s="69" t="s">
        <v>102</v>
      </c>
      <c r="L243" s="21">
        <v>0</v>
      </c>
      <c r="M243" s="21">
        <f>M244+M245+M246+M247</f>
        <v>17753.6</v>
      </c>
      <c r="N243" s="21">
        <f>N244+N245+N246+N247</f>
        <v>16454.2</v>
      </c>
      <c r="O243" s="21">
        <f>O244+O245+O246+O247</f>
        <v>17753.6</v>
      </c>
      <c r="P243" s="21">
        <f>P244+P245+P246+P247</f>
        <v>17274.7</v>
      </c>
      <c r="Q243" s="21">
        <f>Q244+Q245+Q246+Q247</f>
        <v>26525</v>
      </c>
    </row>
    <row r="244" spans="2:17" ht="16.5">
      <c r="B244" s="89"/>
      <c r="C244" s="91"/>
      <c r="D244" s="93"/>
      <c r="E244" s="86"/>
      <c r="F244" s="22"/>
      <c r="G244" s="22"/>
      <c r="H244" s="22"/>
      <c r="I244" s="22"/>
      <c r="J244" s="69" t="s">
        <v>26</v>
      </c>
      <c r="K244" s="69" t="s">
        <v>102</v>
      </c>
      <c r="L244" s="21">
        <v>0</v>
      </c>
      <c r="M244" s="44"/>
      <c r="N244" s="44"/>
      <c r="O244" s="44"/>
      <c r="P244" s="44"/>
      <c r="Q244" s="21"/>
    </row>
    <row r="245" spans="2:17" ht="50.25">
      <c r="B245" s="89"/>
      <c r="C245" s="91"/>
      <c r="D245" s="93"/>
      <c r="E245" s="86"/>
      <c r="F245" s="22"/>
      <c r="G245" s="22"/>
      <c r="H245" s="22"/>
      <c r="I245" s="22"/>
      <c r="J245" s="69" t="s">
        <v>379</v>
      </c>
      <c r="K245" s="69" t="s">
        <v>102</v>
      </c>
      <c r="L245" s="21">
        <v>0</v>
      </c>
      <c r="M245" s="44"/>
      <c r="N245" s="44"/>
      <c r="O245" s="44"/>
      <c r="P245" s="44"/>
      <c r="Q245" s="21"/>
    </row>
    <row r="246" spans="2:17" ht="66.75">
      <c r="B246" s="89"/>
      <c r="C246" s="91"/>
      <c r="D246" s="93"/>
      <c r="E246" s="86"/>
      <c r="F246" s="22" t="s">
        <v>44</v>
      </c>
      <c r="G246" s="22" t="s">
        <v>43</v>
      </c>
      <c r="H246" s="22" t="s">
        <v>143</v>
      </c>
      <c r="I246" s="22" t="s">
        <v>321</v>
      </c>
      <c r="J246" s="69" t="s">
        <v>380</v>
      </c>
      <c r="K246" s="69" t="s">
        <v>102</v>
      </c>
      <c r="L246" s="21">
        <v>0</v>
      </c>
      <c r="M246" s="44">
        <v>17753.6</v>
      </c>
      <c r="N246" s="44">
        <v>16454.2</v>
      </c>
      <c r="O246" s="44">
        <v>17753.6</v>
      </c>
      <c r="P246" s="21">
        <v>17274.7</v>
      </c>
      <c r="Q246" s="21">
        <v>26525</v>
      </c>
    </row>
    <row r="247" spans="2:17" ht="33">
      <c r="B247" s="90"/>
      <c r="C247" s="91"/>
      <c r="D247" s="93"/>
      <c r="E247" s="87"/>
      <c r="F247" s="22"/>
      <c r="G247" s="22"/>
      <c r="H247" s="22"/>
      <c r="I247" s="22"/>
      <c r="J247" s="69" t="s">
        <v>27</v>
      </c>
      <c r="K247" s="69" t="s">
        <v>102</v>
      </c>
      <c r="L247" s="21">
        <v>0</v>
      </c>
      <c r="M247" s="44"/>
      <c r="N247" s="44"/>
      <c r="O247" s="44"/>
      <c r="P247" s="21"/>
      <c r="Q247" s="21"/>
    </row>
    <row r="248" spans="2:17" ht="16.5">
      <c r="B248" s="88"/>
      <c r="C248" s="91" t="s">
        <v>42</v>
      </c>
      <c r="D248" s="92" t="s">
        <v>144</v>
      </c>
      <c r="E248" s="85" t="s">
        <v>208</v>
      </c>
      <c r="F248" s="72"/>
      <c r="G248" s="72"/>
      <c r="H248" s="72"/>
      <c r="I248" s="72"/>
      <c r="J248" s="69" t="s">
        <v>25</v>
      </c>
      <c r="K248" s="69" t="s">
        <v>102</v>
      </c>
      <c r="L248" s="21">
        <v>0</v>
      </c>
      <c r="M248" s="21">
        <f>M249+M250+M251+M252</f>
        <v>6002.6</v>
      </c>
      <c r="N248" s="21">
        <f>N249+N250+N251+N252</f>
        <v>2783.2</v>
      </c>
      <c r="O248" s="21">
        <f>O249+O250+O251+O252</f>
        <v>6002.6</v>
      </c>
      <c r="P248" s="21">
        <f>P249+P250+P251+P252</f>
        <v>6002.6</v>
      </c>
      <c r="Q248" s="21">
        <f>Q249+Q250+Q251+Q252</f>
        <v>697.2</v>
      </c>
    </row>
    <row r="249" spans="2:18" ht="33">
      <c r="B249" s="89"/>
      <c r="C249" s="91"/>
      <c r="D249" s="93"/>
      <c r="E249" s="86"/>
      <c r="F249" s="22" t="s">
        <v>201</v>
      </c>
      <c r="G249" s="22" t="s">
        <v>193</v>
      </c>
      <c r="H249" s="22" t="s">
        <v>240</v>
      </c>
      <c r="I249" s="22" t="s">
        <v>58</v>
      </c>
      <c r="J249" s="69" t="s">
        <v>26</v>
      </c>
      <c r="K249" s="69" t="s">
        <v>102</v>
      </c>
      <c r="L249" s="21">
        <v>0</v>
      </c>
      <c r="M249" s="44">
        <v>4192</v>
      </c>
      <c r="N249" s="44">
        <v>94.8</v>
      </c>
      <c r="O249" s="44">
        <v>4192</v>
      </c>
      <c r="P249" s="21">
        <v>4192</v>
      </c>
      <c r="Q249" s="21">
        <v>285.1</v>
      </c>
      <c r="R249" s="74"/>
    </row>
    <row r="250" spans="2:17" ht="66.75">
      <c r="B250" s="89"/>
      <c r="C250" s="91"/>
      <c r="D250" s="93"/>
      <c r="E250" s="86"/>
      <c r="F250" s="22" t="s">
        <v>201</v>
      </c>
      <c r="G250" s="22" t="s">
        <v>193</v>
      </c>
      <c r="H250" s="22" t="s">
        <v>239</v>
      </c>
      <c r="I250" s="22" t="s">
        <v>238</v>
      </c>
      <c r="J250" s="69" t="s">
        <v>379</v>
      </c>
      <c r="K250" s="69" t="s">
        <v>102</v>
      </c>
      <c r="L250" s="21">
        <v>0</v>
      </c>
      <c r="M250" s="44">
        <v>1639.3</v>
      </c>
      <c r="N250" s="44">
        <v>647</v>
      </c>
      <c r="O250" s="44">
        <v>1639.3</v>
      </c>
      <c r="P250" s="21">
        <v>1639.3</v>
      </c>
      <c r="Q250" s="21">
        <v>388.9</v>
      </c>
    </row>
    <row r="251" spans="2:17" ht="66.75">
      <c r="B251" s="89"/>
      <c r="C251" s="91"/>
      <c r="D251" s="93"/>
      <c r="E251" s="86"/>
      <c r="F251" s="22" t="s">
        <v>201</v>
      </c>
      <c r="G251" s="22" t="s">
        <v>193</v>
      </c>
      <c r="H251" s="22" t="s">
        <v>239</v>
      </c>
      <c r="I251" s="22" t="s">
        <v>238</v>
      </c>
      <c r="J251" s="69" t="s">
        <v>380</v>
      </c>
      <c r="K251" s="69" t="s">
        <v>102</v>
      </c>
      <c r="L251" s="21">
        <v>0</v>
      </c>
      <c r="M251" s="44">
        <v>171.3</v>
      </c>
      <c r="N251" s="44">
        <v>2041.4</v>
      </c>
      <c r="O251" s="44">
        <v>171.3</v>
      </c>
      <c r="P251" s="21">
        <v>171.3</v>
      </c>
      <c r="Q251" s="21">
        <v>23.2</v>
      </c>
    </row>
    <row r="252" spans="2:17" ht="33">
      <c r="B252" s="90"/>
      <c r="C252" s="91"/>
      <c r="D252" s="93"/>
      <c r="E252" s="87"/>
      <c r="F252" s="22"/>
      <c r="G252" s="22"/>
      <c r="H252" s="22"/>
      <c r="I252" s="22"/>
      <c r="J252" s="69" t="s">
        <v>27</v>
      </c>
      <c r="K252" s="69" t="s">
        <v>102</v>
      </c>
      <c r="L252" s="21">
        <v>0</v>
      </c>
      <c r="M252" s="44"/>
      <c r="N252" s="44"/>
      <c r="O252" s="44"/>
      <c r="P252" s="21"/>
      <c r="Q252" s="21"/>
    </row>
    <row r="253" spans="2:17" ht="16.5">
      <c r="B253" s="88"/>
      <c r="C253" s="91" t="s">
        <v>49</v>
      </c>
      <c r="D253" s="92" t="s">
        <v>186</v>
      </c>
      <c r="E253" s="85" t="s">
        <v>207</v>
      </c>
      <c r="F253" s="72"/>
      <c r="G253" s="72"/>
      <c r="H253" s="72"/>
      <c r="I253" s="72"/>
      <c r="J253" s="69" t="s">
        <v>25</v>
      </c>
      <c r="K253" s="69" t="s">
        <v>102</v>
      </c>
      <c r="L253" s="21">
        <v>0</v>
      </c>
      <c r="M253" s="21">
        <f>M254+M255+M256+M257</f>
        <v>170</v>
      </c>
      <c r="N253" s="21">
        <f>N254+N255+N256+N257</f>
        <v>100</v>
      </c>
      <c r="O253" s="21">
        <f>O254+O255+O256+O257</f>
        <v>170</v>
      </c>
      <c r="P253" s="21">
        <f>P254+P255+P256+P257</f>
        <v>170</v>
      </c>
      <c r="Q253" s="21">
        <f>Q254+Q255+Q256+Q257</f>
        <v>0</v>
      </c>
    </row>
    <row r="254" spans="2:17" ht="16.5">
      <c r="B254" s="89"/>
      <c r="C254" s="91"/>
      <c r="D254" s="93"/>
      <c r="E254" s="86"/>
      <c r="F254" s="22" t="s">
        <v>44</v>
      </c>
      <c r="G254" s="22" t="s">
        <v>43</v>
      </c>
      <c r="H254" s="22" t="s">
        <v>187</v>
      </c>
      <c r="I254" s="22" t="s">
        <v>59</v>
      </c>
      <c r="J254" s="69" t="s">
        <v>26</v>
      </c>
      <c r="K254" s="69" t="s">
        <v>102</v>
      </c>
      <c r="L254" s="21">
        <v>0</v>
      </c>
      <c r="M254" s="44">
        <v>100</v>
      </c>
      <c r="N254" s="44"/>
      <c r="O254" s="44">
        <v>100</v>
      </c>
      <c r="P254" s="21">
        <v>100</v>
      </c>
      <c r="Q254" s="21"/>
    </row>
    <row r="255" spans="2:17" ht="50.25">
      <c r="B255" s="89"/>
      <c r="C255" s="91"/>
      <c r="D255" s="93"/>
      <c r="E255" s="86"/>
      <c r="F255" s="22" t="s">
        <v>44</v>
      </c>
      <c r="G255" s="22" t="s">
        <v>43</v>
      </c>
      <c r="H255" s="22" t="s">
        <v>187</v>
      </c>
      <c r="I255" s="22" t="s">
        <v>59</v>
      </c>
      <c r="J255" s="69" t="s">
        <v>379</v>
      </c>
      <c r="K255" s="69" t="s">
        <v>102</v>
      </c>
      <c r="L255" s="21">
        <v>0</v>
      </c>
      <c r="M255" s="44">
        <v>50</v>
      </c>
      <c r="N255" s="44"/>
      <c r="O255" s="44">
        <v>50</v>
      </c>
      <c r="P255" s="21">
        <v>50</v>
      </c>
      <c r="Q255" s="21"/>
    </row>
    <row r="256" spans="2:17" ht="66.75">
      <c r="B256" s="89"/>
      <c r="C256" s="91"/>
      <c r="D256" s="93"/>
      <c r="E256" s="86"/>
      <c r="F256" s="22" t="s">
        <v>44</v>
      </c>
      <c r="G256" s="22" t="s">
        <v>43</v>
      </c>
      <c r="H256" s="22" t="s">
        <v>187</v>
      </c>
      <c r="I256" s="22" t="s">
        <v>59</v>
      </c>
      <c r="J256" s="69" t="s">
        <v>380</v>
      </c>
      <c r="K256" s="69" t="s">
        <v>102</v>
      </c>
      <c r="L256" s="21">
        <v>0</v>
      </c>
      <c r="M256" s="44">
        <v>20</v>
      </c>
      <c r="N256" s="44">
        <v>100</v>
      </c>
      <c r="O256" s="44">
        <v>20</v>
      </c>
      <c r="P256" s="21">
        <v>20</v>
      </c>
      <c r="Q256" s="21"/>
    </row>
    <row r="257" spans="2:17" ht="33">
      <c r="B257" s="90"/>
      <c r="C257" s="91"/>
      <c r="D257" s="93"/>
      <c r="E257" s="87"/>
      <c r="F257" s="22"/>
      <c r="G257" s="22"/>
      <c r="H257" s="22"/>
      <c r="I257" s="22"/>
      <c r="J257" s="69" t="s">
        <v>27</v>
      </c>
      <c r="K257" s="69" t="s">
        <v>102</v>
      </c>
      <c r="L257" s="21">
        <v>0</v>
      </c>
      <c r="M257" s="44"/>
      <c r="N257" s="44"/>
      <c r="O257" s="44"/>
      <c r="P257" s="21"/>
      <c r="Q257" s="21"/>
    </row>
    <row r="258" spans="2:17" ht="16.5">
      <c r="B258" s="88" t="s">
        <v>15</v>
      </c>
      <c r="C258" s="97" t="s">
        <v>199</v>
      </c>
      <c r="D258" s="100" t="s">
        <v>241</v>
      </c>
      <c r="E258" s="85"/>
      <c r="F258" s="75"/>
      <c r="G258" s="75"/>
      <c r="H258" s="75"/>
      <c r="I258" s="75"/>
      <c r="J258" s="69" t="s">
        <v>25</v>
      </c>
      <c r="K258" s="69" t="s">
        <v>102</v>
      </c>
      <c r="L258" s="21">
        <v>0</v>
      </c>
      <c r="M258" s="21">
        <f>M263+M278</f>
        <v>35712.3</v>
      </c>
      <c r="N258" s="21">
        <f aca="true" t="shared" si="26" ref="N258:P262">N263+N278</f>
        <v>27023.3</v>
      </c>
      <c r="O258" s="21">
        <f t="shared" si="26"/>
        <v>35712.3</v>
      </c>
      <c r="P258" s="21">
        <f t="shared" si="26"/>
        <v>35710.3</v>
      </c>
      <c r="Q258" s="21">
        <f>Q263+Q278</f>
        <v>5477.5</v>
      </c>
    </row>
    <row r="259" spans="2:17" ht="16.5">
      <c r="B259" s="89"/>
      <c r="C259" s="98"/>
      <c r="D259" s="93"/>
      <c r="E259" s="86"/>
      <c r="F259" s="22"/>
      <c r="G259" s="22"/>
      <c r="H259" s="22"/>
      <c r="I259" s="22"/>
      <c r="J259" s="69" t="s">
        <v>26</v>
      </c>
      <c r="K259" s="69" t="s">
        <v>102</v>
      </c>
      <c r="L259" s="21">
        <v>0</v>
      </c>
      <c r="M259" s="21">
        <f>M264+M279</f>
        <v>0</v>
      </c>
      <c r="N259" s="21">
        <f t="shared" si="26"/>
        <v>0</v>
      </c>
      <c r="O259" s="21">
        <f t="shared" si="26"/>
        <v>0</v>
      </c>
      <c r="P259" s="21">
        <f t="shared" si="26"/>
        <v>0</v>
      </c>
      <c r="Q259" s="21">
        <f>Q264+Q279</f>
        <v>0</v>
      </c>
    </row>
    <row r="260" spans="2:17" ht="50.25">
      <c r="B260" s="89"/>
      <c r="C260" s="98"/>
      <c r="D260" s="93"/>
      <c r="E260" s="86"/>
      <c r="F260" s="22"/>
      <c r="G260" s="22"/>
      <c r="H260" s="22"/>
      <c r="I260" s="22"/>
      <c r="J260" s="69" t="s">
        <v>379</v>
      </c>
      <c r="K260" s="69" t="s">
        <v>102</v>
      </c>
      <c r="L260" s="21">
        <v>0</v>
      </c>
      <c r="M260" s="21">
        <f>M265+M280</f>
        <v>23174.5</v>
      </c>
      <c r="N260" s="21">
        <f t="shared" si="26"/>
        <v>23174.5</v>
      </c>
      <c r="O260" s="21">
        <f t="shared" si="26"/>
        <v>23174.5</v>
      </c>
      <c r="P260" s="21">
        <f t="shared" si="26"/>
        <v>23174.5</v>
      </c>
      <c r="Q260" s="21">
        <f>Q265+Q280</f>
        <v>0</v>
      </c>
    </row>
    <row r="261" spans="2:17" ht="66.75">
      <c r="B261" s="89"/>
      <c r="C261" s="98"/>
      <c r="D261" s="93"/>
      <c r="E261" s="86"/>
      <c r="F261" s="22"/>
      <c r="G261" s="22"/>
      <c r="H261" s="22"/>
      <c r="I261" s="22"/>
      <c r="J261" s="69" t="s">
        <v>380</v>
      </c>
      <c r="K261" s="69" t="s">
        <v>102</v>
      </c>
      <c r="L261" s="21">
        <v>0</v>
      </c>
      <c r="M261" s="21">
        <f>M266+M281</f>
        <v>12537.8</v>
      </c>
      <c r="N261" s="21">
        <f t="shared" si="26"/>
        <v>3848.8</v>
      </c>
      <c r="O261" s="21">
        <f t="shared" si="26"/>
        <v>12537.8</v>
      </c>
      <c r="P261" s="21">
        <f t="shared" si="26"/>
        <v>12535.8</v>
      </c>
      <c r="Q261" s="21">
        <f>Q266+Q281</f>
        <v>5477.5</v>
      </c>
    </row>
    <row r="262" spans="2:17" ht="33">
      <c r="B262" s="90"/>
      <c r="C262" s="99"/>
      <c r="D262" s="93"/>
      <c r="E262" s="87"/>
      <c r="F262" s="22"/>
      <c r="G262" s="22"/>
      <c r="H262" s="22"/>
      <c r="I262" s="22"/>
      <c r="J262" s="69" t="s">
        <v>27</v>
      </c>
      <c r="K262" s="69" t="s">
        <v>102</v>
      </c>
      <c r="L262" s="21">
        <v>0</v>
      </c>
      <c r="M262" s="21">
        <f>M267+M282</f>
        <v>0</v>
      </c>
      <c r="N262" s="21">
        <f t="shared" si="26"/>
        <v>0</v>
      </c>
      <c r="O262" s="21">
        <f t="shared" si="26"/>
        <v>0</v>
      </c>
      <c r="P262" s="21">
        <f t="shared" si="26"/>
        <v>0</v>
      </c>
      <c r="Q262" s="21">
        <f>Q267+Q282</f>
        <v>0</v>
      </c>
    </row>
    <row r="263" spans="2:17" ht="16.5">
      <c r="B263" s="88" t="s">
        <v>16</v>
      </c>
      <c r="C263" s="91" t="s">
        <v>24</v>
      </c>
      <c r="D263" s="92" t="s">
        <v>242</v>
      </c>
      <c r="E263" s="85"/>
      <c r="F263" s="72"/>
      <c r="G263" s="72"/>
      <c r="H263" s="72"/>
      <c r="I263" s="72"/>
      <c r="J263" s="69" t="s">
        <v>25</v>
      </c>
      <c r="K263" s="69" t="s">
        <v>102</v>
      </c>
      <c r="L263" s="21">
        <v>0</v>
      </c>
      <c r="M263" s="21">
        <f>M268+M273</f>
        <v>31725.5</v>
      </c>
      <c r="N263" s="21">
        <f aca="true" t="shared" si="27" ref="N263:P267">N268+N273</f>
        <v>24394.2</v>
      </c>
      <c r="O263" s="21">
        <f t="shared" si="27"/>
        <v>31725.5</v>
      </c>
      <c r="P263" s="21">
        <f t="shared" si="27"/>
        <v>31723.5</v>
      </c>
      <c r="Q263" s="21">
        <f>Q268+Q273</f>
        <v>100</v>
      </c>
    </row>
    <row r="264" spans="2:17" ht="16.5">
      <c r="B264" s="89"/>
      <c r="C264" s="91"/>
      <c r="D264" s="93"/>
      <c r="E264" s="86"/>
      <c r="F264" s="22"/>
      <c r="G264" s="22"/>
      <c r="H264" s="22"/>
      <c r="I264" s="22"/>
      <c r="J264" s="69" t="s">
        <v>26</v>
      </c>
      <c r="K264" s="69" t="s">
        <v>102</v>
      </c>
      <c r="L264" s="21">
        <v>0</v>
      </c>
      <c r="M264" s="21">
        <f>M269+M274</f>
        <v>0</v>
      </c>
      <c r="N264" s="21">
        <f t="shared" si="27"/>
        <v>0</v>
      </c>
      <c r="O264" s="21">
        <f t="shared" si="27"/>
        <v>0</v>
      </c>
      <c r="P264" s="21">
        <f t="shared" si="27"/>
        <v>0</v>
      </c>
      <c r="Q264" s="21">
        <f>Q269+Q274</f>
        <v>0</v>
      </c>
    </row>
    <row r="265" spans="2:17" ht="50.25">
      <c r="B265" s="89"/>
      <c r="C265" s="91"/>
      <c r="D265" s="93"/>
      <c r="E265" s="86"/>
      <c r="F265" s="22"/>
      <c r="G265" s="22"/>
      <c r="H265" s="22"/>
      <c r="I265" s="22"/>
      <c r="J265" s="69" t="s">
        <v>379</v>
      </c>
      <c r="K265" s="69" t="s">
        <v>102</v>
      </c>
      <c r="L265" s="21">
        <v>0</v>
      </c>
      <c r="M265" s="21">
        <f>M270+M275</f>
        <v>23174.5</v>
      </c>
      <c r="N265" s="21">
        <f t="shared" si="27"/>
        <v>23174.5</v>
      </c>
      <c r="O265" s="21">
        <f t="shared" si="27"/>
        <v>23174.5</v>
      </c>
      <c r="P265" s="21">
        <f t="shared" si="27"/>
        <v>23174.5</v>
      </c>
      <c r="Q265" s="21">
        <f>Q270+Q275</f>
        <v>0</v>
      </c>
    </row>
    <row r="266" spans="2:17" ht="66.75">
      <c r="B266" s="89"/>
      <c r="C266" s="91"/>
      <c r="D266" s="93"/>
      <c r="E266" s="86"/>
      <c r="F266" s="22"/>
      <c r="G266" s="22"/>
      <c r="H266" s="22"/>
      <c r="I266" s="22"/>
      <c r="J266" s="69" t="s">
        <v>380</v>
      </c>
      <c r="K266" s="69" t="s">
        <v>102</v>
      </c>
      <c r="L266" s="21">
        <v>0</v>
      </c>
      <c r="M266" s="21">
        <f>M271+M276</f>
        <v>8551</v>
      </c>
      <c r="N266" s="21">
        <f t="shared" si="27"/>
        <v>1219.7</v>
      </c>
      <c r="O266" s="21">
        <f t="shared" si="27"/>
        <v>8551</v>
      </c>
      <c r="P266" s="21">
        <f t="shared" si="27"/>
        <v>8549</v>
      </c>
      <c r="Q266" s="21">
        <f>Q271+Q276</f>
        <v>100</v>
      </c>
    </row>
    <row r="267" spans="2:17" ht="33">
      <c r="B267" s="90"/>
      <c r="C267" s="91"/>
      <c r="D267" s="93"/>
      <c r="E267" s="87"/>
      <c r="F267" s="22"/>
      <c r="G267" s="22"/>
      <c r="H267" s="22"/>
      <c r="I267" s="22"/>
      <c r="J267" s="69" t="s">
        <v>27</v>
      </c>
      <c r="K267" s="69" t="s">
        <v>102</v>
      </c>
      <c r="L267" s="21">
        <v>0</v>
      </c>
      <c r="M267" s="21">
        <f>M272+M277</f>
        <v>0</v>
      </c>
      <c r="N267" s="21">
        <f t="shared" si="27"/>
        <v>0</v>
      </c>
      <c r="O267" s="21">
        <f t="shared" si="27"/>
        <v>0</v>
      </c>
      <c r="P267" s="21">
        <f t="shared" si="27"/>
        <v>0</v>
      </c>
      <c r="Q267" s="21">
        <f>Q272+Q277</f>
        <v>0</v>
      </c>
    </row>
    <row r="268" spans="2:17" ht="16.5">
      <c r="B268" s="88"/>
      <c r="C268" s="91" t="s">
        <v>36</v>
      </c>
      <c r="D268" s="92" t="s">
        <v>71</v>
      </c>
      <c r="E268" s="85" t="s">
        <v>207</v>
      </c>
      <c r="F268" s="72"/>
      <c r="G268" s="72"/>
      <c r="H268" s="72"/>
      <c r="I268" s="72"/>
      <c r="J268" s="69" t="s">
        <v>25</v>
      </c>
      <c r="K268" s="69" t="s">
        <v>102</v>
      </c>
      <c r="L268" s="21">
        <v>0</v>
      </c>
      <c r="M268" s="21">
        <f>M269+M270+M271+M272</f>
        <v>80.6</v>
      </c>
      <c r="N268" s="21">
        <f>N269+N270+N271+N272</f>
        <v>0</v>
      </c>
      <c r="O268" s="21">
        <f>O269+O270+O271+O272</f>
        <v>80.6</v>
      </c>
      <c r="P268" s="21">
        <f>P269+P270+P271+P272</f>
        <v>80.6</v>
      </c>
      <c r="Q268" s="21">
        <f>Q269+Q270+Q271+Q272</f>
        <v>100</v>
      </c>
    </row>
    <row r="269" spans="2:17" ht="16.5">
      <c r="B269" s="89"/>
      <c r="C269" s="91"/>
      <c r="D269" s="93"/>
      <c r="E269" s="86"/>
      <c r="F269" s="22"/>
      <c r="G269" s="22"/>
      <c r="H269" s="22"/>
      <c r="I269" s="22"/>
      <c r="J269" s="69" t="s">
        <v>26</v>
      </c>
      <c r="K269" s="69" t="s">
        <v>102</v>
      </c>
      <c r="L269" s="21">
        <v>0</v>
      </c>
      <c r="M269" s="21"/>
      <c r="N269" s="44"/>
      <c r="O269" s="21"/>
      <c r="P269" s="21"/>
      <c r="Q269" s="21"/>
    </row>
    <row r="270" spans="2:17" ht="50.25">
      <c r="B270" s="89"/>
      <c r="C270" s="91"/>
      <c r="D270" s="93"/>
      <c r="E270" s="86"/>
      <c r="F270" s="22"/>
      <c r="G270" s="22"/>
      <c r="H270" s="22"/>
      <c r="I270" s="22"/>
      <c r="J270" s="69" t="s">
        <v>379</v>
      </c>
      <c r="K270" s="69" t="s">
        <v>102</v>
      </c>
      <c r="L270" s="21">
        <v>0</v>
      </c>
      <c r="M270" s="21"/>
      <c r="N270" s="44"/>
      <c r="O270" s="21"/>
      <c r="P270" s="21"/>
      <c r="Q270" s="21"/>
    </row>
    <row r="271" spans="2:17" ht="66.75">
      <c r="B271" s="89"/>
      <c r="C271" s="91"/>
      <c r="D271" s="93"/>
      <c r="E271" s="86"/>
      <c r="F271" s="22" t="s">
        <v>44</v>
      </c>
      <c r="G271" s="22" t="s">
        <v>46</v>
      </c>
      <c r="H271" s="22" t="s">
        <v>145</v>
      </c>
      <c r="I271" s="22" t="s">
        <v>146</v>
      </c>
      <c r="J271" s="69" t="s">
        <v>380</v>
      </c>
      <c r="K271" s="69" t="s">
        <v>102</v>
      </c>
      <c r="L271" s="21">
        <v>0</v>
      </c>
      <c r="M271" s="21">
        <v>80.6</v>
      </c>
      <c r="N271" s="44">
        <v>0</v>
      </c>
      <c r="O271" s="21">
        <v>80.6</v>
      </c>
      <c r="P271" s="21">
        <v>80.6</v>
      </c>
      <c r="Q271" s="21">
        <v>100</v>
      </c>
    </row>
    <row r="272" spans="2:17" ht="33">
      <c r="B272" s="90"/>
      <c r="C272" s="91"/>
      <c r="D272" s="93"/>
      <c r="E272" s="87"/>
      <c r="F272" s="22"/>
      <c r="G272" s="22"/>
      <c r="H272" s="22"/>
      <c r="I272" s="22"/>
      <c r="J272" s="69" t="s">
        <v>27</v>
      </c>
      <c r="K272" s="69" t="s">
        <v>102</v>
      </c>
      <c r="L272" s="21">
        <v>0</v>
      </c>
      <c r="M272" s="21"/>
      <c r="N272" s="44"/>
      <c r="O272" s="21"/>
      <c r="P272" s="21"/>
      <c r="Q272" s="21"/>
    </row>
    <row r="273" spans="2:17" ht="16.5">
      <c r="B273" s="88"/>
      <c r="C273" s="91" t="s">
        <v>37</v>
      </c>
      <c r="D273" s="92" t="s">
        <v>243</v>
      </c>
      <c r="E273" s="85" t="s">
        <v>207</v>
      </c>
      <c r="F273" s="72"/>
      <c r="G273" s="72"/>
      <c r="H273" s="72"/>
      <c r="I273" s="72"/>
      <c r="J273" s="69" t="s">
        <v>25</v>
      </c>
      <c r="K273" s="69" t="s">
        <v>102</v>
      </c>
      <c r="L273" s="21">
        <v>0</v>
      </c>
      <c r="M273" s="21">
        <f>M274+M275+M276+M277</f>
        <v>31644.9</v>
      </c>
      <c r="N273" s="21">
        <f>N274+N275+N276+N277</f>
        <v>24394.2</v>
      </c>
      <c r="O273" s="21">
        <f>O274+O275+O276+O277</f>
        <v>31644.9</v>
      </c>
      <c r="P273" s="21">
        <f>P274+P275+P276+P277</f>
        <v>31642.9</v>
      </c>
      <c r="Q273" s="21">
        <f>Q274+Q275+Q276+Q277</f>
        <v>0</v>
      </c>
    </row>
    <row r="274" spans="2:17" ht="16.5">
      <c r="B274" s="89"/>
      <c r="C274" s="91"/>
      <c r="D274" s="93"/>
      <c r="E274" s="86"/>
      <c r="F274" s="22"/>
      <c r="G274" s="22"/>
      <c r="H274" s="22"/>
      <c r="I274" s="22"/>
      <c r="J274" s="69" t="s">
        <v>26</v>
      </c>
      <c r="K274" s="69" t="s">
        <v>102</v>
      </c>
      <c r="L274" s="21">
        <v>0</v>
      </c>
      <c r="M274" s="44"/>
      <c r="N274" s="44"/>
      <c r="O274" s="44"/>
      <c r="P274" s="44"/>
      <c r="Q274" s="21"/>
    </row>
    <row r="275" spans="2:17" ht="50.25">
      <c r="B275" s="89"/>
      <c r="C275" s="91"/>
      <c r="D275" s="93"/>
      <c r="E275" s="86"/>
      <c r="F275" s="22" t="s">
        <v>44</v>
      </c>
      <c r="G275" s="22" t="s">
        <v>46</v>
      </c>
      <c r="H275" s="22" t="s">
        <v>244</v>
      </c>
      <c r="I275" s="22" t="s">
        <v>245</v>
      </c>
      <c r="J275" s="69" t="s">
        <v>379</v>
      </c>
      <c r="K275" s="69" t="s">
        <v>102</v>
      </c>
      <c r="L275" s="21">
        <v>0</v>
      </c>
      <c r="M275" s="44">
        <v>23174.5</v>
      </c>
      <c r="N275" s="44">
        <v>23174.5</v>
      </c>
      <c r="O275" s="44">
        <v>23174.5</v>
      </c>
      <c r="P275" s="44">
        <v>23174.5</v>
      </c>
      <c r="Q275" s="21"/>
    </row>
    <row r="276" spans="2:17" ht="66.75">
      <c r="B276" s="89"/>
      <c r="C276" s="91"/>
      <c r="D276" s="93"/>
      <c r="E276" s="86"/>
      <c r="F276" s="22" t="s">
        <v>44</v>
      </c>
      <c r="G276" s="22" t="s">
        <v>46</v>
      </c>
      <c r="H276" s="22" t="s">
        <v>244</v>
      </c>
      <c r="I276" s="22" t="s">
        <v>245</v>
      </c>
      <c r="J276" s="69" t="s">
        <v>380</v>
      </c>
      <c r="K276" s="69" t="s">
        <v>102</v>
      </c>
      <c r="L276" s="21">
        <v>0</v>
      </c>
      <c r="M276" s="44">
        <v>8470.4</v>
      </c>
      <c r="N276" s="44">
        <v>1219.7</v>
      </c>
      <c r="O276" s="44">
        <v>8470.4</v>
      </c>
      <c r="P276" s="44">
        <v>8468.4</v>
      </c>
      <c r="Q276" s="21"/>
    </row>
    <row r="277" spans="2:17" ht="33">
      <c r="B277" s="90"/>
      <c r="C277" s="91"/>
      <c r="D277" s="93"/>
      <c r="E277" s="87"/>
      <c r="F277" s="22"/>
      <c r="G277" s="22"/>
      <c r="H277" s="22"/>
      <c r="I277" s="22"/>
      <c r="J277" s="69" t="s">
        <v>27</v>
      </c>
      <c r="K277" s="69" t="s">
        <v>102</v>
      </c>
      <c r="L277" s="21">
        <v>0</v>
      </c>
      <c r="M277" s="44"/>
      <c r="N277" s="44"/>
      <c r="O277" s="44"/>
      <c r="P277" s="44"/>
      <c r="Q277" s="21"/>
    </row>
    <row r="278" spans="2:17" ht="16.5">
      <c r="B278" s="88" t="s">
        <v>116</v>
      </c>
      <c r="C278" s="91" t="s">
        <v>24</v>
      </c>
      <c r="D278" s="92" t="s">
        <v>246</v>
      </c>
      <c r="E278" s="85"/>
      <c r="F278" s="72"/>
      <c r="G278" s="72"/>
      <c r="H278" s="72"/>
      <c r="I278" s="72"/>
      <c r="J278" s="69" t="s">
        <v>25</v>
      </c>
      <c r="K278" s="69" t="s">
        <v>102</v>
      </c>
      <c r="L278" s="21">
        <v>0</v>
      </c>
      <c r="M278" s="21">
        <f>M283</f>
        <v>3986.8</v>
      </c>
      <c r="N278" s="21">
        <f aca="true" t="shared" si="28" ref="N278:P282">N283</f>
        <v>2629.1</v>
      </c>
      <c r="O278" s="21">
        <f t="shared" si="28"/>
        <v>3986.8</v>
      </c>
      <c r="P278" s="21">
        <f t="shared" si="28"/>
        <v>3986.8</v>
      </c>
      <c r="Q278" s="21">
        <f>Q283</f>
        <v>5377.5</v>
      </c>
    </row>
    <row r="279" spans="2:17" ht="16.5">
      <c r="B279" s="89"/>
      <c r="C279" s="91"/>
      <c r="D279" s="93"/>
      <c r="E279" s="86"/>
      <c r="F279" s="22"/>
      <c r="G279" s="22"/>
      <c r="H279" s="22"/>
      <c r="I279" s="22"/>
      <c r="J279" s="69" t="s">
        <v>26</v>
      </c>
      <c r="K279" s="69" t="s">
        <v>102</v>
      </c>
      <c r="L279" s="21">
        <v>0</v>
      </c>
      <c r="M279" s="21">
        <f>M284</f>
        <v>0</v>
      </c>
      <c r="N279" s="21">
        <f t="shared" si="28"/>
        <v>0</v>
      </c>
      <c r="O279" s="21">
        <f t="shared" si="28"/>
        <v>0</v>
      </c>
      <c r="P279" s="21">
        <f t="shared" si="28"/>
        <v>0</v>
      </c>
      <c r="Q279" s="21">
        <f>Q284</f>
        <v>0</v>
      </c>
    </row>
    <row r="280" spans="2:17" ht="50.25">
      <c r="B280" s="89"/>
      <c r="C280" s="91"/>
      <c r="D280" s="93"/>
      <c r="E280" s="86"/>
      <c r="F280" s="22"/>
      <c r="G280" s="22"/>
      <c r="H280" s="22"/>
      <c r="I280" s="22"/>
      <c r="J280" s="69" t="s">
        <v>379</v>
      </c>
      <c r="K280" s="69" t="s">
        <v>102</v>
      </c>
      <c r="L280" s="21">
        <v>0</v>
      </c>
      <c r="M280" s="21">
        <f>M285</f>
        <v>0</v>
      </c>
      <c r="N280" s="21">
        <f t="shared" si="28"/>
        <v>0</v>
      </c>
      <c r="O280" s="21">
        <f t="shared" si="28"/>
        <v>0</v>
      </c>
      <c r="P280" s="21">
        <f t="shared" si="28"/>
        <v>0</v>
      </c>
      <c r="Q280" s="21">
        <f>Q285</f>
        <v>0</v>
      </c>
    </row>
    <row r="281" spans="2:17" ht="66.75">
      <c r="B281" s="89"/>
      <c r="C281" s="91"/>
      <c r="D281" s="93"/>
      <c r="E281" s="86"/>
      <c r="F281" s="22"/>
      <c r="G281" s="22"/>
      <c r="H281" s="22"/>
      <c r="I281" s="22"/>
      <c r="J281" s="69" t="s">
        <v>380</v>
      </c>
      <c r="K281" s="69" t="s">
        <v>102</v>
      </c>
      <c r="L281" s="21">
        <v>0</v>
      </c>
      <c r="M281" s="21">
        <f>M286</f>
        <v>3986.8</v>
      </c>
      <c r="N281" s="21">
        <f t="shared" si="28"/>
        <v>2629.1</v>
      </c>
      <c r="O281" s="21">
        <f t="shared" si="28"/>
        <v>3986.8</v>
      </c>
      <c r="P281" s="21">
        <f t="shared" si="28"/>
        <v>3986.8</v>
      </c>
      <c r="Q281" s="21">
        <f>Q286</f>
        <v>5377.5</v>
      </c>
    </row>
    <row r="282" spans="2:17" ht="33">
      <c r="B282" s="90"/>
      <c r="C282" s="91"/>
      <c r="D282" s="93"/>
      <c r="E282" s="87"/>
      <c r="F282" s="22"/>
      <c r="G282" s="22"/>
      <c r="H282" s="22"/>
      <c r="I282" s="22"/>
      <c r="J282" s="69" t="s">
        <v>27</v>
      </c>
      <c r="K282" s="69" t="s">
        <v>102</v>
      </c>
      <c r="L282" s="21">
        <v>0</v>
      </c>
      <c r="M282" s="21">
        <f>M287</f>
        <v>0</v>
      </c>
      <c r="N282" s="21">
        <f t="shared" si="28"/>
        <v>0</v>
      </c>
      <c r="O282" s="21">
        <f t="shared" si="28"/>
        <v>0</v>
      </c>
      <c r="P282" s="21">
        <f t="shared" si="28"/>
        <v>0</v>
      </c>
      <c r="Q282" s="21">
        <f>Q287</f>
        <v>0</v>
      </c>
    </row>
    <row r="283" spans="2:17" ht="16.5">
      <c r="B283" s="88"/>
      <c r="C283" s="91" t="s">
        <v>36</v>
      </c>
      <c r="D283" s="92" t="s">
        <v>166</v>
      </c>
      <c r="E283" s="85" t="s">
        <v>207</v>
      </c>
      <c r="F283" s="72"/>
      <c r="G283" s="72"/>
      <c r="H283" s="72"/>
      <c r="I283" s="72"/>
      <c r="J283" s="69" t="s">
        <v>25</v>
      </c>
      <c r="K283" s="69" t="s">
        <v>102</v>
      </c>
      <c r="L283" s="21">
        <v>0</v>
      </c>
      <c r="M283" s="21">
        <f>M284+M285+M286+M287</f>
        <v>3986.8</v>
      </c>
      <c r="N283" s="21">
        <f>N284+N285+N286+N287</f>
        <v>2629.1</v>
      </c>
      <c r="O283" s="21">
        <f>O284+O285+O286+O287</f>
        <v>3986.8</v>
      </c>
      <c r="P283" s="21">
        <f>P284+P285+P286+P287</f>
        <v>3986.8</v>
      </c>
      <c r="Q283" s="21">
        <f>Q284+Q285+Q286+Q287</f>
        <v>5377.5</v>
      </c>
    </row>
    <row r="284" spans="2:17" ht="16.5">
      <c r="B284" s="89"/>
      <c r="C284" s="91"/>
      <c r="D284" s="93"/>
      <c r="E284" s="86"/>
      <c r="F284" s="22"/>
      <c r="G284" s="22"/>
      <c r="H284" s="22"/>
      <c r="I284" s="22"/>
      <c r="J284" s="69" t="s">
        <v>26</v>
      </c>
      <c r="K284" s="69" t="s">
        <v>102</v>
      </c>
      <c r="L284" s="21">
        <v>0</v>
      </c>
      <c r="M284" s="44"/>
      <c r="N284" s="44"/>
      <c r="O284" s="44"/>
      <c r="P284" s="44"/>
      <c r="Q284" s="21"/>
    </row>
    <row r="285" spans="2:17" ht="50.25">
      <c r="B285" s="89"/>
      <c r="C285" s="91"/>
      <c r="D285" s="93"/>
      <c r="E285" s="86"/>
      <c r="F285" s="22"/>
      <c r="G285" s="22"/>
      <c r="H285" s="22"/>
      <c r="I285" s="22"/>
      <c r="J285" s="69" t="s">
        <v>379</v>
      </c>
      <c r="K285" s="69" t="s">
        <v>102</v>
      </c>
      <c r="L285" s="21">
        <v>0</v>
      </c>
      <c r="M285" s="44"/>
      <c r="N285" s="44"/>
      <c r="O285" s="44"/>
      <c r="P285" s="44"/>
      <c r="Q285" s="21"/>
    </row>
    <row r="286" spans="2:17" ht="66.75">
      <c r="B286" s="89"/>
      <c r="C286" s="91"/>
      <c r="D286" s="93"/>
      <c r="E286" s="86"/>
      <c r="F286" s="22" t="s">
        <v>44</v>
      </c>
      <c r="G286" s="22" t="s">
        <v>89</v>
      </c>
      <c r="H286" s="22" t="s">
        <v>72</v>
      </c>
      <c r="I286" s="22" t="s">
        <v>60</v>
      </c>
      <c r="J286" s="69" t="s">
        <v>380</v>
      </c>
      <c r="K286" s="69" t="s">
        <v>102</v>
      </c>
      <c r="L286" s="21">
        <v>0</v>
      </c>
      <c r="M286" s="44">
        <v>3986.8</v>
      </c>
      <c r="N286" s="44">
        <v>2629.1</v>
      </c>
      <c r="O286" s="44">
        <v>3986.8</v>
      </c>
      <c r="P286" s="21">
        <v>3986.8</v>
      </c>
      <c r="Q286" s="21">
        <v>5377.5</v>
      </c>
    </row>
    <row r="287" spans="2:17" ht="33">
      <c r="B287" s="90"/>
      <c r="C287" s="91"/>
      <c r="D287" s="93"/>
      <c r="E287" s="87"/>
      <c r="F287" s="22"/>
      <c r="G287" s="22"/>
      <c r="H287" s="22"/>
      <c r="I287" s="22"/>
      <c r="J287" s="69" t="s">
        <v>27</v>
      </c>
      <c r="K287" s="69" t="s">
        <v>102</v>
      </c>
      <c r="L287" s="21">
        <v>0</v>
      </c>
      <c r="M287" s="44"/>
      <c r="N287" s="44"/>
      <c r="O287" s="44"/>
      <c r="P287" s="21"/>
      <c r="Q287" s="21"/>
    </row>
    <row r="288" spans="2:17" ht="16.5">
      <c r="B288" s="88" t="s">
        <v>17</v>
      </c>
      <c r="C288" s="97" t="s">
        <v>199</v>
      </c>
      <c r="D288" s="100" t="s">
        <v>367</v>
      </c>
      <c r="E288" s="85"/>
      <c r="F288" s="75"/>
      <c r="G288" s="75"/>
      <c r="H288" s="75"/>
      <c r="I288" s="75"/>
      <c r="J288" s="69" t="s">
        <v>25</v>
      </c>
      <c r="K288" s="69" t="s">
        <v>102</v>
      </c>
      <c r="L288" s="21">
        <v>0</v>
      </c>
      <c r="M288" s="21">
        <f>M293+M303</f>
        <v>206.8</v>
      </c>
      <c r="N288" s="21">
        <f aca="true" t="shared" si="29" ref="N288:P292">N293+N303</f>
        <v>155.2</v>
      </c>
      <c r="O288" s="21">
        <f t="shared" si="29"/>
        <v>206.8</v>
      </c>
      <c r="P288" s="21">
        <f t="shared" si="29"/>
        <v>204</v>
      </c>
      <c r="Q288" s="21">
        <f>Q293+Q303</f>
        <v>331.5</v>
      </c>
    </row>
    <row r="289" spans="2:17" ht="16.5">
      <c r="B289" s="89"/>
      <c r="C289" s="98"/>
      <c r="D289" s="93"/>
      <c r="E289" s="86"/>
      <c r="F289" s="22"/>
      <c r="G289" s="22"/>
      <c r="H289" s="22"/>
      <c r="I289" s="22"/>
      <c r="J289" s="69" t="s">
        <v>26</v>
      </c>
      <c r="K289" s="69" t="s">
        <v>102</v>
      </c>
      <c r="L289" s="21">
        <v>0</v>
      </c>
      <c r="M289" s="21">
        <f>M294+M304</f>
        <v>0</v>
      </c>
      <c r="N289" s="21">
        <f t="shared" si="29"/>
        <v>0</v>
      </c>
      <c r="O289" s="21">
        <f t="shared" si="29"/>
        <v>0</v>
      </c>
      <c r="P289" s="21">
        <f t="shared" si="29"/>
        <v>0</v>
      </c>
      <c r="Q289" s="21">
        <f>Q294+Q304</f>
        <v>0</v>
      </c>
    </row>
    <row r="290" spans="2:17" ht="50.25">
      <c r="B290" s="89"/>
      <c r="C290" s="98"/>
      <c r="D290" s="93"/>
      <c r="E290" s="86"/>
      <c r="F290" s="22"/>
      <c r="G290" s="22"/>
      <c r="H290" s="22"/>
      <c r="I290" s="22"/>
      <c r="J290" s="69" t="s">
        <v>379</v>
      </c>
      <c r="K290" s="69" t="s">
        <v>102</v>
      </c>
      <c r="L290" s="21">
        <v>0</v>
      </c>
      <c r="M290" s="21">
        <f>M295+M305</f>
        <v>71.7</v>
      </c>
      <c r="N290" s="21">
        <f t="shared" si="29"/>
        <v>60.1</v>
      </c>
      <c r="O290" s="21">
        <f t="shared" si="29"/>
        <v>71.7</v>
      </c>
      <c r="P290" s="21">
        <f t="shared" si="29"/>
        <v>71.7</v>
      </c>
      <c r="Q290" s="21">
        <f>Q295+Q305</f>
        <v>80.9</v>
      </c>
    </row>
    <row r="291" spans="2:17" ht="66.75">
      <c r="B291" s="89"/>
      <c r="C291" s="98"/>
      <c r="D291" s="93"/>
      <c r="E291" s="86"/>
      <c r="F291" s="22"/>
      <c r="G291" s="22"/>
      <c r="H291" s="22"/>
      <c r="I291" s="22"/>
      <c r="J291" s="69" t="s">
        <v>380</v>
      </c>
      <c r="K291" s="69" t="s">
        <v>102</v>
      </c>
      <c r="L291" s="21">
        <v>0</v>
      </c>
      <c r="M291" s="21">
        <f>M296+M306</f>
        <v>135.1</v>
      </c>
      <c r="N291" s="21">
        <f t="shared" si="29"/>
        <v>95.1</v>
      </c>
      <c r="O291" s="21">
        <f t="shared" si="29"/>
        <v>135.1</v>
      </c>
      <c r="P291" s="21">
        <f t="shared" si="29"/>
        <v>132.3</v>
      </c>
      <c r="Q291" s="21">
        <f>Q296+Q306</f>
        <v>250.6</v>
      </c>
    </row>
    <row r="292" spans="2:17" ht="33">
      <c r="B292" s="90"/>
      <c r="C292" s="99"/>
      <c r="D292" s="93"/>
      <c r="E292" s="87"/>
      <c r="F292" s="22"/>
      <c r="G292" s="22"/>
      <c r="H292" s="22"/>
      <c r="I292" s="22"/>
      <c r="J292" s="69" t="s">
        <v>27</v>
      </c>
      <c r="K292" s="69" t="s">
        <v>102</v>
      </c>
      <c r="L292" s="21">
        <v>0</v>
      </c>
      <c r="M292" s="21">
        <f>M297+M307</f>
        <v>0</v>
      </c>
      <c r="N292" s="21">
        <f t="shared" si="29"/>
        <v>0</v>
      </c>
      <c r="O292" s="21">
        <f t="shared" si="29"/>
        <v>0</v>
      </c>
      <c r="P292" s="21">
        <f t="shared" si="29"/>
        <v>0</v>
      </c>
      <c r="Q292" s="21">
        <f>Q297+Q307</f>
        <v>0</v>
      </c>
    </row>
    <row r="293" spans="2:17" ht="16.5">
      <c r="B293" s="88" t="s">
        <v>18</v>
      </c>
      <c r="C293" s="91" t="s">
        <v>24</v>
      </c>
      <c r="D293" s="92" t="s">
        <v>368</v>
      </c>
      <c r="E293" s="85"/>
      <c r="F293" s="72"/>
      <c r="G293" s="72"/>
      <c r="H293" s="72"/>
      <c r="I293" s="72"/>
      <c r="J293" s="69" t="s">
        <v>25</v>
      </c>
      <c r="K293" s="69" t="s">
        <v>102</v>
      </c>
      <c r="L293" s="21">
        <v>0</v>
      </c>
      <c r="M293" s="21">
        <f>M298</f>
        <v>135.1</v>
      </c>
      <c r="N293" s="21">
        <f aca="true" t="shared" si="30" ref="N293:P297">N298</f>
        <v>95.1</v>
      </c>
      <c r="O293" s="21">
        <f t="shared" si="30"/>
        <v>135.1</v>
      </c>
      <c r="P293" s="21">
        <f t="shared" si="30"/>
        <v>132.3</v>
      </c>
      <c r="Q293" s="21">
        <f>Q298</f>
        <v>250.6</v>
      </c>
    </row>
    <row r="294" spans="2:17" ht="16.5">
      <c r="B294" s="89"/>
      <c r="C294" s="91"/>
      <c r="D294" s="93"/>
      <c r="E294" s="86"/>
      <c r="F294" s="22"/>
      <c r="G294" s="22"/>
      <c r="H294" s="22"/>
      <c r="I294" s="22"/>
      <c r="J294" s="69" t="s">
        <v>26</v>
      </c>
      <c r="K294" s="69" t="s">
        <v>102</v>
      </c>
      <c r="L294" s="21">
        <v>0</v>
      </c>
      <c r="M294" s="21">
        <f>M299</f>
        <v>0</v>
      </c>
      <c r="N294" s="21">
        <f t="shared" si="30"/>
        <v>0</v>
      </c>
      <c r="O294" s="21">
        <f t="shared" si="30"/>
        <v>0</v>
      </c>
      <c r="P294" s="21">
        <f t="shared" si="30"/>
        <v>0</v>
      </c>
      <c r="Q294" s="21">
        <f>Q299</f>
        <v>0</v>
      </c>
    </row>
    <row r="295" spans="2:17" ht="50.25">
      <c r="B295" s="89"/>
      <c r="C295" s="91"/>
      <c r="D295" s="93"/>
      <c r="E295" s="86"/>
      <c r="F295" s="22"/>
      <c r="G295" s="22"/>
      <c r="H295" s="22"/>
      <c r="I295" s="22"/>
      <c r="J295" s="69" t="s">
        <v>379</v>
      </c>
      <c r="K295" s="69" t="s">
        <v>102</v>
      </c>
      <c r="L295" s="21">
        <v>0</v>
      </c>
      <c r="M295" s="21">
        <f>M300</f>
        <v>0</v>
      </c>
      <c r="N295" s="21">
        <f t="shared" si="30"/>
        <v>0</v>
      </c>
      <c r="O295" s="21">
        <f t="shared" si="30"/>
        <v>0</v>
      </c>
      <c r="P295" s="21">
        <f t="shared" si="30"/>
        <v>0</v>
      </c>
      <c r="Q295" s="21">
        <f>Q300</f>
        <v>0</v>
      </c>
    </row>
    <row r="296" spans="2:17" ht="66.75">
      <c r="B296" s="89"/>
      <c r="C296" s="91"/>
      <c r="D296" s="93"/>
      <c r="E296" s="86"/>
      <c r="F296" s="22"/>
      <c r="G296" s="22"/>
      <c r="H296" s="22"/>
      <c r="I296" s="22"/>
      <c r="J296" s="69" t="s">
        <v>380</v>
      </c>
      <c r="K296" s="69" t="s">
        <v>102</v>
      </c>
      <c r="L296" s="21">
        <v>0</v>
      </c>
      <c r="M296" s="21">
        <f>M301</f>
        <v>135.1</v>
      </c>
      <c r="N296" s="21">
        <f t="shared" si="30"/>
        <v>95.1</v>
      </c>
      <c r="O296" s="21">
        <f t="shared" si="30"/>
        <v>135.1</v>
      </c>
      <c r="P296" s="21">
        <f t="shared" si="30"/>
        <v>132.3</v>
      </c>
      <c r="Q296" s="21">
        <f>Q301</f>
        <v>250.6</v>
      </c>
    </row>
    <row r="297" spans="2:17" ht="33">
      <c r="B297" s="90"/>
      <c r="C297" s="91"/>
      <c r="D297" s="93"/>
      <c r="E297" s="87"/>
      <c r="F297" s="22"/>
      <c r="G297" s="22"/>
      <c r="H297" s="22"/>
      <c r="I297" s="22"/>
      <c r="J297" s="69" t="s">
        <v>27</v>
      </c>
      <c r="K297" s="69" t="s">
        <v>102</v>
      </c>
      <c r="L297" s="21">
        <v>0</v>
      </c>
      <c r="M297" s="21">
        <f>M302</f>
        <v>0</v>
      </c>
      <c r="N297" s="21">
        <f t="shared" si="30"/>
        <v>0</v>
      </c>
      <c r="O297" s="21">
        <f t="shared" si="30"/>
        <v>0</v>
      </c>
      <c r="P297" s="21">
        <f t="shared" si="30"/>
        <v>0</v>
      </c>
      <c r="Q297" s="21">
        <f>Q302</f>
        <v>0</v>
      </c>
    </row>
    <row r="298" spans="2:17" ht="16.5">
      <c r="B298" s="88"/>
      <c r="C298" s="91" t="s">
        <v>36</v>
      </c>
      <c r="D298" s="92" t="s">
        <v>73</v>
      </c>
      <c r="E298" s="85" t="s">
        <v>341</v>
      </c>
      <c r="F298" s="72"/>
      <c r="G298" s="72"/>
      <c r="H298" s="72"/>
      <c r="I298" s="72"/>
      <c r="J298" s="69" t="s">
        <v>25</v>
      </c>
      <c r="K298" s="69" t="s">
        <v>102</v>
      </c>
      <c r="L298" s="21">
        <v>0</v>
      </c>
      <c r="M298" s="21">
        <f>M299+M300+M301+M302</f>
        <v>135.1</v>
      </c>
      <c r="N298" s="21">
        <f>N299+N300+N301+N302</f>
        <v>95.1</v>
      </c>
      <c r="O298" s="21">
        <f>O299+O300+O301+O302</f>
        <v>135.1</v>
      </c>
      <c r="P298" s="21">
        <f>P299+P300+P301+P302</f>
        <v>132.3</v>
      </c>
      <c r="Q298" s="21">
        <f>Q299+Q300+Q301+Q302</f>
        <v>250.6</v>
      </c>
    </row>
    <row r="299" spans="2:17" ht="16.5">
      <c r="B299" s="89"/>
      <c r="C299" s="91"/>
      <c r="D299" s="93"/>
      <c r="E299" s="86"/>
      <c r="F299" s="22"/>
      <c r="G299" s="22"/>
      <c r="H299" s="22"/>
      <c r="I299" s="22"/>
      <c r="J299" s="69" t="s">
        <v>26</v>
      </c>
      <c r="K299" s="69" t="s">
        <v>102</v>
      </c>
      <c r="L299" s="21">
        <v>0</v>
      </c>
      <c r="M299" s="44"/>
      <c r="N299" s="44"/>
      <c r="O299" s="44"/>
      <c r="P299" s="44"/>
      <c r="Q299" s="21"/>
    </row>
    <row r="300" spans="2:17" ht="50.25">
      <c r="B300" s="89"/>
      <c r="C300" s="91"/>
      <c r="D300" s="93"/>
      <c r="E300" s="86"/>
      <c r="F300" s="22"/>
      <c r="G300" s="22"/>
      <c r="H300" s="22"/>
      <c r="I300" s="22"/>
      <c r="J300" s="69" t="s">
        <v>379</v>
      </c>
      <c r="K300" s="69" t="s">
        <v>102</v>
      </c>
      <c r="L300" s="21">
        <v>0</v>
      </c>
      <c r="M300" s="44"/>
      <c r="N300" s="44"/>
      <c r="O300" s="44"/>
      <c r="P300" s="44"/>
      <c r="Q300" s="21"/>
    </row>
    <row r="301" spans="2:17" ht="66.75">
      <c r="B301" s="89"/>
      <c r="C301" s="91"/>
      <c r="D301" s="93"/>
      <c r="E301" s="86"/>
      <c r="F301" s="22" t="s">
        <v>227</v>
      </c>
      <c r="G301" s="22" t="s">
        <v>247</v>
      </c>
      <c r="H301" s="22" t="s">
        <v>248</v>
      </c>
      <c r="I301" s="22" t="s">
        <v>249</v>
      </c>
      <c r="J301" s="69" t="s">
        <v>380</v>
      </c>
      <c r="K301" s="69" t="s">
        <v>102</v>
      </c>
      <c r="L301" s="21">
        <v>0</v>
      </c>
      <c r="M301" s="44">
        <v>135.1</v>
      </c>
      <c r="N301" s="44">
        <v>95.1</v>
      </c>
      <c r="O301" s="44">
        <v>135.1</v>
      </c>
      <c r="P301" s="21">
        <v>132.3</v>
      </c>
      <c r="Q301" s="21">
        <v>250.6</v>
      </c>
    </row>
    <row r="302" spans="2:17" ht="33">
      <c r="B302" s="90"/>
      <c r="C302" s="91"/>
      <c r="D302" s="93"/>
      <c r="E302" s="87"/>
      <c r="F302" s="22"/>
      <c r="G302" s="22"/>
      <c r="H302" s="22"/>
      <c r="I302" s="22"/>
      <c r="J302" s="69" t="s">
        <v>27</v>
      </c>
      <c r="K302" s="69" t="s">
        <v>102</v>
      </c>
      <c r="L302" s="21">
        <v>0</v>
      </c>
      <c r="M302" s="44"/>
      <c r="N302" s="44"/>
      <c r="O302" s="44"/>
      <c r="P302" s="21"/>
      <c r="Q302" s="21"/>
    </row>
    <row r="303" spans="2:17" ht="16.5">
      <c r="B303" s="88" t="s">
        <v>64</v>
      </c>
      <c r="C303" s="91" t="s">
        <v>24</v>
      </c>
      <c r="D303" s="92" t="s">
        <v>369</v>
      </c>
      <c r="E303" s="85"/>
      <c r="F303" s="72"/>
      <c r="G303" s="72"/>
      <c r="H303" s="72"/>
      <c r="I303" s="72"/>
      <c r="J303" s="69" t="s">
        <v>25</v>
      </c>
      <c r="K303" s="69" t="s">
        <v>102</v>
      </c>
      <c r="L303" s="21">
        <v>0</v>
      </c>
      <c r="M303" s="21">
        <f>M308</f>
        <v>71.7</v>
      </c>
      <c r="N303" s="21">
        <f aca="true" t="shared" si="31" ref="N303:P307">N308</f>
        <v>60.1</v>
      </c>
      <c r="O303" s="21">
        <f t="shared" si="31"/>
        <v>71.7</v>
      </c>
      <c r="P303" s="21">
        <f t="shared" si="31"/>
        <v>71.7</v>
      </c>
      <c r="Q303" s="21">
        <f>Q308</f>
        <v>80.9</v>
      </c>
    </row>
    <row r="304" spans="2:17" ht="16.5">
      <c r="B304" s="89"/>
      <c r="C304" s="91"/>
      <c r="D304" s="93"/>
      <c r="E304" s="86"/>
      <c r="F304" s="22"/>
      <c r="G304" s="22"/>
      <c r="H304" s="22"/>
      <c r="I304" s="22"/>
      <c r="J304" s="69" t="s">
        <v>26</v>
      </c>
      <c r="K304" s="69" t="s">
        <v>102</v>
      </c>
      <c r="L304" s="21">
        <v>0</v>
      </c>
      <c r="M304" s="21">
        <f>M309</f>
        <v>0</v>
      </c>
      <c r="N304" s="21">
        <f t="shared" si="31"/>
        <v>0</v>
      </c>
      <c r="O304" s="21">
        <f t="shared" si="31"/>
        <v>0</v>
      </c>
      <c r="P304" s="21">
        <f t="shared" si="31"/>
        <v>0</v>
      </c>
      <c r="Q304" s="21">
        <f>Q309</f>
        <v>0</v>
      </c>
    </row>
    <row r="305" spans="2:17" ht="50.25">
      <c r="B305" s="89"/>
      <c r="C305" s="91"/>
      <c r="D305" s="93"/>
      <c r="E305" s="86"/>
      <c r="F305" s="22"/>
      <c r="G305" s="22"/>
      <c r="H305" s="22"/>
      <c r="I305" s="22"/>
      <c r="J305" s="69" t="s">
        <v>379</v>
      </c>
      <c r="K305" s="69" t="s">
        <v>102</v>
      </c>
      <c r="L305" s="21">
        <v>0</v>
      </c>
      <c r="M305" s="21">
        <f>M310</f>
        <v>71.7</v>
      </c>
      <c r="N305" s="21">
        <f t="shared" si="31"/>
        <v>60.1</v>
      </c>
      <c r="O305" s="21">
        <f t="shared" si="31"/>
        <v>71.7</v>
      </c>
      <c r="P305" s="21">
        <f t="shared" si="31"/>
        <v>71.7</v>
      </c>
      <c r="Q305" s="21">
        <f>Q310</f>
        <v>80.9</v>
      </c>
    </row>
    <row r="306" spans="2:17" ht="66.75">
      <c r="B306" s="89"/>
      <c r="C306" s="91"/>
      <c r="D306" s="93"/>
      <c r="E306" s="86"/>
      <c r="F306" s="22"/>
      <c r="G306" s="22"/>
      <c r="H306" s="22"/>
      <c r="I306" s="22"/>
      <c r="J306" s="69" t="s">
        <v>380</v>
      </c>
      <c r="K306" s="69" t="s">
        <v>102</v>
      </c>
      <c r="L306" s="21">
        <v>0</v>
      </c>
      <c r="M306" s="21">
        <f>M311</f>
        <v>0</v>
      </c>
      <c r="N306" s="21">
        <f t="shared" si="31"/>
        <v>0</v>
      </c>
      <c r="O306" s="21">
        <f t="shared" si="31"/>
        <v>0</v>
      </c>
      <c r="P306" s="21">
        <f t="shared" si="31"/>
        <v>0</v>
      </c>
      <c r="Q306" s="21">
        <f>Q311</f>
        <v>0</v>
      </c>
    </row>
    <row r="307" spans="2:17" ht="33">
      <c r="B307" s="90"/>
      <c r="C307" s="91"/>
      <c r="D307" s="93"/>
      <c r="E307" s="87"/>
      <c r="F307" s="22"/>
      <c r="G307" s="22"/>
      <c r="H307" s="22"/>
      <c r="I307" s="22"/>
      <c r="J307" s="69" t="s">
        <v>27</v>
      </c>
      <c r="K307" s="69" t="s">
        <v>102</v>
      </c>
      <c r="L307" s="21">
        <v>0</v>
      </c>
      <c r="M307" s="21">
        <f>M312</f>
        <v>0</v>
      </c>
      <c r="N307" s="21">
        <f t="shared" si="31"/>
        <v>0</v>
      </c>
      <c r="O307" s="21">
        <f t="shared" si="31"/>
        <v>0</v>
      </c>
      <c r="P307" s="21">
        <f t="shared" si="31"/>
        <v>0</v>
      </c>
      <c r="Q307" s="21">
        <f>Q312</f>
        <v>0</v>
      </c>
    </row>
    <row r="308" spans="2:17" ht="16.5">
      <c r="B308" s="88"/>
      <c r="C308" s="91" t="s">
        <v>36</v>
      </c>
      <c r="D308" s="92" t="s">
        <v>74</v>
      </c>
      <c r="E308" s="85" t="s">
        <v>207</v>
      </c>
      <c r="F308" s="72"/>
      <c r="G308" s="72"/>
      <c r="H308" s="72"/>
      <c r="I308" s="72"/>
      <c r="J308" s="69" t="s">
        <v>25</v>
      </c>
      <c r="K308" s="69" t="s">
        <v>102</v>
      </c>
      <c r="L308" s="21">
        <v>0</v>
      </c>
      <c r="M308" s="21">
        <f>M309+M310+M311+M312</f>
        <v>71.7</v>
      </c>
      <c r="N308" s="21">
        <f>N309+N310+N311+N312</f>
        <v>60.1</v>
      </c>
      <c r="O308" s="21">
        <f>O309+O310+O311+O312</f>
        <v>71.7</v>
      </c>
      <c r="P308" s="21">
        <f>P309+P310+P311+P312</f>
        <v>71.7</v>
      </c>
      <c r="Q308" s="21">
        <f>Q309+Q310+Q311+Q312</f>
        <v>80.9</v>
      </c>
    </row>
    <row r="309" spans="2:17" ht="16.5">
      <c r="B309" s="89"/>
      <c r="C309" s="91"/>
      <c r="D309" s="93"/>
      <c r="E309" s="86"/>
      <c r="F309" s="22"/>
      <c r="G309" s="22"/>
      <c r="H309" s="22"/>
      <c r="I309" s="22"/>
      <c r="J309" s="69" t="s">
        <v>26</v>
      </c>
      <c r="K309" s="69" t="s">
        <v>102</v>
      </c>
      <c r="L309" s="21">
        <v>0</v>
      </c>
      <c r="M309" s="44"/>
      <c r="N309" s="44"/>
      <c r="O309" s="44"/>
      <c r="P309" s="21"/>
      <c r="Q309" s="21"/>
    </row>
    <row r="310" spans="2:17" ht="50.25">
      <c r="B310" s="89"/>
      <c r="C310" s="91"/>
      <c r="D310" s="93"/>
      <c r="E310" s="86"/>
      <c r="F310" s="22" t="s">
        <v>44</v>
      </c>
      <c r="G310" s="22" t="s">
        <v>47</v>
      </c>
      <c r="H310" s="22" t="s">
        <v>179</v>
      </c>
      <c r="I310" s="22" t="s">
        <v>61</v>
      </c>
      <c r="J310" s="69" t="s">
        <v>379</v>
      </c>
      <c r="K310" s="69" t="s">
        <v>102</v>
      </c>
      <c r="L310" s="21">
        <v>0</v>
      </c>
      <c r="M310" s="44">
        <v>71.7</v>
      </c>
      <c r="N310" s="44">
        <v>60.1</v>
      </c>
      <c r="O310" s="44">
        <v>71.7</v>
      </c>
      <c r="P310" s="21">
        <v>71.7</v>
      </c>
      <c r="Q310" s="21">
        <v>80.9</v>
      </c>
    </row>
    <row r="311" spans="2:17" ht="66.75">
      <c r="B311" s="89"/>
      <c r="C311" s="91"/>
      <c r="D311" s="93"/>
      <c r="E311" s="86"/>
      <c r="F311" s="22"/>
      <c r="G311" s="22"/>
      <c r="H311" s="22"/>
      <c r="I311" s="22"/>
      <c r="J311" s="69" t="s">
        <v>380</v>
      </c>
      <c r="K311" s="69" t="s">
        <v>102</v>
      </c>
      <c r="L311" s="21">
        <v>0</v>
      </c>
      <c r="M311" s="44"/>
      <c r="N311" s="44"/>
      <c r="O311" s="44"/>
      <c r="P311" s="21"/>
      <c r="Q311" s="21"/>
    </row>
    <row r="312" spans="2:17" ht="33">
      <c r="B312" s="90"/>
      <c r="C312" s="91"/>
      <c r="D312" s="93"/>
      <c r="E312" s="87"/>
      <c r="F312" s="22"/>
      <c r="G312" s="22"/>
      <c r="H312" s="22"/>
      <c r="I312" s="22"/>
      <c r="J312" s="69" t="s">
        <v>27</v>
      </c>
      <c r="K312" s="69" t="s">
        <v>102</v>
      </c>
      <c r="L312" s="21">
        <v>0</v>
      </c>
      <c r="M312" s="44"/>
      <c r="N312" s="44"/>
      <c r="O312" s="44"/>
      <c r="P312" s="21"/>
      <c r="Q312" s="21"/>
    </row>
    <row r="313" spans="2:17" ht="16.5">
      <c r="B313" s="88" t="s">
        <v>19</v>
      </c>
      <c r="C313" s="97" t="s">
        <v>199</v>
      </c>
      <c r="D313" s="100" t="s">
        <v>250</v>
      </c>
      <c r="E313" s="85"/>
      <c r="F313" s="75"/>
      <c r="G313" s="75"/>
      <c r="H313" s="75"/>
      <c r="I313" s="75"/>
      <c r="J313" s="69" t="s">
        <v>25</v>
      </c>
      <c r="K313" s="69" t="s">
        <v>102</v>
      </c>
      <c r="L313" s="21">
        <v>0</v>
      </c>
      <c r="M313" s="21">
        <f>M318+M353+M368+M378</f>
        <v>125233.6</v>
      </c>
      <c r="N313" s="21">
        <f aca="true" t="shared" si="32" ref="N313:P317">N318+N353+N368+N378</f>
        <v>98693.6</v>
      </c>
      <c r="O313" s="21">
        <f t="shared" si="32"/>
        <v>125233.6</v>
      </c>
      <c r="P313" s="21">
        <f t="shared" si="32"/>
        <v>124776.60000000002</v>
      </c>
      <c r="Q313" s="21">
        <f>Q318+Q353+Q368+Q378</f>
        <v>117986</v>
      </c>
    </row>
    <row r="314" spans="2:17" ht="16.5">
      <c r="B314" s="89"/>
      <c r="C314" s="98"/>
      <c r="D314" s="93"/>
      <c r="E314" s="86"/>
      <c r="F314" s="22"/>
      <c r="G314" s="22"/>
      <c r="H314" s="22"/>
      <c r="I314" s="22"/>
      <c r="J314" s="69" t="s">
        <v>26</v>
      </c>
      <c r="K314" s="69" t="s">
        <v>102</v>
      </c>
      <c r="L314" s="21">
        <v>0</v>
      </c>
      <c r="M314" s="21">
        <f>M319+M354+M369+M379</f>
        <v>9081.4</v>
      </c>
      <c r="N314" s="21">
        <f t="shared" si="32"/>
        <v>10184.1</v>
      </c>
      <c r="O314" s="21">
        <f t="shared" si="32"/>
        <v>9081.4</v>
      </c>
      <c r="P314" s="21">
        <f t="shared" si="32"/>
        <v>8926.5</v>
      </c>
      <c r="Q314" s="21">
        <f>Q319+Q354+Q369+Q379</f>
        <v>10063.5</v>
      </c>
    </row>
    <row r="315" spans="2:17" ht="50.25">
      <c r="B315" s="89"/>
      <c r="C315" s="98"/>
      <c r="D315" s="93"/>
      <c r="E315" s="86"/>
      <c r="F315" s="22"/>
      <c r="G315" s="22"/>
      <c r="H315" s="22"/>
      <c r="I315" s="22"/>
      <c r="J315" s="69" t="s">
        <v>379</v>
      </c>
      <c r="K315" s="69" t="s">
        <v>102</v>
      </c>
      <c r="L315" s="21">
        <v>0</v>
      </c>
      <c r="M315" s="21">
        <f>M320+M355+M370+M380</f>
        <v>74866.50000000001</v>
      </c>
      <c r="N315" s="21">
        <f t="shared" si="32"/>
        <v>67376.9</v>
      </c>
      <c r="O315" s="21">
        <f t="shared" si="32"/>
        <v>74866.50000000001</v>
      </c>
      <c r="P315" s="21">
        <f t="shared" si="32"/>
        <v>74626.3</v>
      </c>
      <c r="Q315" s="21">
        <f>Q320+Q355+Q370+Q380</f>
        <v>68426.5</v>
      </c>
    </row>
    <row r="316" spans="2:17" ht="66.75">
      <c r="B316" s="89"/>
      <c r="C316" s="98"/>
      <c r="D316" s="93"/>
      <c r="E316" s="86"/>
      <c r="F316" s="22"/>
      <c r="G316" s="22"/>
      <c r="H316" s="22"/>
      <c r="I316" s="22"/>
      <c r="J316" s="69" t="s">
        <v>380</v>
      </c>
      <c r="K316" s="69" t="s">
        <v>102</v>
      </c>
      <c r="L316" s="21">
        <v>0</v>
      </c>
      <c r="M316" s="21">
        <f>M321+M356+M371+M381</f>
        <v>41285.7</v>
      </c>
      <c r="N316" s="21">
        <f t="shared" si="32"/>
        <v>21132.600000000006</v>
      </c>
      <c r="O316" s="21">
        <f t="shared" si="32"/>
        <v>41285.7</v>
      </c>
      <c r="P316" s="21">
        <f t="shared" si="32"/>
        <v>41223.8</v>
      </c>
      <c r="Q316" s="21">
        <f>Q321+Q356+Q371+Q381</f>
        <v>39496</v>
      </c>
    </row>
    <row r="317" spans="2:17" ht="33">
      <c r="B317" s="90"/>
      <c r="C317" s="99"/>
      <c r="D317" s="93"/>
      <c r="E317" s="87"/>
      <c r="F317" s="22"/>
      <c r="G317" s="22"/>
      <c r="H317" s="22"/>
      <c r="I317" s="22"/>
      <c r="J317" s="69" t="s">
        <v>27</v>
      </c>
      <c r="K317" s="69" t="s">
        <v>102</v>
      </c>
      <c r="L317" s="21">
        <v>0</v>
      </c>
      <c r="M317" s="21">
        <f>M322+M357+M372+M382</f>
        <v>0</v>
      </c>
      <c r="N317" s="21">
        <f t="shared" si="32"/>
        <v>0</v>
      </c>
      <c r="O317" s="21">
        <f t="shared" si="32"/>
        <v>0</v>
      </c>
      <c r="P317" s="21">
        <f t="shared" si="32"/>
        <v>0</v>
      </c>
      <c r="Q317" s="21">
        <f>Q322+Q357+Q372+Q382</f>
        <v>0</v>
      </c>
    </row>
    <row r="318" spans="2:17" ht="16.5">
      <c r="B318" s="88" t="s">
        <v>20</v>
      </c>
      <c r="C318" s="97" t="s">
        <v>24</v>
      </c>
      <c r="D318" s="94" t="s">
        <v>251</v>
      </c>
      <c r="E318" s="85"/>
      <c r="F318" s="72"/>
      <c r="G318" s="72"/>
      <c r="H318" s="72"/>
      <c r="I318" s="72"/>
      <c r="J318" s="69" t="s">
        <v>25</v>
      </c>
      <c r="K318" s="69" t="s">
        <v>102</v>
      </c>
      <c r="L318" s="21">
        <v>0</v>
      </c>
      <c r="M318" s="21">
        <f>M323+M328+M333+M338+M343+M348</f>
        <v>119234.3</v>
      </c>
      <c r="N318" s="21">
        <f aca="true" t="shared" si="33" ref="N318:P322">N323+N328+N333+N338+N343+N348</f>
        <v>93671.90000000001</v>
      </c>
      <c r="O318" s="21">
        <f t="shared" si="33"/>
        <v>119234.3</v>
      </c>
      <c r="P318" s="21">
        <f t="shared" si="33"/>
        <v>118777.30000000002</v>
      </c>
      <c r="Q318" s="21">
        <f>Q323+Q328+Q333+Q338+Q343+Q348</f>
        <v>112091.1</v>
      </c>
    </row>
    <row r="319" spans="2:17" ht="16.5">
      <c r="B319" s="89"/>
      <c r="C319" s="98"/>
      <c r="D319" s="95"/>
      <c r="E319" s="86"/>
      <c r="F319" s="22"/>
      <c r="G319" s="22"/>
      <c r="H319" s="22"/>
      <c r="I319" s="22"/>
      <c r="J319" s="69" t="s">
        <v>26</v>
      </c>
      <c r="K319" s="69" t="s">
        <v>102</v>
      </c>
      <c r="L319" s="21">
        <v>0</v>
      </c>
      <c r="M319" s="21">
        <f>M324+M329+M334+M339+M344+M349</f>
        <v>8774</v>
      </c>
      <c r="N319" s="21">
        <f t="shared" si="33"/>
        <v>10184.1</v>
      </c>
      <c r="O319" s="21">
        <f t="shared" si="33"/>
        <v>8774</v>
      </c>
      <c r="P319" s="21">
        <f t="shared" si="33"/>
        <v>8619.1</v>
      </c>
      <c r="Q319" s="21">
        <f>Q324+Q329+Q334+Q339+Q344+Q349</f>
        <v>10063.5</v>
      </c>
    </row>
    <row r="320" spans="2:17" ht="50.25">
      <c r="B320" s="89"/>
      <c r="C320" s="98"/>
      <c r="D320" s="95"/>
      <c r="E320" s="86"/>
      <c r="F320" s="22"/>
      <c r="G320" s="22"/>
      <c r="H320" s="22"/>
      <c r="I320" s="22"/>
      <c r="J320" s="69" t="s">
        <v>379</v>
      </c>
      <c r="K320" s="69" t="s">
        <v>102</v>
      </c>
      <c r="L320" s="21">
        <v>0</v>
      </c>
      <c r="M320" s="21">
        <f>M325+M330+M335+M340+M345+M350</f>
        <v>74463.1</v>
      </c>
      <c r="N320" s="21">
        <f t="shared" si="33"/>
        <v>67041.5</v>
      </c>
      <c r="O320" s="21">
        <f t="shared" si="33"/>
        <v>74463.1</v>
      </c>
      <c r="P320" s="21">
        <f t="shared" si="33"/>
        <v>74222.9</v>
      </c>
      <c r="Q320" s="21">
        <f>Q325+Q330+Q335+Q340+Q345+Q350</f>
        <v>67974.5</v>
      </c>
    </row>
    <row r="321" spans="2:17" ht="66.75">
      <c r="B321" s="89"/>
      <c r="C321" s="98"/>
      <c r="D321" s="95"/>
      <c r="E321" s="86"/>
      <c r="F321" s="22"/>
      <c r="G321" s="22"/>
      <c r="H321" s="22"/>
      <c r="I321" s="22"/>
      <c r="J321" s="69" t="s">
        <v>380</v>
      </c>
      <c r="K321" s="69" t="s">
        <v>102</v>
      </c>
      <c r="L321" s="21">
        <v>0</v>
      </c>
      <c r="M321" s="21">
        <f>M326+M331+M336+M341+M346+M351</f>
        <v>35997.2</v>
      </c>
      <c r="N321" s="21">
        <f t="shared" si="33"/>
        <v>16446.300000000003</v>
      </c>
      <c r="O321" s="21">
        <f t="shared" si="33"/>
        <v>35997.2</v>
      </c>
      <c r="P321" s="21">
        <f t="shared" si="33"/>
        <v>35935.3</v>
      </c>
      <c r="Q321" s="21">
        <f>Q326+Q331+Q336+Q341+Q346+Q351</f>
        <v>34053.1</v>
      </c>
    </row>
    <row r="322" spans="2:17" ht="33">
      <c r="B322" s="90"/>
      <c r="C322" s="99"/>
      <c r="D322" s="96"/>
      <c r="E322" s="87"/>
      <c r="F322" s="22"/>
      <c r="G322" s="22"/>
      <c r="H322" s="22"/>
      <c r="I322" s="22"/>
      <c r="J322" s="69" t="s">
        <v>27</v>
      </c>
      <c r="K322" s="69" t="s">
        <v>102</v>
      </c>
      <c r="L322" s="21">
        <v>0</v>
      </c>
      <c r="M322" s="21">
        <f>M327+M332+M337+M342+M347+M352</f>
        <v>0</v>
      </c>
      <c r="N322" s="21">
        <f t="shared" si="33"/>
        <v>0</v>
      </c>
      <c r="O322" s="21">
        <f t="shared" si="33"/>
        <v>0</v>
      </c>
      <c r="P322" s="21">
        <f t="shared" si="33"/>
        <v>0</v>
      </c>
      <c r="Q322" s="21">
        <f>Q327+Q332+Q337+Q342+Q347+Q352</f>
        <v>0</v>
      </c>
    </row>
    <row r="323" spans="2:17" ht="16.5">
      <c r="B323" s="39"/>
      <c r="C323" s="97" t="s">
        <v>36</v>
      </c>
      <c r="D323" s="94" t="s">
        <v>90</v>
      </c>
      <c r="E323" s="85" t="s">
        <v>338</v>
      </c>
      <c r="F323" s="72"/>
      <c r="G323" s="72"/>
      <c r="H323" s="72"/>
      <c r="I323" s="72"/>
      <c r="J323" s="69" t="s">
        <v>25</v>
      </c>
      <c r="K323" s="69" t="s">
        <v>102</v>
      </c>
      <c r="L323" s="21">
        <v>0</v>
      </c>
      <c r="M323" s="21">
        <f>M324+M325+M326+M327</f>
        <v>33982.8</v>
      </c>
      <c r="N323" s="21">
        <f>N324+N325+N326+N327</f>
        <v>10813.2</v>
      </c>
      <c r="O323" s="21">
        <f>O324+O325+O326+O327</f>
        <v>33982.8</v>
      </c>
      <c r="P323" s="21">
        <f>P324+P325+P326+P327</f>
        <v>33963.100000000006</v>
      </c>
      <c r="Q323" s="21">
        <f>Q324+Q325+Q326+Q327</f>
        <v>29900</v>
      </c>
    </row>
    <row r="324" spans="2:17" ht="16.5">
      <c r="B324" s="39"/>
      <c r="C324" s="98"/>
      <c r="D324" s="95"/>
      <c r="E324" s="86"/>
      <c r="F324" s="22"/>
      <c r="G324" s="22"/>
      <c r="H324" s="22"/>
      <c r="I324" s="22"/>
      <c r="J324" s="69" t="s">
        <v>26</v>
      </c>
      <c r="K324" s="69" t="s">
        <v>102</v>
      </c>
      <c r="L324" s="21">
        <v>0</v>
      </c>
      <c r="M324" s="44"/>
      <c r="N324" s="44"/>
      <c r="O324" s="44"/>
      <c r="P324" s="21"/>
      <c r="Q324" s="21"/>
    </row>
    <row r="325" spans="2:17" ht="50.25">
      <c r="B325" s="39"/>
      <c r="C325" s="98"/>
      <c r="D325" s="95"/>
      <c r="E325" s="86"/>
      <c r="F325" s="22" t="s">
        <v>48</v>
      </c>
      <c r="G325" s="22" t="s">
        <v>89</v>
      </c>
      <c r="H325" s="22" t="s">
        <v>252</v>
      </c>
      <c r="I325" s="22" t="s">
        <v>60</v>
      </c>
      <c r="J325" s="69" t="s">
        <v>379</v>
      </c>
      <c r="K325" s="69" t="s">
        <v>102</v>
      </c>
      <c r="L325" s="21">
        <v>0</v>
      </c>
      <c r="M325" s="44">
        <v>596.8</v>
      </c>
      <c r="N325" s="44"/>
      <c r="O325" s="44">
        <v>596.8</v>
      </c>
      <c r="P325" s="21">
        <v>596.8</v>
      </c>
      <c r="Q325" s="21"/>
    </row>
    <row r="326" spans="2:17" ht="66.75">
      <c r="B326" s="39"/>
      <c r="C326" s="98"/>
      <c r="D326" s="95"/>
      <c r="E326" s="86"/>
      <c r="F326" s="22" t="s">
        <v>48</v>
      </c>
      <c r="G326" s="22" t="s">
        <v>110</v>
      </c>
      <c r="H326" s="22" t="s">
        <v>253</v>
      </c>
      <c r="I326" s="22" t="s">
        <v>111</v>
      </c>
      <c r="J326" s="69" t="s">
        <v>380</v>
      </c>
      <c r="K326" s="69" t="s">
        <v>102</v>
      </c>
      <c r="L326" s="21">
        <v>0</v>
      </c>
      <c r="M326" s="44">
        <v>33386</v>
      </c>
      <c r="N326" s="44">
        <v>10813.2</v>
      </c>
      <c r="O326" s="44">
        <v>33386</v>
      </c>
      <c r="P326" s="21">
        <v>33366.3</v>
      </c>
      <c r="Q326" s="21">
        <v>29900</v>
      </c>
    </row>
    <row r="327" spans="2:17" ht="33">
      <c r="B327" s="39"/>
      <c r="C327" s="99"/>
      <c r="D327" s="96"/>
      <c r="E327" s="87"/>
      <c r="F327" s="22"/>
      <c r="G327" s="22"/>
      <c r="H327" s="22"/>
      <c r="I327" s="22"/>
      <c r="J327" s="69" t="s">
        <v>27</v>
      </c>
      <c r="K327" s="69" t="s">
        <v>102</v>
      </c>
      <c r="L327" s="21">
        <v>0</v>
      </c>
      <c r="M327" s="44"/>
      <c r="N327" s="44"/>
      <c r="O327" s="44"/>
      <c r="P327" s="21"/>
      <c r="Q327" s="21"/>
    </row>
    <row r="328" spans="2:17" ht="16.5">
      <c r="B328" s="88"/>
      <c r="C328" s="91" t="s">
        <v>37</v>
      </c>
      <c r="D328" s="92" t="s">
        <v>75</v>
      </c>
      <c r="E328" s="85" t="s">
        <v>338</v>
      </c>
      <c r="F328" s="72"/>
      <c r="G328" s="72"/>
      <c r="H328" s="72"/>
      <c r="I328" s="72"/>
      <c r="J328" s="69" t="s">
        <v>25</v>
      </c>
      <c r="K328" s="69" t="s">
        <v>102</v>
      </c>
      <c r="L328" s="21">
        <v>0</v>
      </c>
      <c r="M328" s="21">
        <f>M329+M330+M331+M332</f>
        <v>73360.8</v>
      </c>
      <c r="N328" s="21">
        <f>N329+N330+N331+N332</f>
        <v>65532.1</v>
      </c>
      <c r="O328" s="21">
        <f>O329+O330+O331+O332</f>
        <v>73360.8</v>
      </c>
      <c r="P328" s="21">
        <f>P329+P330+P331+P332</f>
        <v>73360.8</v>
      </c>
      <c r="Q328" s="21">
        <f>Q329+Q330+Q331+Q332</f>
        <v>66302.5</v>
      </c>
    </row>
    <row r="329" spans="2:17" ht="16.5">
      <c r="B329" s="89"/>
      <c r="C329" s="91"/>
      <c r="D329" s="93"/>
      <c r="E329" s="86"/>
      <c r="F329" s="22"/>
      <c r="G329" s="22"/>
      <c r="H329" s="22"/>
      <c r="I329" s="22"/>
      <c r="J329" s="69" t="s">
        <v>26</v>
      </c>
      <c r="K329" s="69" t="s">
        <v>102</v>
      </c>
      <c r="L329" s="21">
        <v>0</v>
      </c>
      <c r="M329" s="44"/>
      <c r="N329" s="44"/>
      <c r="O329" s="44"/>
      <c r="P329" s="21"/>
      <c r="Q329" s="21"/>
    </row>
    <row r="330" spans="2:17" ht="50.25">
      <c r="B330" s="89"/>
      <c r="C330" s="91"/>
      <c r="D330" s="93"/>
      <c r="E330" s="86"/>
      <c r="F330" s="22" t="s">
        <v>48</v>
      </c>
      <c r="G330" s="22" t="s">
        <v>39</v>
      </c>
      <c r="H330" s="22" t="s">
        <v>76</v>
      </c>
      <c r="I330" s="22" t="s">
        <v>109</v>
      </c>
      <c r="J330" s="69" t="s">
        <v>379</v>
      </c>
      <c r="K330" s="69" t="s">
        <v>102</v>
      </c>
      <c r="L330" s="21">
        <v>0</v>
      </c>
      <c r="M330" s="44">
        <v>73360.8</v>
      </c>
      <c r="N330" s="44">
        <v>65532.1</v>
      </c>
      <c r="O330" s="44">
        <v>73360.8</v>
      </c>
      <c r="P330" s="21">
        <v>73360.8</v>
      </c>
      <c r="Q330" s="21">
        <v>66302.5</v>
      </c>
    </row>
    <row r="331" spans="2:17" ht="66.75">
      <c r="B331" s="89"/>
      <c r="C331" s="91"/>
      <c r="D331" s="93"/>
      <c r="E331" s="86"/>
      <c r="F331" s="22"/>
      <c r="G331" s="22"/>
      <c r="H331" s="22"/>
      <c r="I331" s="22"/>
      <c r="J331" s="69" t="s">
        <v>380</v>
      </c>
      <c r="K331" s="69" t="s">
        <v>102</v>
      </c>
      <c r="L331" s="21">
        <v>0</v>
      </c>
      <c r="M331" s="44"/>
      <c r="N331" s="44"/>
      <c r="O331" s="44"/>
      <c r="P331" s="44"/>
      <c r="Q331" s="21"/>
    </row>
    <row r="332" spans="2:17" ht="33">
      <c r="B332" s="90"/>
      <c r="C332" s="91"/>
      <c r="D332" s="93"/>
      <c r="E332" s="87"/>
      <c r="F332" s="22"/>
      <c r="G332" s="22"/>
      <c r="H332" s="22"/>
      <c r="I332" s="22"/>
      <c r="J332" s="69" t="s">
        <v>27</v>
      </c>
      <c r="K332" s="69" t="s">
        <v>102</v>
      </c>
      <c r="L332" s="21">
        <v>0</v>
      </c>
      <c r="M332" s="44"/>
      <c r="N332" s="44"/>
      <c r="O332" s="44"/>
      <c r="P332" s="44"/>
      <c r="Q332" s="21"/>
    </row>
    <row r="333" spans="2:17" ht="16.5">
      <c r="B333" s="88"/>
      <c r="C333" s="91" t="s">
        <v>41</v>
      </c>
      <c r="D333" s="92" t="s">
        <v>167</v>
      </c>
      <c r="E333" s="85" t="s">
        <v>338</v>
      </c>
      <c r="F333" s="72"/>
      <c r="G333" s="72"/>
      <c r="H333" s="72"/>
      <c r="I333" s="72"/>
      <c r="J333" s="69" t="s">
        <v>25</v>
      </c>
      <c r="K333" s="69" t="s">
        <v>102</v>
      </c>
      <c r="L333" s="21">
        <v>0</v>
      </c>
      <c r="M333" s="21">
        <f>M334+M335+M336+M337</f>
        <v>4279.1</v>
      </c>
      <c r="N333" s="21">
        <f>N334+N335+N336+N337</f>
        <v>4452.8</v>
      </c>
      <c r="O333" s="21">
        <f>O334+O335+O336+O337</f>
        <v>4279.1</v>
      </c>
      <c r="P333" s="21">
        <f>P334+P335+P336+P337</f>
        <v>4279.1</v>
      </c>
      <c r="Q333" s="21">
        <f>Q334+Q335+Q336+Q337</f>
        <v>4452.8</v>
      </c>
    </row>
    <row r="334" spans="2:17" ht="16.5">
      <c r="B334" s="89"/>
      <c r="C334" s="91"/>
      <c r="D334" s="93"/>
      <c r="E334" s="86"/>
      <c r="F334" s="22" t="s">
        <v>48</v>
      </c>
      <c r="G334" s="22" t="s">
        <v>39</v>
      </c>
      <c r="H334" s="22" t="s">
        <v>168</v>
      </c>
      <c r="I334" s="22" t="s">
        <v>109</v>
      </c>
      <c r="J334" s="69" t="s">
        <v>26</v>
      </c>
      <c r="K334" s="69" t="s">
        <v>102</v>
      </c>
      <c r="L334" s="21">
        <v>0</v>
      </c>
      <c r="M334" s="44">
        <v>4279.1</v>
      </c>
      <c r="N334" s="44">
        <v>4452.8</v>
      </c>
      <c r="O334" s="44">
        <v>4279.1</v>
      </c>
      <c r="P334" s="21">
        <v>4279.1</v>
      </c>
      <c r="Q334" s="21">
        <v>4452.8</v>
      </c>
    </row>
    <row r="335" spans="2:17" ht="50.25">
      <c r="B335" s="89"/>
      <c r="C335" s="91"/>
      <c r="D335" s="93"/>
      <c r="E335" s="86"/>
      <c r="F335" s="22"/>
      <c r="G335" s="22"/>
      <c r="H335" s="22"/>
      <c r="I335" s="22"/>
      <c r="J335" s="69" t="s">
        <v>379</v>
      </c>
      <c r="K335" s="69" t="s">
        <v>102</v>
      </c>
      <c r="L335" s="21">
        <v>0</v>
      </c>
      <c r="M335" s="44"/>
      <c r="N335" s="44"/>
      <c r="O335" s="44"/>
      <c r="P335" s="44"/>
      <c r="Q335" s="21"/>
    </row>
    <row r="336" spans="2:17" ht="66.75">
      <c r="B336" s="89"/>
      <c r="C336" s="91"/>
      <c r="D336" s="93"/>
      <c r="E336" s="86"/>
      <c r="F336" s="22"/>
      <c r="G336" s="22"/>
      <c r="H336" s="22"/>
      <c r="I336" s="22"/>
      <c r="J336" s="69" t="s">
        <v>380</v>
      </c>
      <c r="K336" s="69" t="s">
        <v>102</v>
      </c>
      <c r="L336" s="21">
        <v>0</v>
      </c>
      <c r="M336" s="44"/>
      <c r="N336" s="44"/>
      <c r="O336" s="44"/>
      <c r="P336" s="44"/>
      <c r="Q336" s="21"/>
    </row>
    <row r="337" spans="2:17" ht="33">
      <c r="B337" s="90"/>
      <c r="C337" s="91"/>
      <c r="D337" s="93"/>
      <c r="E337" s="87"/>
      <c r="F337" s="22"/>
      <c r="G337" s="22"/>
      <c r="H337" s="22"/>
      <c r="I337" s="22"/>
      <c r="J337" s="69" t="s">
        <v>27</v>
      </c>
      <c r="K337" s="69" t="s">
        <v>102</v>
      </c>
      <c r="L337" s="21">
        <v>0</v>
      </c>
      <c r="M337" s="44"/>
      <c r="N337" s="44"/>
      <c r="O337" s="44"/>
      <c r="P337" s="44"/>
      <c r="Q337" s="21"/>
    </row>
    <row r="338" spans="2:17" ht="16.5">
      <c r="B338" s="88"/>
      <c r="C338" s="91" t="s">
        <v>42</v>
      </c>
      <c r="D338" s="92" t="s">
        <v>77</v>
      </c>
      <c r="E338" s="85" t="s">
        <v>338</v>
      </c>
      <c r="F338" s="72"/>
      <c r="G338" s="72"/>
      <c r="H338" s="72"/>
      <c r="I338" s="72"/>
      <c r="J338" s="69" t="s">
        <v>25</v>
      </c>
      <c r="K338" s="69" t="s">
        <v>102</v>
      </c>
      <c r="L338" s="21">
        <v>0</v>
      </c>
      <c r="M338" s="21">
        <f>M339+M340+M341+M342</f>
        <v>2367.2</v>
      </c>
      <c r="N338" s="21">
        <f>N339+N340+N341+N342</f>
        <v>4576.5</v>
      </c>
      <c r="O338" s="21">
        <f>O339+O340+O341+O342</f>
        <v>2367.2</v>
      </c>
      <c r="P338" s="21">
        <f>P339+P340+P341+P342</f>
        <v>1930.5</v>
      </c>
      <c r="Q338" s="21">
        <f>Q339+Q340+Q341+Q342</f>
        <v>7823.2</v>
      </c>
    </row>
    <row r="339" spans="2:17" ht="33">
      <c r="B339" s="89"/>
      <c r="C339" s="91"/>
      <c r="D339" s="93"/>
      <c r="E339" s="86"/>
      <c r="F339" s="22" t="s">
        <v>48</v>
      </c>
      <c r="G339" s="22" t="s">
        <v>39</v>
      </c>
      <c r="H339" s="22" t="s">
        <v>255</v>
      </c>
      <c r="I339" s="22" t="s">
        <v>109</v>
      </c>
      <c r="J339" s="69" t="s">
        <v>26</v>
      </c>
      <c r="K339" s="69" t="s">
        <v>102</v>
      </c>
      <c r="L339" s="21">
        <v>0</v>
      </c>
      <c r="M339" s="44">
        <v>1535.6</v>
      </c>
      <c r="N339" s="44">
        <v>2625.2</v>
      </c>
      <c r="O339" s="44">
        <v>1535.6</v>
      </c>
      <c r="P339" s="21">
        <v>1381.3</v>
      </c>
      <c r="Q339" s="21">
        <v>5610.7</v>
      </c>
    </row>
    <row r="340" spans="2:17" ht="66.75">
      <c r="B340" s="89"/>
      <c r="C340" s="91"/>
      <c r="D340" s="93"/>
      <c r="E340" s="86"/>
      <c r="F340" s="22" t="s">
        <v>48</v>
      </c>
      <c r="G340" s="22" t="s">
        <v>169</v>
      </c>
      <c r="H340" s="22" t="s">
        <v>256</v>
      </c>
      <c r="I340" s="22" t="s">
        <v>254</v>
      </c>
      <c r="J340" s="69" t="s">
        <v>379</v>
      </c>
      <c r="K340" s="69" t="s">
        <v>102</v>
      </c>
      <c r="L340" s="21">
        <v>0</v>
      </c>
      <c r="M340" s="44">
        <v>475.6</v>
      </c>
      <c r="N340" s="44">
        <v>1493.7</v>
      </c>
      <c r="O340" s="44">
        <v>475.6</v>
      </c>
      <c r="P340" s="21">
        <v>235.4</v>
      </c>
      <c r="Q340" s="21">
        <v>1672</v>
      </c>
    </row>
    <row r="341" spans="2:18" ht="66.75">
      <c r="B341" s="89"/>
      <c r="C341" s="91"/>
      <c r="D341" s="93"/>
      <c r="E341" s="86"/>
      <c r="F341" s="22" t="s">
        <v>48</v>
      </c>
      <c r="G341" s="22" t="s">
        <v>39</v>
      </c>
      <c r="H341" s="22" t="s">
        <v>257</v>
      </c>
      <c r="I341" s="22" t="s">
        <v>109</v>
      </c>
      <c r="J341" s="69" t="s">
        <v>380</v>
      </c>
      <c r="K341" s="69" t="s">
        <v>102</v>
      </c>
      <c r="L341" s="21">
        <v>0</v>
      </c>
      <c r="M341" s="44">
        <v>356</v>
      </c>
      <c r="N341" s="44">
        <v>457.6</v>
      </c>
      <c r="O341" s="44">
        <v>356</v>
      </c>
      <c r="P341" s="21">
        <v>313.8</v>
      </c>
      <c r="Q341" s="21">
        <v>540.5</v>
      </c>
      <c r="R341" s="74"/>
    </row>
    <row r="342" spans="2:17" ht="33">
      <c r="B342" s="90"/>
      <c r="C342" s="91"/>
      <c r="D342" s="93"/>
      <c r="E342" s="87"/>
      <c r="F342" s="22"/>
      <c r="G342" s="22"/>
      <c r="H342" s="22"/>
      <c r="I342" s="22"/>
      <c r="J342" s="69" t="s">
        <v>27</v>
      </c>
      <c r="K342" s="69" t="s">
        <v>102</v>
      </c>
      <c r="L342" s="21">
        <v>0</v>
      </c>
      <c r="M342" s="44"/>
      <c r="N342" s="44"/>
      <c r="O342" s="44"/>
      <c r="P342" s="21"/>
      <c r="Q342" s="21"/>
    </row>
    <row r="343" spans="2:17" ht="16.5">
      <c r="B343" s="88"/>
      <c r="C343" s="97" t="s">
        <v>49</v>
      </c>
      <c r="D343" s="94" t="s">
        <v>258</v>
      </c>
      <c r="E343" s="85" t="s">
        <v>207</v>
      </c>
      <c r="F343" s="72"/>
      <c r="G343" s="72"/>
      <c r="H343" s="72"/>
      <c r="I343" s="72"/>
      <c r="J343" s="69" t="s">
        <v>25</v>
      </c>
      <c r="K343" s="69" t="s">
        <v>102</v>
      </c>
      <c r="L343" s="21">
        <v>0</v>
      </c>
      <c r="M343" s="21">
        <f>M344+M345+M346+M347</f>
        <v>3004.2000000000003</v>
      </c>
      <c r="N343" s="21">
        <f>N344+N345+N346+N347</f>
        <v>3521.7999999999997</v>
      </c>
      <c r="O343" s="21">
        <f>O344+O345+O346+O347</f>
        <v>3004.2000000000003</v>
      </c>
      <c r="P343" s="21">
        <f>P344+P345+P346+P347</f>
        <v>3003.6</v>
      </c>
      <c r="Q343" s="21">
        <f>Q344+Q345+Q346+Q347</f>
        <v>0</v>
      </c>
    </row>
    <row r="344" spans="2:17" ht="16.5">
      <c r="B344" s="89"/>
      <c r="C344" s="98"/>
      <c r="D344" s="95"/>
      <c r="E344" s="86"/>
      <c r="F344" s="22" t="s">
        <v>44</v>
      </c>
      <c r="G344" s="22" t="s">
        <v>39</v>
      </c>
      <c r="H344" s="22" t="s">
        <v>259</v>
      </c>
      <c r="I344" s="22" t="s">
        <v>58</v>
      </c>
      <c r="J344" s="69" t="s">
        <v>26</v>
      </c>
      <c r="K344" s="69" t="s">
        <v>102</v>
      </c>
      <c r="L344" s="21">
        <v>0</v>
      </c>
      <c r="M344" s="21">
        <v>2959.3</v>
      </c>
      <c r="N344" s="21">
        <v>3106.1</v>
      </c>
      <c r="O344" s="21">
        <v>2959.3</v>
      </c>
      <c r="P344" s="21">
        <v>2958.7</v>
      </c>
      <c r="Q344" s="21"/>
    </row>
    <row r="345" spans="2:17" ht="50.25">
      <c r="B345" s="89"/>
      <c r="C345" s="98"/>
      <c r="D345" s="95"/>
      <c r="E345" s="86"/>
      <c r="F345" s="22" t="s">
        <v>44</v>
      </c>
      <c r="G345" s="22" t="s">
        <v>39</v>
      </c>
      <c r="H345" s="22" t="s">
        <v>259</v>
      </c>
      <c r="I345" s="22" t="s">
        <v>58</v>
      </c>
      <c r="J345" s="69" t="s">
        <v>379</v>
      </c>
      <c r="K345" s="69" t="s">
        <v>102</v>
      </c>
      <c r="L345" s="21">
        <v>0</v>
      </c>
      <c r="M345" s="21">
        <v>29.9</v>
      </c>
      <c r="N345" s="21">
        <v>15.7</v>
      </c>
      <c r="O345" s="21">
        <v>29.9</v>
      </c>
      <c r="P345" s="21">
        <v>29.9</v>
      </c>
      <c r="Q345" s="21"/>
    </row>
    <row r="346" spans="2:17" ht="66.75">
      <c r="B346" s="89"/>
      <c r="C346" s="98"/>
      <c r="D346" s="95"/>
      <c r="E346" s="86"/>
      <c r="F346" s="22" t="s">
        <v>44</v>
      </c>
      <c r="G346" s="22" t="s">
        <v>39</v>
      </c>
      <c r="H346" s="22" t="s">
        <v>259</v>
      </c>
      <c r="I346" s="22" t="s">
        <v>58</v>
      </c>
      <c r="J346" s="69" t="s">
        <v>380</v>
      </c>
      <c r="K346" s="69" t="s">
        <v>102</v>
      </c>
      <c r="L346" s="21">
        <v>0</v>
      </c>
      <c r="M346" s="21">
        <v>15</v>
      </c>
      <c r="N346" s="21">
        <v>400</v>
      </c>
      <c r="O346" s="21">
        <v>15</v>
      </c>
      <c r="P346" s="21">
        <v>15</v>
      </c>
      <c r="Q346" s="21"/>
    </row>
    <row r="347" spans="2:17" ht="33">
      <c r="B347" s="90"/>
      <c r="C347" s="99"/>
      <c r="D347" s="96"/>
      <c r="E347" s="87"/>
      <c r="F347" s="22"/>
      <c r="G347" s="22"/>
      <c r="H347" s="22"/>
      <c r="I347" s="22"/>
      <c r="J347" s="69" t="s">
        <v>27</v>
      </c>
      <c r="K347" s="69" t="s">
        <v>102</v>
      </c>
      <c r="L347" s="21">
        <v>0</v>
      </c>
      <c r="M347" s="21"/>
      <c r="N347" s="21"/>
      <c r="O347" s="21"/>
      <c r="P347" s="21"/>
      <c r="Q347" s="21"/>
    </row>
    <row r="348" spans="2:17" ht="16.5">
      <c r="B348" s="88"/>
      <c r="C348" s="91" t="s">
        <v>112</v>
      </c>
      <c r="D348" s="92" t="s">
        <v>147</v>
      </c>
      <c r="E348" s="85" t="s">
        <v>338</v>
      </c>
      <c r="F348" s="72"/>
      <c r="G348" s="72"/>
      <c r="H348" s="72"/>
      <c r="I348" s="72"/>
      <c r="J348" s="69" t="s">
        <v>25</v>
      </c>
      <c r="K348" s="69" t="s">
        <v>102</v>
      </c>
      <c r="L348" s="21">
        <v>0</v>
      </c>
      <c r="M348" s="21">
        <f>M349+M350+M351+M352</f>
        <v>2240.2</v>
      </c>
      <c r="N348" s="21">
        <f>N349+N350+N351+N352</f>
        <v>4775.5</v>
      </c>
      <c r="O348" s="21">
        <f>O349+O350+O351+O352</f>
        <v>2240.2</v>
      </c>
      <c r="P348" s="21">
        <f>P349+P350+P351+P352</f>
        <v>2240.2</v>
      </c>
      <c r="Q348" s="21">
        <f>Q349+Q350+Q351+Q352</f>
        <v>3612.6</v>
      </c>
    </row>
    <row r="349" spans="2:17" ht="16.5">
      <c r="B349" s="89"/>
      <c r="C349" s="91"/>
      <c r="D349" s="93"/>
      <c r="E349" s="86"/>
      <c r="F349" s="22"/>
      <c r="G349" s="22"/>
      <c r="H349" s="22"/>
      <c r="I349" s="22"/>
      <c r="J349" s="69" t="s">
        <v>26</v>
      </c>
      <c r="K349" s="69" t="s">
        <v>102</v>
      </c>
      <c r="L349" s="21">
        <v>0</v>
      </c>
      <c r="M349" s="21"/>
      <c r="N349" s="21"/>
      <c r="O349" s="21"/>
      <c r="P349" s="21"/>
      <c r="Q349" s="21"/>
    </row>
    <row r="350" spans="2:17" ht="50.25">
      <c r="B350" s="89"/>
      <c r="C350" s="91"/>
      <c r="D350" s="93"/>
      <c r="E350" s="86"/>
      <c r="F350" s="22"/>
      <c r="G350" s="22"/>
      <c r="H350" s="22"/>
      <c r="I350" s="22"/>
      <c r="J350" s="69" t="s">
        <v>379</v>
      </c>
      <c r="K350" s="69" t="s">
        <v>102</v>
      </c>
      <c r="L350" s="21">
        <v>0</v>
      </c>
      <c r="M350" s="21"/>
      <c r="N350" s="21"/>
      <c r="O350" s="21"/>
      <c r="P350" s="21"/>
      <c r="Q350" s="21"/>
    </row>
    <row r="351" spans="2:17" ht="66.75">
      <c r="B351" s="89"/>
      <c r="C351" s="91"/>
      <c r="D351" s="93"/>
      <c r="E351" s="86"/>
      <c r="F351" s="22" t="s">
        <v>48</v>
      </c>
      <c r="G351" s="22" t="s">
        <v>89</v>
      </c>
      <c r="H351" s="22" t="s">
        <v>260</v>
      </c>
      <c r="I351" s="22" t="s">
        <v>60</v>
      </c>
      <c r="J351" s="69" t="s">
        <v>380</v>
      </c>
      <c r="K351" s="69" t="s">
        <v>102</v>
      </c>
      <c r="L351" s="21">
        <v>0</v>
      </c>
      <c r="M351" s="21">
        <v>2240.2</v>
      </c>
      <c r="N351" s="21">
        <v>4775.5</v>
      </c>
      <c r="O351" s="21">
        <v>2240.2</v>
      </c>
      <c r="P351" s="21">
        <v>2240.2</v>
      </c>
      <c r="Q351" s="21">
        <v>3612.6</v>
      </c>
    </row>
    <row r="352" spans="2:17" ht="33">
      <c r="B352" s="90"/>
      <c r="C352" s="91"/>
      <c r="D352" s="93"/>
      <c r="E352" s="87"/>
      <c r="F352" s="22"/>
      <c r="G352" s="22"/>
      <c r="H352" s="22"/>
      <c r="I352" s="22"/>
      <c r="J352" s="69" t="s">
        <v>27</v>
      </c>
      <c r="K352" s="69" t="s">
        <v>102</v>
      </c>
      <c r="L352" s="21">
        <v>0</v>
      </c>
      <c r="M352" s="21"/>
      <c r="N352" s="21"/>
      <c r="O352" s="21"/>
      <c r="P352" s="21"/>
      <c r="Q352" s="21"/>
    </row>
    <row r="353" spans="2:17" ht="16.5">
      <c r="B353" s="88" t="s">
        <v>95</v>
      </c>
      <c r="C353" s="91" t="s">
        <v>24</v>
      </c>
      <c r="D353" s="92" t="s">
        <v>356</v>
      </c>
      <c r="E353" s="85"/>
      <c r="F353" s="72"/>
      <c r="G353" s="72"/>
      <c r="H353" s="72"/>
      <c r="I353" s="72"/>
      <c r="J353" s="69" t="s">
        <v>25</v>
      </c>
      <c r="K353" s="69" t="s">
        <v>102</v>
      </c>
      <c r="L353" s="21">
        <v>0</v>
      </c>
      <c r="M353" s="21">
        <f>M358+M363</f>
        <v>745.6999999999999</v>
      </c>
      <c r="N353" s="21">
        <f aca="true" t="shared" si="34" ref="N353:P357">N358+N363</f>
        <v>1002.9</v>
      </c>
      <c r="O353" s="21">
        <f t="shared" si="34"/>
        <v>745.6999999999999</v>
      </c>
      <c r="P353" s="21">
        <f t="shared" si="34"/>
        <v>745.6999999999999</v>
      </c>
      <c r="Q353" s="21">
        <f>Q358+Q363</f>
        <v>1053.8999999999999</v>
      </c>
    </row>
    <row r="354" spans="2:17" ht="16.5">
      <c r="B354" s="89"/>
      <c r="C354" s="91"/>
      <c r="D354" s="93"/>
      <c r="E354" s="86"/>
      <c r="F354" s="22"/>
      <c r="G354" s="22"/>
      <c r="H354" s="22"/>
      <c r="I354" s="22"/>
      <c r="J354" s="69" t="s">
        <v>26</v>
      </c>
      <c r="K354" s="69" t="s">
        <v>102</v>
      </c>
      <c r="L354" s="21">
        <v>0</v>
      </c>
      <c r="M354" s="21">
        <f>M359+M364</f>
        <v>0</v>
      </c>
      <c r="N354" s="21">
        <f t="shared" si="34"/>
        <v>0</v>
      </c>
      <c r="O354" s="21">
        <f t="shared" si="34"/>
        <v>0</v>
      </c>
      <c r="P354" s="21">
        <f t="shared" si="34"/>
        <v>0</v>
      </c>
      <c r="Q354" s="21">
        <f>Q359+Q364</f>
        <v>0</v>
      </c>
    </row>
    <row r="355" spans="2:17" ht="50.25">
      <c r="B355" s="89"/>
      <c r="C355" s="91"/>
      <c r="D355" s="93"/>
      <c r="E355" s="86"/>
      <c r="F355" s="22"/>
      <c r="G355" s="22"/>
      <c r="H355" s="22"/>
      <c r="I355" s="22"/>
      <c r="J355" s="69" t="s">
        <v>379</v>
      </c>
      <c r="K355" s="69" t="s">
        <v>102</v>
      </c>
      <c r="L355" s="21">
        <v>0</v>
      </c>
      <c r="M355" s="21">
        <f>M360+M365</f>
        <v>0</v>
      </c>
      <c r="N355" s="21">
        <f t="shared" si="34"/>
        <v>0</v>
      </c>
      <c r="O355" s="21">
        <f t="shared" si="34"/>
        <v>0</v>
      </c>
      <c r="P355" s="21">
        <f t="shared" si="34"/>
        <v>0</v>
      </c>
      <c r="Q355" s="21">
        <f>Q360+Q365</f>
        <v>0</v>
      </c>
    </row>
    <row r="356" spans="2:17" ht="66.75">
      <c r="B356" s="89"/>
      <c r="C356" s="91"/>
      <c r="D356" s="93"/>
      <c r="E356" s="86"/>
      <c r="F356" s="22"/>
      <c r="G356" s="22"/>
      <c r="H356" s="22"/>
      <c r="I356" s="22"/>
      <c r="J356" s="69" t="s">
        <v>380</v>
      </c>
      <c r="K356" s="69" t="s">
        <v>102</v>
      </c>
      <c r="L356" s="21">
        <v>0</v>
      </c>
      <c r="M356" s="21">
        <f>M361+M366</f>
        <v>745.6999999999999</v>
      </c>
      <c r="N356" s="21">
        <f t="shared" si="34"/>
        <v>1002.9</v>
      </c>
      <c r="O356" s="21">
        <f t="shared" si="34"/>
        <v>745.6999999999999</v>
      </c>
      <c r="P356" s="21">
        <f t="shared" si="34"/>
        <v>745.6999999999999</v>
      </c>
      <c r="Q356" s="21">
        <f>Q361+Q366</f>
        <v>1053.8999999999999</v>
      </c>
    </row>
    <row r="357" spans="2:17" ht="33">
      <c r="B357" s="90"/>
      <c r="C357" s="91"/>
      <c r="D357" s="93"/>
      <c r="E357" s="87"/>
      <c r="F357" s="22"/>
      <c r="G357" s="22"/>
      <c r="H357" s="22"/>
      <c r="I357" s="22"/>
      <c r="J357" s="69" t="s">
        <v>27</v>
      </c>
      <c r="K357" s="69" t="s">
        <v>102</v>
      </c>
      <c r="L357" s="21">
        <v>0</v>
      </c>
      <c r="M357" s="21">
        <f>M362+M367</f>
        <v>0</v>
      </c>
      <c r="N357" s="21">
        <f t="shared" si="34"/>
        <v>0</v>
      </c>
      <c r="O357" s="21">
        <f t="shared" si="34"/>
        <v>0</v>
      </c>
      <c r="P357" s="21">
        <f t="shared" si="34"/>
        <v>0</v>
      </c>
      <c r="Q357" s="21">
        <f>Q362+Q367</f>
        <v>0</v>
      </c>
    </row>
    <row r="358" spans="2:17" ht="16.5">
      <c r="B358" s="88"/>
      <c r="C358" s="91" t="s">
        <v>36</v>
      </c>
      <c r="D358" s="92" t="s">
        <v>78</v>
      </c>
      <c r="E358" s="85" t="s">
        <v>338</v>
      </c>
      <c r="F358" s="72"/>
      <c r="G358" s="72"/>
      <c r="H358" s="72"/>
      <c r="I358" s="72"/>
      <c r="J358" s="69" t="s">
        <v>25</v>
      </c>
      <c r="K358" s="69" t="s">
        <v>102</v>
      </c>
      <c r="L358" s="21">
        <v>0</v>
      </c>
      <c r="M358" s="21">
        <f>M359+M360+M361+M362</f>
        <v>46.4</v>
      </c>
      <c r="N358" s="21">
        <f>N359+N360+N361+N362</f>
        <v>64.3</v>
      </c>
      <c r="O358" s="21">
        <f>O359+O360+O361+O362</f>
        <v>46.4</v>
      </c>
      <c r="P358" s="21">
        <f>P359+P360+P361+P362</f>
        <v>46.4</v>
      </c>
      <c r="Q358" s="21">
        <f>Q359+Q360+Q361+Q362</f>
        <v>60.6</v>
      </c>
    </row>
    <row r="359" spans="2:17" ht="16.5">
      <c r="B359" s="89"/>
      <c r="C359" s="91"/>
      <c r="D359" s="93"/>
      <c r="E359" s="86"/>
      <c r="F359" s="22"/>
      <c r="G359" s="22"/>
      <c r="H359" s="22"/>
      <c r="I359" s="22"/>
      <c r="J359" s="69" t="s">
        <v>26</v>
      </c>
      <c r="K359" s="69" t="s">
        <v>102</v>
      </c>
      <c r="L359" s="21">
        <v>0</v>
      </c>
      <c r="M359" s="44"/>
      <c r="N359" s="44"/>
      <c r="O359" s="44"/>
      <c r="P359" s="44"/>
      <c r="Q359" s="21"/>
    </row>
    <row r="360" spans="2:17" ht="50.25">
      <c r="B360" s="89"/>
      <c r="C360" s="91"/>
      <c r="D360" s="93"/>
      <c r="E360" s="86"/>
      <c r="F360" s="22"/>
      <c r="G360" s="22"/>
      <c r="H360" s="22"/>
      <c r="I360" s="22"/>
      <c r="J360" s="69" t="s">
        <v>379</v>
      </c>
      <c r="K360" s="69" t="s">
        <v>102</v>
      </c>
      <c r="L360" s="21">
        <v>0</v>
      </c>
      <c r="M360" s="44"/>
      <c r="N360" s="44"/>
      <c r="O360" s="44"/>
      <c r="P360" s="44"/>
      <c r="Q360" s="21"/>
    </row>
    <row r="361" spans="2:17" ht="66.75">
      <c r="B361" s="89"/>
      <c r="C361" s="91"/>
      <c r="D361" s="93"/>
      <c r="E361" s="86"/>
      <c r="F361" s="22" t="s">
        <v>48</v>
      </c>
      <c r="G361" s="22" t="s">
        <v>322</v>
      </c>
      <c r="H361" s="22" t="s">
        <v>79</v>
      </c>
      <c r="I361" s="22" t="s">
        <v>148</v>
      </c>
      <c r="J361" s="69" t="s">
        <v>380</v>
      </c>
      <c r="K361" s="69" t="s">
        <v>102</v>
      </c>
      <c r="L361" s="21">
        <v>0</v>
      </c>
      <c r="M361" s="44">
        <v>46.4</v>
      </c>
      <c r="N361" s="44">
        <v>64.3</v>
      </c>
      <c r="O361" s="44">
        <v>46.4</v>
      </c>
      <c r="P361" s="21">
        <v>46.4</v>
      </c>
      <c r="Q361" s="21">
        <v>60.6</v>
      </c>
    </row>
    <row r="362" spans="2:17" ht="33">
      <c r="B362" s="90"/>
      <c r="C362" s="91"/>
      <c r="D362" s="93"/>
      <c r="E362" s="87"/>
      <c r="F362" s="22"/>
      <c r="G362" s="22"/>
      <c r="H362" s="22"/>
      <c r="I362" s="22"/>
      <c r="J362" s="69" t="s">
        <v>27</v>
      </c>
      <c r="K362" s="69" t="s">
        <v>102</v>
      </c>
      <c r="L362" s="21">
        <v>0</v>
      </c>
      <c r="M362" s="44"/>
      <c r="N362" s="44"/>
      <c r="O362" s="44"/>
      <c r="P362" s="21"/>
      <c r="Q362" s="21"/>
    </row>
    <row r="363" spans="2:17" ht="16.5">
      <c r="B363" s="39"/>
      <c r="C363" s="91" t="s">
        <v>37</v>
      </c>
      <c r="D363" s="92" t="s">
        <v>91</v>
      </c>
      <c r="E363" s="85" t="s">
        <v>338</v>
      </c>
      <c r="F363" s="72"/>
      <c r="G363" s="72"/>
      <c r="H363" s="72"/>
      <c r="I363" s="72"/>
      <c r="J363" s="69" t="s">
        <v>25</v>
      </c>
      <c r="K363" s="69" t="s">
        <v>102</v>
      </c>
      <c r="L363" s="21">
        <v>0</v>
      </c>
      <c r="M363" s="21">
        <f>M364+M365+M366+M367</f>
        <v>699.3</v>
      </c>
      <c r="N363" s="21">
        <f>N364+N365+N366+N367</f>
        <v>938.6</v>
      </c>
      <c r="O363" s="21">
        <f>O364+O365+O366+O367</f>
        <v>699.3</v>
      </c>
      <c r="P363" s="21">
        <f>P364+P365+P366+P367</f>
        <v>699.3</v>
      </c>
      <c r="Q363" s="21">
        <f>Q364+Q365+Q366+Q367</f>
        <v>993.3</v>
      </c>
    </row>
    <row r="364" spans="2:17" ht="16.5">
      <c r="B364" s="39"/>
      <c r="C364" s="91"/>
      <c r="D364" s="93"/>
      <c r="E364" s="86"/>
      <c r="F364" s="22"/>
      <c r="G364" s="22"/>
      <c r="H364" s="22"/>
      <c r="I364" s="22"/>
      <c r="J364" s="69" t="s">
        <v>26</v>
      </c>
      <c r="K364" s="69" t="s">
        <v>102</v>
      </c>
      <c r="L364" s="21">
        <v>0</v>
      </c>
      <c r="M364" s="44"/>
      <c r="N364" s="44"/>
      <c r="O364" s="44"/>
      <c r="P364" s="44"/>
      <c r="Q364" s="21"/>
    </row>
    <row r="365" spans="2:17" ht="50.25">
      <c r="B365" s="39"/>
      <c r="C365" s="91"/>
      <c r="D365" s="93"/>
      <c r="E365" s="86"/>
      <c r="F365" s="22"/>
      <c r="G365" s="22"/>
      <c r="H365" s="22"/>
      <c r="I365" s="22"/>
      <c r="J365" s="69" t="s">
        <v>379</v>
      </c>
      <c r="K365" s="69" t="s">
        <v>102</v>
      </c>
      <c r="L365" s="21">
        <v>0</v>
      </c>
      <c r="M365" s="44"/>
      <c r="N365" s="44"/>
      <c r="O365" s="44"/>
      <c r="P365" s="44"/>
      <c r="Q365" s="21"/>
    </row>
    <row r="366" spans="2:17" ht="66.75">
      <c r="B366" s="39"/>
      <c r="C366" s="91"/>
      <c r="D366" s="93"/>
      <c r="E366" s="86"/>
      <c r="F366" s="22" t="s">
        <v>48</v>
      </c>
      <c r="G366" s="22" t="s">
        <v>322</v>
      </c>
      <c r="H366" s="22" t="s">
        <v>149</v>
      </c>
      <c r="I366" s="22" t="s">
        <v>150</v>
      </c>
      <c r="J366" s="69" t="s">
        <v>380</v>
      </c>
      <c r="K366" s="69" t="s">
        <v>102</v>
      </c>
      <c r="L366" s="21">
        <v>0</v>
      </c>
      <c r="M366" s="44">
        <v>699.3</v>
      </c>
      <c r="N366" s="44">
        <v>938.6</v>
      </c>
      <c r="O366" s="44">
        <v>699.3</v>
      </c>
      <c r="P366" s="21">
        <v>699.3</v>
      </c>
      <c r="Q366" s="21">
        <v>993.3</v>
      </c>
    </row>
    <row r="367" spans="2:17" ht="33">
      <c r="B367" s="39"/>
      <c r="C367" s="91"/>
      <c r="D367" s="93"/>
      <c r="E367" s="87"/>
      <c r="F367" s="22"/>
      <c r="G367" s="22"/>
      <c r="H367" s="22"/>
      <c r="I367" s="22"/>
      <c r="J367" s="69" t="s">
        <v>27</v>
      </c>
      <c r="K367" s="69" t="s">
        <v>102</v>
      </c>
      <c r="L367" s="21">
        <v>0</v>
      </c>
      <c r="M367" s="44"/>
      <c r="N367" s="44"/>
      <c r="O367" s="44"/>
      <c r="P367" s="21"/>
      <c r="Q367" s="21"/>
    </row>
    <row r="368" spans="2:17" ht="16.5">
      <c r="B368" s="88" t="s">
        <v>171</v>
      </c>
      <c r="C368" s="91" t="s">
        <v>24</v>
      </c>
      <c r="D368" s="92" t="s">
        <v>357</v>
      </c>
      <c r="E368" s="85"/>
      <c r="F368" s="72"/>
      <c r="G368" s="72"/>
      <c r="H368" s="72"/>
      <c r="I368" s="72"/>
      <c r="J368" s="69" t="s">
        <v>25</v>
      </c>
      <c r="K368" s="69" t="s">
        <v>102</v>
      </c>
      <c r="L368" s="21">
        <v>0</v>
      </c>
      <c r="M368" s="21">
        <f>M373</f>
        <v>310.5</v>
      </c>
      <c r="N368" s="21">
        <f aca="true" t="shared" si="35" ref="N368:P372">N373</f>
        <v>5</v>
      </c>
      <c r="O368" s="21">
        <f t="shared" si="35"/>
        <v>310.5</v>
      </c>
      <c r="P368" s="21">
        <f t="shared" si="35"/>
        <v>310.5</v>
      </c>
      <c r="Q368" s="21">
        <f>Q373</f>
        <v>8</v>
      </c>
    </row>
    <row r="369" spans="2:17" ht="16.5">
      <c r="B369" s="89"/>
      <c r="C369" s="91"/>
      <c r="D369" s="93"/>
      <c r="E369" s="86"/>
      <c r="F369" s="22"/>
      <c r="G369" s="22"/>
      <c r="H369" s="22"/>
      <c r="I369" s="22"/>
      <c r="J369" s="69" t="s">
        <v>26</v>
      </c>
      <c r="K369" s="69" t="s">
        <v>102</v>
      </c>
      <c r="L369" s="21">
        <v>0</v>
      </c>
      <c r="M369" s="21">
        <f>M374</f>
        <v>307.4</v>
      </c>
      <c r="N369" s="21">
        <f t="shared" si="35"/>
        <v>0</v>
      </c>
      <c r="O369" s="21">
        <f t="shared" si="35"/>
        <v>307.4</v>
      </c>
      <c r="P369" s="21">
        <f t="shared" si="35"/>
        <v>307.4</v>
      </c>
      <c r="Q369" s="21">
        <f>Q374</f>
        <v>0</v>
      </c>
    </row>
    <row r="370" spans="2:17" ht="50.25">
      <c r="B370" s="89"/>
      <c r="C370" s="91"/>
      <c r="D370" s="93"/>
      <c r="E370" s="86"/>
      <c r="F370" s="22"/>
      <c r="G370" s="22"/>
      <c r="H370" s="22"/>
      <c r="I370" s="22"/>
      <c r="J370" s="69" t="s">
        <v>379</v>
      </c>
      <c r="K370" s="69" t="s">
        <v>102</v>
      </c>
      <c r="L370" s="21">
        <v>0</v>
      </c>
      <c r="M370" s="21">
        <f>M375</f>
        <v>3.1</v>
      </c>
      <c r="N370" s="21">
        <f t="shared" si="35"/>
        <v>0</v>
      </c>
      <c r="O370" s="21">
        <f t="shared" si="35"/>
        <v>3.1</v>
      </c>
      <c r="P370" s="21">
        <f t="shared" si="35"/>
        <v>3.1</v>
      </c>
      <c r="Q370" s="21">
        <f>Q375</f>
        <v>0</v>
      </c>
    </row>
    <row r="371" spans="2:17" ht="66.75">
      <c r="B371" s="89"/>
      <c r="C371" s="91"/>
      <c r="D371" s="93"/>
      <c r="E371" s="86"/>
      <c r="F371" s="22"/>
      <c r="G371" s="22"/>
      <c r="H371" s="22"/>
      <c r="I371" s="22"/>
      <c r="J371" s="69" t="s">
        <v>380</v>
      </c>
      <c r="K371" s="69" t="s">
        <v>102</v>
      </c>
      <c r="L371" s="21">
        <v>0</v>
      </c>
      <c r="M371" s="21">
        <f>M376</f>
        <v>0</v>
      </c>
      <c r="N371" s="21">
        <f t="shared" si="35"/>
        <v>5</v>
      </c>
      <c r="O371" s="21">
        <f t="shared" si="35"/>
        <v>0</v>
      </c>
      <c r="P371" s="21">
        <f t="shared" si="35"/>
        <v>0</v>
      </c>
      <c r="Q371" s="21">
        <f>Q376</f>
        <v>8</v>
      </c>
    </row>
    <row r="372" spans="2:17" ht="33">
      <c r="B372" s="90"/>
      <c r="C372" s="91"/>
      <c r="D372" s="93"/>
      <c r="E372" s="87"/>
      <c r="F372" s="22"/>
      <c r="G372" s="22"/>
      <c r="H372" s="22"/>
      <c r="I372" s="22"/>
      <c r="J372" s="69" t="s">
        <v>27</v>
      </c>
      <c r="K372" s="69" t="s">
        <v>102</v>
      </c>
      <c r="L372" s="21">
        <v>0</v>
      </c>
      <c r="M372" s="21">
        <f>M377</f>
        <v>0</v>
      </c>
      <c r="N372" s="21">
        <f t="shared" si="35"/>
        <v>0</v>
      </c>
      <c r="O372" s="21">
        <f t="shared" si="35"/>
        <v>0</v>
      </c>
      <c r="P372" s="21">
        <f t="shared" si="35"/>
        <v>0</v>
      </c>
      <c r="Q372" s="21">
        <f>Q377</f>
        <v>0</v>
      </c>
    </row>
    <row r="373" spans="2:17" ht="16.5">
      <c r="B373" s="88"/>
      <c r="C373" s="91" t="s">
        <v>36</v>
      </c>
      <c r="D373" s="92" t="s">
        <v>261</v>
      </c>
      <c r="E373" s="85" t="s">
        <v>338</v>
      </c>
      <c r="F373" s="72"/>
      <c r="G373" s="72"/>
      <c r="H373" s="72"/>
      <c r="I373" s="72"/>
      <c r="J373" s="69" t="s">
        <v>25</v>
      </c>
      <c r="K373" s="69" t="s">
        <v>102</v>
      </c>
      <c r="L373" s="21">
        <v>0</v>
      </c>
      <c r="M373" s="21">
        <f>M374+M375+M376+M377</f>
        <v>310.5</v>
      </c>
      <c r="N373" s="21">
        <f>N374+N375+N376+N377</f>
        <v>5</v>
      </c>
      <c r="O373" s="21">
        <f>O374+O375+O376+O377</f>
        <v>310.5</v>
      </c>
      <c r="P373" s="21">
        <f>P374+P375+P376+P377</f>
        <v>310.5</v>
      </c>
      <c r="Q373" s="21">
        <f>Q374+Q375+Q376+Q377</f>
        <v>8</v>
      </c>
    </row>
    <row r="374" spans="2:17" ht="16.5">
      <c r="B374" s="89"/>
      <c r="C374" s="91"/>
      <c r="D374" s="93"/>
      <c r="E374" s="86"/>
      <c r="F374" s="22" t="s">
        <v>48</v>
      </c>
      <c r="G374" s="22" t="s">
        <v>39</v>
      </c>
      <c r="H374" s="22" t="s">
        <v>262</v>
      </c>
      <c r="I374" s="22" t="s">
        <v>109</v>
      </c>
      <c r="J374" s="69" t="s">
        <v>26</v>
      </c>
      <c r="K374" s="69" t="s">
        <v>102</v>
      </c>
      <c r="L374" s="21">
        <v>0</v>
      </c>
      <c r="M374" s="44">
        <v>307.4</v>
      </c>
      <c r="N374" s="44"/>
      <c r="O374" s="44">
        <v>307.4</v>
      </c>
      <c r="P374" s="44">
        <v>307.4</v>
      </c>
      <c r="Q374" s="21"/>
    </row>
    <row r="375" spans="2:17" ht="50.25">
      <c r="B375" s="89"/>
      <c r="C375" s="91"/>
      <c r="D375" s="93"/>
      <c r="E375" s="86"/>
      <c r="F375" s="22" t="s">
        <v>48</v>
      </c>
      <c r="G375" s="22" t="s">
        <v>39</v>
      </c>
      <c r="H375" s="22" t="s">
        <v>262</v>
      </c>
      <c r="I375" s="22" t="s">
        <v>109</v>
      </c>
      <c r="J375" s="69" t="s">
        <v>379</v>
      </c>
      <c r="K375" s="69" t="s">
        <v>102</v>
      </c>
      <c r="L375" s="21">
        <v>0</v>
      </c>
      <c r="M375" s="44">
        <v>3.1</v>
      </c>
      <c r="N375" s="44"/>
      <c r="O375" s="44">
        <v>3.1</v>
      </c>
      <c r="P375" s="44">
        <v>3.1</v>
      </c>
      <c r="Q375" s="21"/>
    </row>
    <row r="376" spans="2:17" ht="66.75">
      <c r="B376" s="89"/>
      <c r="C376" s="91"/>
      <c r="D376" s="93"/>
      <c r="E376" s="86"/>
      <c r="F376" s="22" t="s">
        <v>48</v>
      </c>
      <c r="G376" s="22" t="s">
        <v>40</v>
      </c>
      <c r="H376" s="22" t="s">
        <v>309</v>
      </c>
      <c r="I376" s="22" t="s">
        <v>60</v>
      </c>
      <c r="J376" s="69" t="s">
        <v>380</v>
      </c>
      <c r="K376" s="69" t="s">
        <v>102</v>
      </c>
      <c r="L376" s="21">
        <v>0</v>
      </c>
      <c r="M376" s="44"/>
      <c r="N376" s="44">
        <v>5</v>
      </c>
      <c r="O376" s="44"/>
      <c r="P376" s="21"/>
      <c r="Q376" s="21">
        <v>8</v>
      </c>
    </row>
    <row r="377" spans="2:17" ht="33">
      <c r="B377" s="90"/>
      <c r="C377" s="91"/>
      <c r="D377" s="93"/>
      <c r="E377" s="87"/>
      <c r="F377" s="22"/>
      <c r="G377" s="22"/>
      <c r="H377" s="22"/>
      <c r="I377" s="22"/>
      <c r="J377" s="69" t="s">
        <v>27</v>
      </c>
      <c r="K377" s="69" t="s">
        <v>102</v>
      </c>
      <c r="L377" s="21">
        <v>0</v>
      </c>
      <c r="M377" s="44"/>
      <c r="N377" s="44"/>
      <c r="O377" s="44"/>
      <c r="P377" s="21"/>
      <c r="Q377" s="21"/>
    </row>
    <row r="378" spans="2:17" ht="16.5">
      <c r="B378" s="88" t="s">
        <v>173</v>
      </c>
      <c r="C378" s="91" t="s">
        <v>24</v>
      </c>
      <c r="D378" s="92" t="s">
        <v>358</v>
      </c>
      <c r="E378" s="85"/>
      <c r="F378" s="72"/>
      <c r="G378" s="72"/>
      <c r="H378" s="72"/>
      <c r="I378" s="72"/>
      <c r="J378" s="69" t="s">
        <v>25</v>
      </c>
      <c r="K378" s="69" t="s">
        <v>102</v>
      </c>
      <c r="L378" s="21">
        <v>0</v>
      </c>
      <c r="M378" s="21">
        <f>M383</f>
        <v>4943.1</v>
      </c>
      <c r="N378" s="21">
        <f aca="true" t="shared" si="36" ref="N378:P382">N383</f>
        <v>4013.8</v>
      </c>
      <c r="O378" s="21">
        <f t="shared" si="36"/>
        <v>4943.1</v>
      </c>
      <c r="P378" s="21">
        <f t="shared" si="36"/>
        <v>4943.1</v>
      </c>
      <c r="Q378" s="21">
        <f>Q383</f>
        <v>4833</v>
      </c>
    </row>
    <row r="379" spans="2:17" ht="16.5">
      <c r="B379" s="89"/>
      <c r="C379" s="91"/>
      <c r="D379" s="93"/>
      <c r="E379" s="86"/>
      <c r="F379" s="22"/>
      <c r="G379" s="22"/>
      <c r="H379" s="22"/>
      <c r="I379" s="22"/>
      <c r="J379" s="69" t="s">
        <v>26</v>
      </c>
      <c r="K379" s="69" t="s">
        <v>102</v>
      </c>
      <c r="L379" s="21">
        <v>0</v>
      </c>
      <c r="M379" s="21">
        <f>M384</f>
        <v>0</v>
      </c>
      <c r="N379" s="21">
        <f t="shared" si="36"/>
        <v>0</v>
      </c>
      <c r="O379" s="21">
        <f t="shared" si="36"/>
        <v>0</v>
      </c>
      <c r="P379" s="21">
        <f t="shared" si="36"/>
        <v>0</v>
      </c>
      <c r="Q379" s="21">
        <f>Q384</f>
        <v>0</v>
      </c>
    </row>
    <row r="380" spans="2:17" ht="50.25">
      <c r="B380" s="89"/>
      <c r="C380" s="91"/>
      <c r="D380" s="93"/>
      <c r="E380" s="86"/>
      <c r="F380" s="22"/>
      <c r="G380" s="22"/>
      <c r="H380" s="22"/>
      <c r="I380" s="22"/>
      <c r="J380" s="69" t="s">
        <v>379</v>
      </c>
      <c r="K380" s="69" t="s">
        <v>102</v>
      </c>
      <c r="L380" s="21">
        <v>0</v>
      </c>
      <c r="M380" s="21">
        <f>M385</f>
        <v>400.3</v>
      </c>
      <c r="N380" s="21">
        <f t="shared" si="36"/>
        <v>335.4</v>
      </c>
      <c r="O380" s="21">
        <f t="shared" si="36"/>
        <v>400.3</v>
      </c>
      <c r="P380" s="21">
        <f t="shared" si="36"/>
        <v>400.3</v>
      </c>
      <c r="Q380" s="21">
        <f>Q385</f>
        <v>452</v>
      </c>
    </row>
    <row r="381" spans="2:17" ht="66.75">
      <c r="B381" s="89"/>
      <c r="C381" s="91"/>
      <c r="D381" s="93"/>
      <c r="E381" s="86"/>
      <c r="F381" s="22"/>
      <c r="G381" s="22"/>
      <c r="H381" s="22"/>
      <c r="I381" s="22"/>
      <c r="J381" s="69" t="s">
        <v>380</v>
      </c>
      <c r="K381" s="69" t="s">
        <v>102</v>
      </c>
      <c r="L381" s="21">
        <v>0</v>
      </c>
      <c r="M381" s="21">
        <f>M386</f>
        <v>4542.8</v>
      </c>
      <c r="N381" s="21">
        <f t="shared" si="36"/>
        <v>3678.4</v>
      </c>
      <c r="O381" s="21">
        <f t="shared" si="36"/>
        <v>4542.8</v>
      </c>
      <c r="P381" s="21">
        <f t="shared" si="36"/>
        <v>4542.8</v>
      </c>
      <c r="Q381" s="21">
        <f>Q386</f>
        <v>4381</v>
      </c>
    </row>
    <row r="382" spans="2:17" ht="33">
      <c r="B382" s="90"/>
      <c r="C382" s="91"/>
      <c r="D382" s="93"/>
      <c r="E382" s="87"/>
      <c r="F382" s="22"/>
      <c r="G382" s="22"/>
      <c r="H382" s="22"/>
      <c r="I382" s="22"/>
      <c r="J382" s="69" t="s">
        <v>27</v>
      </c>
      <c r="K382" s="69" t="s">
        <v>102</v>
      </c>
      <c r="L382" s="21">
        <v>0</v>
      </c>
      <c r="M382" s="21">
        <f>M387</f>
        <v>0</v>
      </c>
      <c r="N382" s="21">
        <f t="shared" si="36"/>
        <v>0</v>
      </c>
      <c r="O382" s="21">
        <f t="shared" si="36"/>
        <v>0</v>
      </c>
      <c r="P382" s="21">
        <f t="shared" si="36"/>
        <v>0</v>
      </c>
      <c r="Q382" s="21">
        <f>Q387</f>
        <v>0</v>
      </c>
    </row>
    <row r="383" spans="2:17" ht="16.5">
      <c r="B383" s="88"/>
      <c r="C383" s="91" t="s">
        <v>36</v>
      </c>
      <c r="D383" s="92" t="s">
        <v>80</v>
      </c>
      <c r="E383" s="85" t="s">
        <v>341</v>
      </c>
      <c r="F383" s="72"/>
      <c r="G383" s="72"/>
      <c r="H383" s="72"/>
      <c r="I383" s="72"/>
      <c r="J383" s="69" t="s">
        <v>25</v>
      </c>
      <c r="K383" s="69" t="s">
        <v>102</v>
      </c>
      <c r="L383" s="21">
        <v>0</v>
      </c>
      <c r="M383" s="21">
        <f>M384+M385+M386+M387</f>
        <v>4943.1</v>
      </c>
      <c r="N383" s="21">
        <f>N384+N385+N386+N387</f>
        <v>4013.8</v>
      </c>
      <c r="O383" s="21">
        <f>O384+O385+O386+O387</f>
        <v>4943.1</v>
      </c>
      <c r="P383" s="21">
        <f>P384+P385+P386+P387</f>
        <v>4943.1</v>
      </c>
      <c r="Q383" s="21">
        <f>Q384+Q385+Q386+Q387</f>
        <v>4833</v>
      </c>
    </row>
    <row r="384" spans="2:17" ht="16.5">
      <c r="B384" s="89"/>
      <c r="C384" s="91"/>
      <c r="D384" s="93"/>
      <c r="E384" s="86"/>
      <c r="F384" s="22"/>
      <c r="G384" s="22"/>
      <c r="H384" s="22"/>
      <c r="I384" s="22"/>
      <c r="J384" s="69" t="s">
        <v>26</v>
      </c>
      <c r="K384" s="69" t="s">
        <v>102</v>
      </c>
      <c r="L384" s="21">
        <v>0</v>
      </c>
      <c r="M384" s="44"/>
      <c r="N384" s="44"/>
      <c r="O384" s="44"/>
      <c r="P384" s="21"/>
      <c r="Q384" s="21"/>
    </row>
    <row r="385" spans="2:17" ht="50.25">
      <c r="B385" s="89"/>
      <c r="C385" s="91"/>
      <c r="D385" s="93"/>
      <c r="E385" s="86"/>
      <c r="F385" s="22" t="s">
        <v>44</v>
      </c>
      <c r="G385" s="22" t="s">
        <v>50</v>
      </c>
      <c r="H385" s="22" t="s">
        <v>151</v>
      </c>
      <c r="I385" s="22" t="s">
        <v>61</v>
      </c>
      <c r="J385" s="69" t="s">
        <v>379</v>
      </c>
      <c r="K385" s="69" t="s">
        <v>102</v>
      </c>
      <c r="L385" s="21">
        <v>0</v>
      </c>
      <c r="M385" s="44">
        <v>400.3</v>
      </c>
      <c r="N385" s="44">
        <v>335.4</v>
      </c>
      <c r="O385" s="44">
        <v>400.3</v>
      </c>
      <c r="P385" s="21">
        <v>400.3</v>
      </c>
      <c r="Q385" s="21">
        <v>452</v>
      </c>
    </row>
    <row r="386" spans="2:17" ht="66.75">
      <c r="B386" s="89"/>
      <c r="C386" s="91"/>
      <c r="D386" s="93"/>
      <c r="E386" s="86"/>
      <c r="F386" s="22" t="s">
        <v>48</v>
      </c>
      <c r="G386" s="22" t="s">
        <v>52</v>
      </c>
      <c r="H386" s="22" t="s">
        <v>81</v>
      </c>
      <c r="I386" s="22" t="s">
        <v>263</v>
      </c>
      <c r="J386" s="69" t="s">
        <v>380</v>
      </c>
      <c r="K386" s="69" t="s">
        <v>102</v>
      </c>
      <c r="L386" s="21">
        <v>0</v>
      </c>
      <c r="M386" s="44">
        <v>4542.8</v>
      </c>
      <c r="N386" s="44">
        <v>3678.4</v>
      </c>
      <c r="O386" s="44">
        <v>4542.8</v>
      </c>
      <c r="P386" s="21">
        <v>4542.8</v>
      </c>
      <c r="Q386" s="21">
        <v>4381</v>
      </c>
    </row>
    <row r="387" spans="2:17" ht="33">
      <c r="B387" s="90"/>
      <c r="C387" s="91"/>
      <c r="D387" s="93"/>
      <c r="E387" s="87"/>
      <c r="F387" s="22"/>
      <c r="G387" s="22"/>
      <c r="H387" s="22"/>
      <c r="I387" s="22"/>
      <c r="J387" s="69" t="s">
        <v>27</v>
      </c>
      <c r="K387" s="69" t="s">
        <v>102</v>
      </c>
      <c r="L387" s="21">
        <v>0</v>
      </c>
      <c r="M387" s="44"/>
      <c r="N387" s="44"/>
      <c r="O387" s="44"/>
      <c r="P387" s="21"/>
      <c r="Q387" s="21"/>
    </row>
    <row r="388" spans="2:17" ht="16.5">
      <c r="B388" s="88" t="s">
        <v>174</v>
      </c>
      <c r="C388" s="97" t="s">
        <v>199</v>
      </c>
      <c r="D388" s="100" t="s">
        <v>353</v>
      </c>
      <c r="E388" s="85"/>
      <c r="F388" s="75"/>
      <c r="G388" s="75"/>
      <c r="H388" s="75"/>
      <c r="I388" s="75"/>
      <c r="J388" s="69" t="s">
        <v>25</v>
      </c>
      <c r="K388" s="69" t="s">
        <v>102</v>
      </c>
      <c r="L388" s="21">
        <v>0</v>
      </c>
      <c r="M388" s="21">
        <f>M393+M408+M423</f>
        <v>2550.5</v>
      </c>
      <c r="N388" s="21">
        <f aca="true" t="shared" si="37" ref="N388:P392">N393+N408+N423</f>
        <v>1787.3</v>
      </c>
      <c r="O388" s="21">
        <f t="shared" si="37"/>
        <v>2550.5</v>
      </c>
      <c r="P388" s="21">
        <f t="shared" si="37"/>
        <v>2540.3999999999996</v>
      </c>
      <c r="Q388" s="21">
        <f>Q393+Q408+Q423</f>
        <v>6620.2</v>
      </c>
    </row>
    <row r="389" spans="2:17" ht="16.5">
      <c r="B389" s="89"/>
      <c r="C389" s="98"/>
      <c r="D389" s="93"/>
      <c r="E389" s="86"/>
      <c r="F389" s="22"/>
      <c r="G389" s="22"/>
      <c r="H389" s="22"/>
      <c r="I389" s="22"/>
      <c r="J389" s="69" t="s">
        <v>26</v>
      </c>
      <c r="K389" s="69" t="s">
        <v>102</v>
      </c>
      <c r="L389" s="21">
        <v>0</v>
      </c>
      <c r="M389" s="21">
        <f>M394+M409+M424</f>
        <v>0</v>
      </c>
      <c r="N389" s="21">
        <f t="shared" si="37"/>
        <v>0</v>
      </c>
      <c r="O389" s="21">
        <f t="shared" si="37"/>
        <v>0</v>
      </c>
      <c r="P389" s="21">
        <f t="shared" si="37"/>
        <v>0</v>
      </c>
      <c r="Q389" s="21">
        <f>Q394+Q409+Q424</f>
        <v>0</v>
      </c>
    </row>
    <row r="390" spans="2:17" ht="50.25">
      <c r="B390" s="89"/>
      <c r="C390" s="98"/>
      <c r="D390" s="93"/>
      <c r="E390" s="86"/>
      <c r="F390" s="22"/>
      <c r="G390" s="22"/>
      <c r="H390" s="22"/>
      <c r="I390" s="22"/>
      <c r="J390" s="69" t="s">
        <v>379</v>
      </c>
      <c r="K390" s="69" t="s">
        <v>102</v>
      </c>
      <c r="L390" s="21">
        <v>0</v>
      </c>
      <c r="M390" s="21">
        <f>M395+M410+M425</f>
        <v>0</v>
      </c>
      <c r="N390" s="21">
        <f t="shared" si="37"/>
        <v>0</v>
      </c>
      <c r="O390" s="21">
        <f t="shared" si="37"/>
        <v>0</v>
      </c>
      <c r="P390" s="21">
        <f t="shared" si="37"/>
        <v>0</v>
      </c>
      <c r="Q390" s="21">
        <f>Q395+Q410+Q425</f>
        <v>0</v>
      </c>
    </row>
    <row r="391" spans="2:17" ht="66.75">
      <c r="B391" s="89"/>
      <c r="C391" s="98"/>
      <c r="D391" s="93"/>
      <c r="E391" s="86"/>
      <c r="F391" s="22"/>
      <c r="G391" s="22"/>
      <c r="H391" s="22"/>
      <c r="I391" s="22"/>
      <c r="J391" s="69" t="s">
        <v>380</v>
      </c>
      <c r="K391" s="69" t="s">
        <v>102</v>
      </c>
      <c r="L391" s="21">
        <v>0</v>
      </c>
      <c r="M391" s="21">
        <f>M396+M411+M426</f>
        <v>2550.5</v>
      </c>
      <c r="N391" s="21">
        <f t="shared" si="37"/>
        <v>1787.3</v>
      </c>
      <c r="O391" s="21">
        <f t="shared" si="37"/>
        <v>2550.5</v>
      </c>
      <c r="P391" s="21">
        <f t="shared" si="37"/>
        <v>2540.3999999999996</v>
      </c>
      <c r="Q391" s="21">
        <f>Q396+Q411+Q426</f>
        <v>6620.2</v>
      </c>
    </row>
    <row r="392" spans="2:17" ht="33">
      <c r="B392" s="90"/>
      <c r="C392" s="99"/>
      <c r="D392" s="93"/>
      <c r="E392" s="87"/>
      <c r="F392" s="22"/>
      <c r="G392" s="22"/>
      <c r="H392" s="22"/>
      <c r="I392" s="22"/>
      <c r="J392" s="69" t="s">
        <v>27</v>
      </c>
      <c r="K392" s="69" t="s">
        <v>102</v>
      </c>
      <c r="L392" s="21">
        <v>0</v>
      </c>
      <c r="M392" s="21">
        <f>M397+M412+M427</f>
        <v>0</v>
      </c>
      <c r="N392" s="21">
        <f t="shared" si="37"/>
        <v>0</v>
      </c>
      <c r="O392" s="21">
        <f t="shared" si="37"/>
        <v>0</v>
      </c>
      <c r="P392" s="21">
        <f t="shared" si="37"/>
        <v>0</v>
      </c>
      <c r="Q392" s="21">
        <f>Q397+Q412+Q427</f>
        <v>0</v>
      </c>
    </row>
    <row r="393" spans="2:17" ht="16.5">
      <c r="B393" s="88" t="s">
        <v>21</v>
      </c>
      <c r="C393" s="91" t="s">
        <v>24</v>
      </c>
      <c r="D393" s="92" t="s">
        <v>375</v>
      </c>
      <c r="E393" s="85"/>
      <c r="F393" s="72"/>
      <c r="G393" s="72"/>
      <c r="H393" s="72"/>
      <c r="I393" s="72"/>
      <c r="J393" s="69" t="s">
        <v>25</v>
      </c>
      <c r="K393" s="69" t="s">
        <v>102</v>
      </c>
      <c r="L393" s="21">
        <v>0</v>
      </c>
      <c r="M393" s="21">
        <f>M398+M403</f>
        <v>686.6999999999999</v>
      </c>
      <c r="N393" s="21">
        <f aca="true" t="shared" si="38" ref="N393:P397">N398+N403</f>
        <v>311</v>
      </c>
      <c r="O393" s="21">
        <f t="shared" si="38"/>
        <v>686.6999999999999</v>
      </c>
      <c r="P393" s="21">
        <f t="shared" si="38"/>
        <v>676.5999999999999</v>
      </c>
      <c r="Q393" s="21">
        <f>Q398+Q403</f>
        <v>960</v>
      </c>
    </row>
    <row r="394" spans="2:17" ht="16.5">
      <c r="B394" s="89"/>
      <c r="C394" s="91"/>
      <c r="D394" s="93"/>
      <c r="E394" s="86"/>
      <c r="F394" s="22"/>
      <c r="G394" s="22"/>
      <c r="H394" s="22"/>
      <c r="I394" s="22"/>
      <c r="J394" s="69" t="s">
        <v>26</v>
      </c>
      <c r="K394" s="69" t="s">
        <v>102</v>
      </c>
      <c r="L394" s="21">
        <v>0</v>
      </c>
      <c r="M394" s="21">
        <f>M399+M404</f>
        <v>0</v>
      </c>
      <c r="N394" s="21">
        <f t="shared" si="38"/>
        <v>0</v>
      </c>
      <c r="O394" s="21">
        <f t="shared" si="38"/>
        <v>0</v>
      </c>
      <c r="P394" s="21">
        <f t="shared" si="38"/>
        <v>0</v>
      </c>
      <c r="Q394" s="21">
        <f>Q399+Q404</f>
        <v>0</v>
      </c>
    </row>
    <row r="395" spans="2:17" ht="50.25">
      <c r="B395" s="89"/>
      <c r="C395" s="91"/>
      <c r="D395" s="93"/>
      <c r="E395" s="86"/>
      <c r="F395" s="22"/>
      <c r="G395" s="22"/>
      <c r="H395" s="22"/>
      <c r="I395" s="22"/>
      <c r="J395" s="69" t="s">
        <v>379</v>
      </c>
      <c r="K395" s="69" t="s">
        <v>102</v>
      </c>
      <c r="L395" s="21">
        <v>0</v>
      </c>
      <c r="M395" s="21">
        <f>M400+M405</f>
        <v>0</v>
      </c>
      <c r="N395" s="21">
        <f t="shared" si="38"/>
        <v>0</v>
      </c>
      <c r="O395" s="21">
        <f t="shared" si="38"/>
        <v>0</v>
      </c>
      <c r="P395" s="21">
        <f t="shared" si="38"/>
        <v>0</v>
      </c>
      <c r="Q395" s="21">
        <f>Q400+Q405</f>
        <v>0</v>
      </c>
    </row>
    <row r="396" spans="2:17" ht="66.75">
      <c r="B396" s="89"/>
      <c r="C396" s="91"/>
      <c r="D396" s="93"/>
      <c r="E396" s="86"/>
      <c r="F396" s="22"/>
      <c r="G396" s="22"/>
      <c r="H396" s="22"/>
      <c r="I396" s="22"/>
      <c r="J396" s="69" t="s">
        <v>380</v>
      </c>
      <c r="K396" s="69" t="s">
        <v>102</v>
      </c>
      <c r="L396" s="21">
        <v>0</v>
      </c>
      <c r="M396" s="21">
        <f>M401+M406</f>
        <v>686.6999999999999</v>
      </c>
      <c r="N396" s="21">
        <f t="shared" si="38"/>
        <v>311</v>
      </c>
      <c r="O396" s="21">
        <f t="shared" si="38"/>
        <v>686.6999999999999</v>
      </c>
      <c r="P396" s="21">
        <f t="shared" si="38"/>
        <v>676.5999999999999</v>
      </c>
      <c r="Q396" s="21">
        <f>Q401+Q406</f>
        <v>960</v>
      </c>
    </row>
    <row r="397" spans="2:17" ht="33">
      <c r="B397" s="90"/>
      <c r="C397" s="91"/>
      <c r="D397" s="93"/>
      <c r="E397" s="87"/>
      <c r="F397" s="22"/>
      <c r="G397" s="22"/>
      <c r="H397" s="22"/>
      <c r="I397" s="22"/>
      <c r="J397" s="69" t="s">
        <v>27</v>
      </c>
      <c r="K397" s="69" t="s">
        <v>102</v>
      </c>
      <c r="L397" s="21">
        <v>0</v>
      </c>
      <c r="M397" s="21">
        <f>M402+M407</f>
        <v>0</v>
      </c>
      <c r="N397" s="21">
        <f t="shared" si="38"/>
        <v>0</v>
      </c>
      <c r="O397" s="21">
        <f t="shared" si="38"/>
        <v>0</v>
      </c>
      <c r="P397" s="21">
        <f t="shared" si="38"/>
        <v>0</v>
      </c>
      <c r="Q397" s="21">
        <f>Q402+Q407</f>
        <v>0</v>
      </c>
    </row>
    <row r="398" spans="2:17" ht="16.5">
      <c r="B398" s="88"/>
      <c r="C398" s="97" t="s">
        <v>36</v>
      </c>
      <c r="D398" s="94" t="s">
        <v>264</v>
      </c>
      <c r="E398" s="85" t="s">
        <v>206</v>
      </c>
      <c r="F398" s="72"/>
      <c r="G398" s="72"/>
      <c r="H398" s="72"/>
      <c r="I398" s="72"/>
      <c r="J398" s="69" t="s">
        <v>25</v>
      </c>
      <c r="K398" s="69" t="s">
        <v>102</v>
      </c>
      <c r="L398" s="21">
        <v>0</v>
      </c>
      <c r="M398" s="21">
        <f>M399+M400+M401+M402</f>
        <v>604.9</v>
      </c>
      <c r="N398" s="21">
        <f>N399+N400+N401+N402</f>
        <v>311</v>
      </c>
      <c r="O398" s="21">
        <f>O399+O400+O401+O402</f>
        <v>604.9</v>
      </c>
      <c r="P398" s="21">
        <f>P399+P400+P401+P402</f>
        <v>594.8</v>
      </c>
      <c r="Q398" s="21">
        <f>Q399+Q400+Q401+Q402</f>
        <v>960</v>
      </c>
    </row>
    <row r="399" spans="2:17" ht="16.5">
      <c r="B399" s="89"/>
      <c r="C399" s="98"/>
      <c r="D399" s="95"/>
      <c r="E399" s="86"/>
      <c r="F399" s="22"/>
      <c r="G399" s="22"/>
      <c r="H399" s="22"/>
      <c r="I399" s="22"/>
      <c r="J399" s="69" t="s">
        <v>26</v>
      </c>
      <c r="K399" s="69" t="s">
        <v>102</v>
      </c>
      <c r="L399" s="21">
        <v>0</v>
      </c>
      <c r="M399" s="44"/>
      <c r="N399" s="44"/>
      <c r="O399" s="44"/>
      <c r="P399" s="44"/>
      <c r="Q399" s="21"/>
    </row>
    <row r="400" spans="2:17" ht="50.25">
      <c r="B400" s="89"/>
      <c r="C400" s="98"/>
      <c r="D400" s="95"/>
      <c r="E400" s="86"/>
      <c r="F400" s="22"/>
      <c r="G400" s="22"/>
      <c r="H400" s="22"/>
      <c r="I400" s="22"/>
      <c r="J400" s="69" t="s">
        <v>379</v>
      </c>
      <c r="K400" s="69" t="s">
        <v>102</v>
      </c>
      <c r="L400" s="21">
        <v>0</v>
      </c>
      <c r="M400" s="44"/>
      <c r="N400" s="44"/>
      <c r="O400" s="44"/>
      <c r="P400" s="44"/>
      <c r="Q400" s="21"/>
    </row>
    <row r="401" spans="2:17" ht="66.75">
      <c r="B401" s="89"/>
      <c r="C401" s="98"/>
      <c r="D401" s="95"/>
      <c r="E401" s="86"/>
      <c r="F401" s="22" t="s">
        <v>204</v>
      </c>
      <c r="G401" s="22" t="s">
        <v>170</v>
      </c>
      <c r="H401" s="22" t="s">
        <v>265</v>
      </c>
      <c r="I401" s="22" t="s">
        <v>58</v>
      </c>
      <c r="J401" s="69" t="s">
        <v>380</v>
      </c>
      <c r="K401" s="69" t="s">
        <v>102</v>
      </c>
      <c r="L401" s="21">
        <v>0</v>
      </c>
      <c r="M401" s="44">
        <v>604.9</v>
      </c>
      <c r="N401" s="44">
        <v>311</v>
      </c>
      <c r="O401" s="44">
        <v>604.9</v>
      </c>
      <c r="P401" s="21">
        <v>594.8</v>
      </c>
      <c r="Q401" s="21">
        <v>960</v>
      </c>
    </row>
    <row r="402" spans="2:17" ht="33">
      <c r="B402" s="90"/>
      <c r="C402" s="99"/>
      <c r="D402" s="96"/>
      <c r="E402" s="87"/>
      <c r="F402" s="22"/>
      <c r="G402" s="22"/>
      <c r="H402" s="22"/>
      <c r="I402" s="22"/>
      <c r="J402" s="69" t="s">
        <v>27</v>
      </c>
      <c r="K402" s="69" t="s">
        <v>102</v>
      </c>
      <c r="L402" s="21">
        <v>0</v>
      </c>
      <c r="M402" s="44"/>
      <c r="N402" s="44"/>
      <c r="O402" s="44"/>
      <c r="P402" s="21"/>
      <c r="Q402" s="21"/>
    </row>
    <row r="403" spans="2:17" ht="16.5">
      <c r="B403" s="88"/>
      <c r="C403" s="97" t="s">
        <v>37</v>
      </c>
      <c r="D403" s="94" t="s">
        <v>266</v>
      </c>
      <c r="E403" s="85" t="s">
        <v>207</v>
      </c>
      <c r="F403" s="72"/>
      <c r="G403" s="72"/>
      <c r="H403" s="72"/>
      <c r="I403" s="72"/>
      <c r="J403" s="69" t="s">
        <v>25</v>
      </c>
      <c r="K403" s="69" t="s">
        <v>102</v>
      </c>
      <c r="L403" s="21">
        <v>0</v>
      </c>
      <c r="M403" s="21">
        <f>M404+M405+M406+M407</f>
        <v>81.8</v>
      </c>
      <c r="N403" s="21">
        <f>N404+N405+N406+N407</f>
        <v>0</v>
      </c>
      <c r="O403" s="21">
        <f>O404+O405+O406+O407</f>
        <v>81.8</v>
      </c>
      <c r="P403" s="21">
        <f>P404+P405+P406+P407</f>
        <v>81.8</v>
      </c>
      <c r="Q403" s="21">
        <f>Q404+Q405+Q406+Q407</f>
        <v>0</v>
      </c>
    </row>
    <row r="404" spans="2:17" ht="16.5">
      <c r="B404" s="89"/>
      <c r="C404" s="98"/>
      <c r="D404" s="95"/>
      <c r="E404" s="86"/>
      <c r="F404" s="22"/>
      <c r="G404" s="22"/>
      <c r="H404" s="22"/>
      <c r="I404" s="22"/>
      <c r="J404" s="69" t="s">
        <v>26</v>
      </c>
      <c r="K404" s="69" t="s">
        <v>102</v>
      </c>
      <c r="L404" s="21">
        <v>0</v>
      </c>
      <c r="M404" s="44"/>
      <c r="N404" s="44"/>
      <c r="O404" s="44"/>
      <c r="P404" s="44"/>
      <c r="Q404" s="21"/>
    </row>
    <row r="405" spans="2:17" ht="50.25">
      <c r="B405" s="89"/>
      <c r="C405" s="98"/>
      <c r="D405" s="95"/>
      <c r="E405" s="86"/>
      <c r="F405" s="22"/>
      <c r="G405" s="22"/>
      <c r="H405" s="22"/>
      <c r="I405" s="22"/>
      <c r="J405" s="69" t="s">
        <v>379</v>
      </c>
      <c r="K405" s="69" t="s">
        <v>102</v>
      </c>
      <c r="L405" s="21">
        <v>0</v>
      </c>
      <c r="M405" s="44"/>
      <c r="N405" s="44"/>
      <c r="O405" s="44"/>
      <c r="P405" s="44"/>
      <c r="Q405" s="21"/>
    </row>
    <row r="406" spans="2:17" ht="66.75">
      <c r="B406" s="89"/>
      <c r="C406" s="98"/>
      <c r="D406" s="95"/>
      <c r="E406" s="86"/>
      <c r="F406" s="22" t="s">
        <v>44</v>
      </c>
      <c r="G406" s="22" t="s">
        <v>267</v>
      </c>
      <c r="H406" s="22" t="s">
        <v>268</v>
      </c>
      <c r="I406" s="22" t="s">
        <v>58</v>
      </c>
      <c r="J406" s="69" t="s">
        <v>380</v>
      </c>
      <c r="K406" s="69" t="s">
        <v>102</v>
      </c>
      <c r="L406" s="21">
        <v>0</v>
      </c>
      <c r="M406" s="44">
        <v>81.8</v>
      </c>
      <c r="N406" s="44"/>
      <c r="O406" s="44">
        <v>81.8</v>
      </c>
      <c r="P406" s="44">
        <v>81.8</v>
      </c>
      <c r="Q406" s="21"/>
    </row>
    <row r="407" spans="2:17" ht="33">
      <c r="B407" s="90"/>
      <c r="C407" s="99"/>
      <c r="D407" s="96"/>
      <c r="E407" s="87"/>
      <c r="F407" s="22"/>
      <c r="G407" s="22"/>
      <c r="H407" s="22"/>
      <c r="I407" s="22"/>
      <c r="J407" s="69" t="s">
        <v>27</v>
      </c>
      <c r="K407" s="69" t="s">
        <v>102</v>
      </c>
      <c r="L407" s="21">
        <v>0</v>
      </c>
      <c r="M407" s="44"/>
      <c r="N407" s="44"/>
      <c r="O407" s="44"/>
      <c r="P407" s="44"/>
      <c r="Q407" s="21"/>
    </row>
    <row r="408" spans="2:17" ht="16.5">
      <c r="B408" s="88" t="s">
        <v>108</v>
      </c>
      <c r="C408" s="91" t="s">
        <v>24</v>
      </c>
      <c r="D408" s="92" t="s">
        <v>354</v>
      </c>
      <c r="E408" s="85"/>
      <c r="F408" s="72"/>
      <c r="G408" s="72"/>
      <c r="H408" s="72"/>
      <c r="I408" s="72"/>
      <c r="J408" s="69" t="s">
        <v>25</v>
      </c>
      <c r="K408" s="69" t="s">
        <v>102</v>
      </c>
      <c r="L408" s="21">
        <v>0</v>
      </c>
      <c r="M408" s="21">
        <f>M413+M418</f>
        <v>20</v>
      </c>
      <c r="N408" s="21">
        <f aca="true" t="shared" si="39" ref="N408:P412">N413+N418</f>
        <v>20</v>
      </c>
      <c r="O408" s="21">
        <f t="shared" si="39"/>
        <v>20</v>
      </c>
      <c r="P408" s="21">
        <f t="shared" si="39"/>
        <v>20</v>
      </c>
      <c r="Q408" s="21">
        <f>Q413+Q418</f>
        <v>160</v>
      </c>
    </row>
    <row r="409" spans="2:17" ht="16.5">
      <c r="B409" s="89"/>
      <c r="C409" s="91"/>
      <c r="D409" s="93"/>
      <c r="E409" s="86"/>
      <c r="F409" s="22"/>
      <c r="G409" s="22"/>
      <c r="H409" s="22"/>
      <c r="I409" s="22"/>
      <c r="J409" s="69" t="s">
        <v>26</v>
      </c>
      <c r="K409" s="69" t="s">
        <v>102</v>
      </c>
      <c r="L409" s="21">
        <v>0</v>
      </c>
      <c r="M409" s="21">
        <f>M414+M419</f>
        <v>0</v>
      </c>
      <c r="N409" s="21">
        <f t="shared" si="39"/>
        <v>0</v>
      </c>
      <c r="O409" s="21">
        <f t="shared" si="39"/>
        <v>0</v>
      </c>
      <c r="P409" s="21">
        <f t="shared" si="39"/>
        <v>0</v>
      </c>
      <c r="Q409" s="21">
        <f>Q414+Q419</f>
        <v>0</v>
      </c>
    </row>
    <row r="410" spans="2:17" ht="50.25">
      <c r="B410" s="89"/>
      <c r="C410" s="91"/>
      <c r="D410" s="93"/>
      <c r="E410" s="86"/>
      <c r="F410" s="22"/>
      <c r="G410" s="22"/>
      <c r="H410" s="22"/>
      <c r="I410" s="22"/>
      <c r="J410" s="69" t="s">
        <v>379</v>
      </c>
      <c r="K410" s="69" t="s">
        <v>102</v>
      </c>
      <c r="L410" s="21">
        <v>0</v>
      </c>
      <c r="M410" s="21">
        <f>M415+M420</f>
        <v>0</v>
      </c>
      <c r="N410" s="21">
        <f t="shared" si="39"/>
        <v>0</v>
      </c>
      <c r="O410" s="21">
        <f t="shared" si="39"/>
        <v>0</v>
      </c>
      <c r="P410" s="21">
        <f t="shared" si="39"/>
        <v>0</v>
      </c>
      <c r="Q410" s="21">
        <f>Q415+Q420</f>
        <v>0</v>
      </c>
    </row>
    <row r="411" spans="2:17" ht="66.75">
      <c r="B411" s="89"/>
      <c r="C411" s="91"/>
      <c r="D411" s="93"/>
      <c r="E411" s="86"/>
      <c r="F411" s="22"/>
      <c r="G411" s="22"/>
      <c r="H411" s="22"/>
      <c r="I411" s="22"/>
      <c r="J411" s="69" t="s">
        <v>380</v>
      </c>
      <c r="K411" s="69" t="s">
        <v>102</v>
      </c>
      <c r="L411" s="21">
        <v>0</v>
      </c>
      <c r="M411" s="21">
        <f>M416+M421</f>
        <v>20</v>
      </c>
      <c r="N411" s="21">
        <f t="shared" si="39"/>
        <v>20</v>
      </c>
      <c r="O411" s="21">
        <f t="shared" si="39"/>
        <v>20</v>
      </c>
      <c r="P411" s="21">
        <f t="shared" si="39"/>
        <v>20</v>
      </c>
      <c r="Q411" s="21">
        <f>Q416+Q421</f>
        <v>160</v>
      </c>
    </row>
    <row r="412" spans="2:17" ht="33">
      <c r="B412" s="90"/>
      <c r="C412" s="91"/>
      <c r="D412" s="93"/>
      <c r="E412" s="87"/>
      <c r="F412" s="22"/>
      <c r="G412" s="22"/>
      <c r="H412" s="22"/>
      <c r="I412" s="22"/>
      <c r="J412" s="69" t="s">
        <v>27</v>
      </c>
      <c r="K412" s="69" t="s">
        <v>102</v>
      </c>
      <c r="L412" s="21">
        <v>0</v>
      </c>
      <c r="M412" s="21">
        <f>M417+M422</f>
        <v>0</v>
      </c>
      <c r="N412" s="21">
        <f t="shared" si="39"/>
        <v>0</v>
      </c>
      <c r="O412" s="21">
        <f t="shared" si="39"/>
        <v>0</v>
      </c>
      <c r="P412" s="21">
        <f t="shared" si="39"/>
        <v>0</v>
      </c>
      <c r="Q412" s="21">
        <f>Q417+Q422</f>
        <v>0</v>
      </c>
    </row>
    <row r="413" spans="2:17" ht="16.5">
      <c r="B413" s="88"/>
      <c r="C413" s="97" t="s">
        <v>36</v>
      </c>
      <c r="D413" s="94" t="s">
        <v>152</v>
      </c>
      <c r="E413" s="85" t="s">
        <v>207</v>
      </c>
      <c r="F413" s="72"/>
      <c r="G413" s="72"/>
      <c r="H413" s="72"/>
      <c r="I413" s="72"/>
      <c r="J413" s="69" t="s">
        <v>25</v>
      </c>
      <c r="K413" s="69" t="s">
        <v>102</v>
      </c>
      <c r="L413" s="21">
        <v>0</v>
      </c>
      <c r="M413" s="21">
        <f>M414+M415+M416+M417</f>
        <v>20</v>
      </c>
      <c r="N413" s="21">
        <f>N414+N415+N416+N417</f>
        <v>10</v>
      </c>
      <c r="O413" s="21">
        <f>O414+O415+O416+O417</f>
        <v>20</v>
      </c>
      <c r="P413" s="21">
        <f>P414+P415+P416+P417</f>
        <v>20</v>
      </c>
      <c r="Q413" s="21">
        <f>Q414+Q415+Q416+Q417</f>
        <v>50</v>
      </c>
    </row>
    <row r="414" spans="2:17" ht="16.5">
      <c r="B414" s="89"/>
      <c r="C414" s="98"/>
      <c r="D414" s="95"/>
      <c r="E414" s="86"/>
      <c r="F414" s="22"/>
      <c r="G414" s="22"/>
      <c r="H414" s="22"/>
      <c r="I414" s="22"/>
      <c r="J414" s="69" t="s">
        <v>26</v>
      </c>
      <c r="K414" s="69" t="s">
        <v>102</v>
      </c>
      <c r="L414" s="21">
        <v>0</v>
      </c>
      <c r="M414" s="44"/>
      <c r="N414" s="44"/>
      <c r="O414" s="44"/>
      <c r="P414" s="44"/>
      <c r="Q414" s="21"/>
    </row>
    <row r="415" spans="2:17" ht="50.25">
      <c r="B415" s="89"/>
      <c r="C415" s="98"/>
      <c r="D415" s="95"/>
      <c r="E415" s="86"/>
      <c r="F415" s="22"/>
      <c r="G415" s="22"/>
      <c r="H415" s="22"/>
      <c r="I415" s="22"/>
      <c r="J415" s="69" t="s">
        <v>379</v>
      </c>
      <c r="K415" s="69" t="s">
        <v>102</v>
      </c>
      <c r="L415" s="21">
        <v>0</v>
      </c>
      <c r="M415" s="44"/>
      <c r="N415" s="44"/>
      <c r="O415" s="44"/>
      <c r="P415" s="44"/>
      <c r="Q415" s="21"/>
    </row>
    <row r="416" spans="2:17" ht="66.75">
      <c r="B416" s="89"/>
      <c r="C416" s="98"/>
      <c r="D416" s="95"/>
      <c r="E416" s="86"/>
      <c r="F416" s="22" t="s">
        <v>44</v>
      </c>
      <c r="G416" s="22" t="s">
        <v>113</v>
      </c>
      <c r="H416" s="22" t="s">
        <v>323</v>
      </c>
      <c r="I416" s="22" t="s">
        <v>58</v>
      </c>
      <c r="J416" s="69" t="s">
        <v>380</v>
      </c>
      <c r="K416" s="69" t="s">
        <v>102</v>
      </c>
      <c r="L416" s="21">
        <v>0</v>
      </c>
      <c r="M416" s="44">
        <v>20</v>
      </c>
      <c r="N416" s="44">
        <v>10</v>
      </c>
      <c r="O416" s="44">
        <v>20</v>
      </c>
      <c r="P416" s="21">
        <v>20</v>
      </c>
      <c r="Q416" s="21">
        <v>50</v>
      </c>
    </row>
    <row r="417" spans="2:17" ht="33">
      <c r="B417" s="90"/>
      <c r="C417" s="99"/>
      <c r="D417" s="96"/>
      <c r="E417" s="87"/>
      <c r="F417" s="22"/>
      <c r="G417" s="22"/>
      <c r="H417" s="22"/>
      <c r="I417" s="22"/>
      <c r="J417" s="69" t="s">
        <v>27</v>
      </c>
      <c r="K417" s="69" t="s">
        <v>102</v>
      </c>
      <c r="L417" s="21">
        <v>0</v>
      </c>
      <c r="M417" s="44"/>
      <c r="N417" s="44"/>
      <c r="O417" s="44"/>
      <c r="P417" s="21"/>
      <c r="Q417" s="21"/>
    </row>
    <row r="418" spans="2:17" ht="16.5">
      <c r="B418" s="88"/>
      <c r="C418" s="97" t="s">
        <v>37</v>
      </c>
      <c r="D418" s="94" t="s">
        <v>317</v>
      </c>
      <c r="E418" s="85" t="s">
        <v>207</v>
      </c>
      <c r="F418" s="72"/>
      <c r="G418" s="72"/>
      <c r="H418" s="72"/>
      <c r="I418" s="72"/>
      <c r="J418" s="69" t="s">
        <v>25</v>
      </c>
      <c r="K418" s="69" t="s">
        <v>102</v>
      </c>
      <c r="L418" s="21">
        <v>0</v>
      </c>
      <c r="M418" s="21">
        <f>M419+M420+M421+M422</f>
        <v>0</v>
      </c>
      <c r="N418" s="21">
        <f>N419+N420+N421+N422</f>
        <v>10</v>
      </c>
      <c r="O418" s="21">
        <f>O419+O420+O421+O422</f>
        <v>0</v>
      </c>
      <c r="P418" s="21">
        <f>P419+P420+P421+P422</f>
        <v>0</v>
      </c>
      <c r="Q418" s="21">
        <f>Q419+Q420+Q421+Q422</f>
        <v>110</v>
      </c>
    </row>
    <row r="419" spans="2:17" ht="16.5">
      <c r="B419" s="89"/>
      <c r="C419" s="98"/>
      <c r="D419" s="95"/>
      <c r="E419" s="86"/>
      <c r="F419" s="22"/>
      <c r="G419" s="22"/>
      <c r="H419" s="22"/>
      <c r="I419" s="22"/>
      <c r="J419" s="69" t="s">
        <v>26</v>
      </c>
      <c r="K419" s="69" t="s">
        <v>102</v>
      </c>
      <c r="L419" s="21">
        <v>0</v>
      </c>
      <c r="M419" s="44"/>
      <c r="N419" s="44"/>
      <c r="O419" s="44"/>
      <c r="P419" s="44"/>
      <c r="Q419" s="21"/>
    </row>
    <row r="420" spans="2:17" ht="50.25">
      <c r="B420" s="89"/>
      <c r="C420" s="98"/>
      <c r="D420" s="95"/>
      <c r="E420" s="86"/>
      <c r="F420" s="22"/>
      <c r="G420" s="22"/>
      <c r="H420" s="22"/>
      <c r="I420" s="22"/>
      <c r="J420" s="69" t="s">
        <v>379</v>
      </c>
      <c r="K420" s="69" t="s">
        <v>102</v>
      </c>
      <c r="L420" s="21">
        <v>0</v>
      </c>
      <c r="M420" s="44"/>
      <c r="N420" s="44"/>
      <c r="O420" s="44"/>
      <c r="P420" s="44"/>
      <c r="Q420" s="21"/>
    </row>
    <row r="421" spans="2:17" ht="66.75">
      <c r="B421" s="89"/>
      <c r="C421" s="98"/>
      <c r="D421" s="95"/>
      <c r="E421" s="86"/>
      <c r="F421" s="22" t="s">
        <v>44</v>
      </c>
      <c r="G421" s="22" t="s">
        <v>324</v>
      </c>
      <c r="H421" s="22" t="s">
        <v>325</v>
      </c>
      <c r="I421" s="22" t="s">
        <v>326</v>
      </c>
      <c r="J421" s="69" t="s">
        <v>380</v>
      </c>
      <c r="K421" s="69" t="s">
        <v>102</v>
      </c>
      <c r="L421" s="21">
        <v>0</v>
      </c>
      <c r="M421" s="44"/>
      <c r="N421" s="44">
        <v>10</v>
      </c>
      <c r="O421" s="44"/>
      <c r="P421" s="21"/>
      <c r="Q421" s="21">
        <v>110</v>
      </c>
    </row>
    <row r="422" spans="2:17" ht="33">
      <c r="B422" s="90"/>
      <c r="C422" s="99"/>
      <c r="D422" s="96"/>
      <c r="E422" s="87"/>
      <c r="F422" s="22"/>
      <c r="G422" s="22"/>
      <c r="H422" s="22"/>
      <c r="I422" s="22"/>
      <c r="J422" s="69" t="s">
        <v>27</v>
      </c>
      <c r="K422" s="69" t="s">
        <v>102</v>
      </c>
      <c r="L422" s="21">
        <v>0</v>
      </c>
      <c r="M422" s="44"/>
      <c r="N422" s="44"/>
      <c r="O422" s="44"/>
      <c r="P422" s="21"/>
      <c r="Q422" s="21"/>
    </row>
    <row r="423" spans="2:17" ht="16.5">
      <c r="B423" s="88" t="s">
        <v>175</v>
      </c>
      <c r="C423" s="91" t="s">
        <v>24</v>
      </c>
      <c r="D423" s="92" t="s">
        <v>377</v>
      </c>
      <c r="E423" s="85"/>
      <c r="F423" s="72"/>
      <c r="G423" s="72"/>
      <c r="H423" s="72"/>
      <c r="I423" s="72"/>
      <c r="J423" s="69" t="s">
        <v>25</v>
      </c>
      <c r="K423" s="69" t="s">
        <v>102</v>
      </c>
      <c r="L423" s="21">
        <v>0</v>
      </c>
      <c r="M423" s="21">
        <f>M428</f>
        <v>1843.8</v>
      </c>
      <c r="N423" s="21">
        <f aca="true" t="shared" si="40" ref="N423:P427">N428</f>
        <v>1456.3</v>
      </c>
      <c r="O423" s="21">
        <f t="shared" si="40"/>
        <v>1843.8</v>
      </c>
      <c r="P423" s="21">
        <f t="shared" si="40"/>
        <v>1843.8</v>
      </c>
      <c r="Q423" s="21">
        <f>Q428</f>
        <v>5500.2</v>
      </c>
    </row>
    <row r="424" spans="2:17" ht="16.5">
      <c r="B424" s="89"/>
      <c r="C424" s="91"/>
      <c r="D424" s="93"/>
      <c r="E424" s="86"/>
      <c r="F424" s="22"/>
      <c r="G424" s="22"/>
      <c r="H424" s="22"/>
      <c r="I424" s="22"/>
      <c r="J424" s="69" t="s">
        <v>26</v>
      </c>
      <c r="K424" s="69" t="s">
        <v>102</v>
      </c>
      <c r="L424" s="21">
        <v>0</v>
      </c>
      <c r="M424" s="21">
        <f>M429</f>
        <v>0</v>
      </c>
      <c r="N424" s="21">
        <f t="shared" si="40"/>
        <v>0</v>
      </c>
      <c r="O424" s="21">
        <f t="shared" si="40"/>
        <v>0</v>
      </c>
      <c r="P424" s="21">
        <f t="shared" si="40"/>
        <v>0</v>
      </c>
      <c r="Q424" s="21">
        <f>Q429</f>
        <v>0</v>
      </c>
    </row>
    <row r="425" spans="2:17" ht="50.25">
      <c r="B425" s="89"/>
      <c r="C425" s="91"/>
      <c r="D425" s="93"/>
      <c r="E425" s="86"/>
      <c r="F425" s="22"/>
      <c r="G425" s="22"/>
      <c r="H425" s="22"/>
      <c r="I425" s="22"/>
      <c r="J425" s="69" t="s">
        <v>379</v>
      </c>
      <c r="K425" s="69" t="s">
        <v>102</v>
      </c>
      <c r="L425" s="21">
        <v>0</v>
      </c>
      <c r="M425" s="21">
        <f>M430</f>
        <v>0</v>
      </c>
      <c r="N425" s="21">
        <f t="shared" si="40"/>
        <v>0</v>
      </c>
      <c r="O425" s="21">
        <f t="shared" si="40"/>
        <v>0</v>
      </c>
      <c r="P425" s="21">
        <f t="shared" si="40"/>
        <v>0</v>
      </c>
      <c r="Q425" s="21">
        <f>Q430</f>
        <v>0</v>
      </c>
    </row>
    <row r="426" spans="2:17" ht="66.75">
      <c r="B426" s="89"/>
      <c r="C426" s="91"/>
      <c r="D426" s="93"/>
      <c r="E426" s="86"/>
      <c r="F426" s="22"/>
      <c r="G426" s="22"/>
      <c r="H426" s="22"/>
      <c r="I426" s="22"/>
      <c r="J426" s="69" t="s">
        <v>380</v>
      </c>
      <c r="K426" s="69" t="s">
        <v>102</v>
      </c>
      <c r="L426" s="21">
        <v>0</v>
      </c>
      <c r="M426" s="21">
        <f>M431</f>
        <v>1843.8</v>
      </c>
      <c r="N426" s="21">
        <f t="shared" si="40"/>
        <v>1456.3</v>
      </c>
      <c r="O426" s="21">
        <f t="shared" si="40"/>
        <v>1843.8</v>
      </c>
      <c r="P426" s="21">
        <f t="shared" si="40"/>
        <v>1843.8</v>
      </c>
      <c r="Q426" s="21">
        <f>Q431</f>
        <v>5500.2</v>
      </c>
    </row>
    <row r="427" spans="2:17" ht="33">
      <c r="B427" s="90"/>
      <c r="C427" s="91"/>
      <c r="D427" s="93"/>
      <c r="E427" s="87"/>
      <c r="F427" s="22"/>
      <c r="G427" s="22"/>
      <c r="H427" s="22"/>
      <c r="I427" s="22"/>
      <c r="J427" s="69" t="s">
        <v>27</v>
      </c>
      <c r="K427" s="69" t="s">
        <v>102</v>
      </c>
      <c r="L427" s="21">
        <v>0</v>
      </c>
      <c r="M427" s="21">
        <f>M432</f>
        <v>0</v>
      </c>
      <c r="N427" s="21">
        <f t="shared" si="40"/>
        <v>0</v>
      </c>
      <c r="O427" s="21">
        <f t="shared" si="40"/>
        <v>0</v>
      </c>
      <c r="P427" s="21">
        <f t="shared" si="40"/>
        <v>0</v>
      </c>
      <c r="Q427" s="21">
        <f>Q432</f>
        <v>0</v>
      </c>
    </row>
    <row r="428" spans="2:17" ht="16.5">
      <c r="B428" s="88"/>
      <c r="C428" s="91" t="s">
        <v>36</v>
      </c>
      <c r="D428" s="92" t="s">
        <v>115</v>
      </c>
      <c r="E428" s="85" t="s">
        <v>207</v>
      </c>
      <c r="F428" s="72"/>
      <c r="G428" s="72"/>
      <c r="H428" s="72"/>
      <c r="I428" s="72"/>
      <c r="J428" s="69" t="s">
        <v>25</v>
      </c>
      <c r="K428" s="69" t="s">
        <v>102</v>
      </c>
      <c r="L428" s="21">
        <v>0</v>
      </c>
      <c r="M428" s="21">
        <f>M429+M430+M431+M432</f>
        <v>1843.8</v>
      </c>
      <c r="N428" s="21">
        <f>N429+N430+N431+N432</f>
        <v>1456.3</v>
      </c>
      <c r="O428" s="21">
        <f>O429+O430+O431+O432</f>
        <v>1843.8</v>
      </c>
      <c r="P428" s="21">
        <f>P429+P430+P431+P432</f>
        <v>1843.8</v>
      </c>
      <c r="Q428" s="21">
        <f>Q429+Q430+Q431+Q432</f>
        <v>5500.2</v>
      </c>
    </row>
    <row r="429" spans="2:17" ht="16.5">
      <c r="B429" s="89"/>
      <c r="C429" s="91"/>
      <c r="D429" s="93"/>
      <c r="E429" s="86"/>
      <c r="F429" s="22"/>
      <c r="G429" s="22"/>
      <c r="H429" s="22"/>
      <c r="I429" s="22"/>
      <c r="J429" s="69" t="s">
        <v>26</v>
      </c>
      <c r="K429" s="69" t="s">
        <v>102</v>
      </c>
      <c r="L429" s="21">
        <v>0</v>
      </c>
      <c r="M429" s="44"/>
      <c r="N429" s="44"/>
      <c r="O429" s="44"/>
      <c r="P429" s="44"/>
      <c r="Q429" s="21"/>
    </row>
    <row r="430" spans="2:17" ht="50.25">
      <c r="B430" s="89"/>
      <c r="C430" s="91"/>
      <c r="D430" s="93"/>
      <c r="E430" s="86"/>
      <c r="F430" s="22"/>
      <c r="G430" s="22"/>
      <c r="H430" s="22"/>
      <c r="I430" s="22"/>
      <c r="J430" s="69" t="s">
        <v>379</v>
      </c>
      <c r="K430" s="69" t="s">
        <v>102</v>
      </c>
      <c r="L430" s="21">
        <v>0</v>
      </c>
      <c r="M430" s="44"/>
      <c r="N430" s="44"/>
      <c r="O430" s="44"/>
      <c r="P430" s="44"/>
      <c r="Q430" s="21"/>
    </row>
    <row r="431" spans="2:17" ht="66.75">
      <c r="B431" s="89"/>
      <c r="C431" s="91"/>
      <c r="D431" s="93"/>
      <c r="E431" s="86"/>
      <c r="F431" s="22" t="s">
        <v>44</v>
      </c>
      <c r="G431" s="22" t="s">
        <v>114</v>
      </c>
      <c r="H431" s="22" t="s">
        <v>269</v>
      </c>
      <c r="I431" s="22" t="s">
        <v>146</v>
      </c>
      <c r="J431" s="69" t="s">
        <v>380</v>
      </c>
      <c r="K431" s="69" t="s">
        <v>102</v>
      </c>
      <c r="L431" s="21">
        <v>0</v>
      </c>
      <c r="M431" s="44">
        <v>1843.8</v>
      </c>
      <c r="N431" s="44">
        <v>1456.3</v>
      </c>
      <c r="O431" s="44">
        <v>1843.8</v>
      </c>
      <c r="P431" s="21">
        <v>1843.8</v>
      </c>
      <c r="Q431" s="21">
        <v>5500.2</v>
      </c>
    </row>
    <row r="432" spans="2:17" ht="33">
      <c r="B432" s="90"/>
      <c r="C432" s="91"/>
      <c r="D432" s="93"/>
      <c r="E432" s="87"/>
      <c r="F432" s="22"/>
      <c r="G432" s="22"/>
      <c r="H432" s="22"/>
      <c r="I432" s="22"/>
      <c r="J432" s="69" t="s">
        <v>27</v>
      </c>
      <c r="K432" s="69" t="s">
        <v>102</v>
      </c>
      <c r="L432" s="21">
        <v>0</v>
      </c>
      <c r="M432" s="44"/>
      <c r="N432" s="44"/>
      <c r="O432" s="44"/>
      <c r="P432" s="21"/>
      <c r="Q432" s="21"/>
    </row>
    <row r="433" spans="2:17" ht="16.5">
      <c r="B433" s="88" t="s">
        <v>176</v>
      </c>
      <c r="C433" s="97" t="s">
        <v>199</v>
      </c>
      <c r="D433" s="100" t="s">
        <v>284</v>
      </c>
      <c r="E433" s="85"/>
      <c r="F433" s="75"/>
      <c r="G433" s="75"/>
      <c r="H433" s="75"/>
      <c r="I433" s="75"/>
      <c r="J433" s="69" t="s">
        <v>25</v>
      </c>
      <c r="K433" s="69" t="s">
        <v>102</v>
      </c>
      <c r="L433" s="21">
        <v>0</v>
      </c>
      <c r="M433" s="21">
        <f>M438+M448+M458</f>
        <v>2298.4</v>
      </c>
      <c r="N433" s="21">
        <f aca="true" t="shared" si="41" ref="N433:P437">N438+N448+N458</f>
        <v>386.1</v>
      </c>
      <c r="O433" s="21">
        <f t="shared" si="41"/>
        <v>2298.4</v>
      </c>
      <c r="P433" s="21">
        <f t="shared" si="41"/>
        <v>2257</v>
      </c>
      <c r="Q433" s="21">
        <f>Q438+Q448+Q458</f>
        <v>306.20000000000005</v>
      </c>
    </row>
    <row r="434" spans="2:17" ht="16.5">
      <c r="B434" s="89"/>
      <c r="C434" s="98"/>
      <c r="D434" s="93"/>
      <c r="E434" s="86"/>
      <c r="F434" s="22"/>
      <c r="G434" s="22"/>
      <c r="H434" s="22"/>
      <c r="I434" s="22"/>
      <c r="J434" s="69" t="s">
        <v>26</v>
      </c>
      <c r="K434" s="69" t="s">
        <v>102</v>
      </c>
      <c r="L434" s="21">
        <v>0</v>
      </c>
      <c r="M434" s="21">
        <f>M439+M449+M459</f>
        <v>137.4</v>
      </c>
      <c r="N434" s="21">
        <f t="shared" si="41"/>
        <v>0</v>
      </c>
      <c r="O434" s="21">
        <f t="shared" si="41"/>
        <v>137.4</v>
      </c>
      <c r="P434" s="21">
        <f t="shared" si="41"/>
        <v>137.4</v>
      </c>
      <c r="Q434" s="21">
        <f>Q439+Q449+Q459</f>
        <v>15.5</v>
      </c>
    </row>
    <row r="435" spans="2:17" ht="50.25">
      <c r="B435" s="89"/>
      <c r="C435" s="98"/>
      <c r="D435" s="93"/>
      <c r="E435" s="86"/>
      <c r="F435" s="22"/>
      <c r="G435" s="22"/>
      <c r="H435" s="22"/>
      <c r="I435" s="22"/>
      <c r="J435" s="69" t="s">
        <v>379</v>
      </c>
      <c r="K435" s="69" t="s">
        <v>102</v>
      </c>
      <c r="L435" s="21">
        <v>0</v>
      </c>
      <c r="M435" s="21">
        <f>M440+M450+M460</f>
        <v>1983.8000000000002</v>
      </c>
      <c r="N435" s="21">
        <f t="shared" si="41"/>
        <v>217.10000000000002</v>
      </c>
      <c r="O435" s="21">
        <f t="shared" si="41"/>
        <v>1983.8000000000002</v>
      </c>
      <c r="P435" s="21">
        <f t="shared" si="41"/>
        <v>1983.8000000000002</v>
      </c>
      <c r="Q435" s="21">
        <f>Q440+Q450+Q460</f>
        <v>284.59999999999997</v>
      </c>
    </row>
    <row r="436" spans="2:17" ht="66.75">
      <c r="B436" s="89"/>
      <c r="C436" s="98"/>
      <c r="D436" s="93"/>
      <c r="E436" s="86"/>
      <c r="F436" s="22"/>
      <c r="G436" s="22"/>
      <c r="H436" s="22"/>
      <c r="I436" s="22"/>
      <c r="J436" s="69" t="s">
        <v>380</v>
      </c>
      <c r="K436" s="69" t="s">
        <v>102</v>
      </c>
      <c r="L436" s="21">
        <v>0</v>
      </c>
      <c r="M436" s="21">
        <f>M441+M451+M461</f>
        <v>177.2</v>
      </c>
      <c r="N436" s="21">
        <f t="shared" si="41"/>
        <v>169</v>
      </c>
      <c r="O436" s="21">
        <f t="shared" si="41"/>
        <v>177.2</v>
      </c>
      <c r="P436" s="21">
        <f t="shared" si="41"/>
        <v>135.79999999999998</v>
      </c>
      <c r="Q436" s="21">
        <f>Q441+Q451+Q461</f>
        <v>6.1</v>
      </c>
    </row>
    <row r="437" spans="2:17" ht="33">
      <c r="B437" s="90"/>
      <c r="C437" s="99"/>
      <c r="D437" s="93"/>
      <c r="E437" s="87"/>
      <c r="F437" s="22"/>
      <c r="G437" s="22"/>
      <c r="H437" s="22"/>
      <c r="I437" s="22"/>
      <c r="J437" s="69" t="s">
        <v>27</v>
      </c>
      <c r="K437" s="69" t="s">
        <v>102</v>
      </c>
      <c r="L437" s="21">
        <v>0</v>
      </c>
      <c r="M437" s="21">
        <f>M442+M452+M462</f>
        <v>0</v>
      </c>
      <c r="N437" s="21">
        <f t="shared" si="41"/>
        <v>0</v>
      </c>
      <c r="O437" s="21">
        <f t="shared" si="41"/>
        <v>0</v>
      </c>
      <c r="P437" s="21">
        <f t="shared" si="41"/>
        <v>0</v>
      </c>
      <c r="Q437" s="21">
        <f>Q442+Q452+Q462</f>
        <v>0</v>
      </c>
    </row>
    <row r="438" spans="2:17" ht="16.5">
      <c r="B438" s="88" t="s">
        <v>103</v>
      </c>
      <c r="C438" s="91" t="s">
        <v>24</v>
      </c>
      <c r="D438" s="92" t="s">
        <v>270</v>
      </c>
      <c r="E438" s="85"/>
      <c r="F438" s="72"/>
      <c r="G438" s="72"/>
      <c r="H438" s="72"/>
      <c r="I438" s="72"/>
      <c r="J438" s="69" t="s">
        <v>25</v>
      </c>
      <c r="K438" s="69" t="s">
        <v>102</v>
      </c>
      <c r="L438" s="21">
        <v>0</v>
      </c>
      <c r="M438" s="21">
        <f>M443</f>
        <v>349.4</v>
      </c>
      <c r="N438" s="21">
        <f aca="true" t="shared" si="42" ref="N438:P442">N443</f>
        <v>317.8</v>
      </c>
      <c r="O438" s="21">
        <f t="shared" si="42"/>
        <v>349.4</v>
      </c>
      <c r="P438" s="21">
        <f t="shared" si="42"/>
        <v>314.4</v>
      </c>
      <c r="Q438" s="21">
        <f>Q443</f>
        <v>250.1</v>
      </c>
    </row>
    <row r="439" spans="2:17" ht="16.5">
      <c r="B439" s="89"/>
      <c r="C439" s="91"/>
      <c r="D439" s="93"/>
      <c r="E439" s="86"/>
      <c r="F439" s="22"/>
      <c r="G439" s="22"/>
      <c r="H439" s="22"/>
      <c r="I439" s="22"/>
      <c r="J439" s="69" t="s">
        <v>26</v>
      </c>
      <c r="K439" s="69" t="s">
        <v>102</v>
      </c>
      <c r="L439" s="21">
        <v>0</v>
      </c>
      <c r="M439" s="21">
        <f>M444</f>
        <v>0</v>
      </c>
      <c r="N439" s="21">
        <f t="shared" si="42"/>
        <v>0</v>
      </c>
      <c r="O439" s="21">
        <f t="shared" si="42"/>
        <v>0</v>
      </c>
      <c r="P439" s="21">
        <f t="shared" si="42"/>
        <v>0</v>
      </c>
      <c r="Q439" s="21">
        <f>Q444</f>
        <v>0</v>
      </c>
    </row>
    <row r="440" spans="2:17" ht="50.25">
      <c r="B440" s="89"/>
      <c r="C440" s="91"/>
      <c r="D440" s="93"/>
      <c r="E440" s="86"/>
      <c r="F440" s="22"/>
      <c r="G440" s="22"/>
      <c r="H440" s="22"/>
      <c r="I440" s="22"/>
      <c r="J440" s="69" t="s">
        <v>379</v>
      </c>
      <c r="K440" s="69" t="s">
        <v>102</v>
      </c>
      <c r="L440" s="21">
        <v>0</v>
      </c>
      <c r="M440" s="21">
        <f>M445</f>
        <v>214.4</v>
      </c>
      <c r="N440" s="21">
        <f t="shared" si="42"/>
        <v>182.8</v>
      </c>
      <c r="O440" s="21">
        <f t="shared" si="42"/>
        <v>214.4</v>
      </c>
      <c r="P440" s="21">
        <f t="shared" si="42"/>
        <v>214.4</v>
      </c>
      <c r="Q440" s="21">
        <f>Q445</f>
        <v>250.1</v>
      </c>
    </row>
    <row r="441" spans="2:17" ht="66.75">
      <c r="B441" s="89"/>
      <c r="C441" s="91"/>
      <c r="D441" s="93"/>
      <c r="E441" s="86"/>
      <c r="F441" s="22"/>
      <c r="G441" s="22"/>
      <c r="H441" s="22"/>
      <c r="I441" s="22"/>
      <c r="J441" s="69" t="s">
        <v>380</v>
      </c>
      <c r="K441" s="69" t="s">
        <v>102</v>
      </c>
      <c r="L441" s="21">
        <v>0</v>
      </c>
      <c r="M441" s="21">
        <f>M446</f>
        <v>135</v>
      </c>
      <c r="N441" s="21">
        <f t="shared" si="42"/>
        <v>135</v>
      </c>
      <c r="O441" s="21">
        <f t="shared" si="42"/>
        <v>135</v>
      </c>
      <c r="P441" s="21">
        <f t="shared" si="42"/>
        <v>100</v>
      </c>
      <c r="Q441" s="21">
        <f>Q446</f>
        <v>0</v>
      </c>
    </row>
    <row r="442" spans="2:17" ht="33">
      <c r="B442" s="90"/>
      <c r="C442" s="91"/>
      <c r="D442" s="93"/>
      <c r="E442" s="87"/>
      <c r="F442" s="22"/>
      <c r="G442" s="22"/>
      <c r="H442" s="22"/>
      <c r="I442" s="22"/>
      <c r="J442" s="69" t="s">
        <v>27</v>
      </c>
      <c r="K442" s="69" t="s">
        <v>102</v>
      </c>
      <c r="L442" s="21">
        <v>0</v>
      </c>
      <c r="M442" s="21">
        <f>M447</f>
        <v>0</v>
      </c>
      <c r="N442" s="21">
        <f t="shared" si="42"/>
        <v>0</v>
      </c>
      <c r="O442" s="21">
        <f t="shared" si="42"/>
        <v>0</v>
      </c>
      <c r="P442" s="21">
        <f t="shared" si="42"/>
        <v>0</v>
      </c>
      <c r="Q442" s="21">
        <f>Q447</f>
        <v>0</v>
      </c>
    </row>
    <row r="443" spans="2:17" ht="16.5">
      <c r="B443" s="88"/>
      <c r="C443" s="91" t="s">
        <v>36</v>
      </c>
      <c r="D443" s="92" t="s">
        <v>172</v>
      </c>
      <c r="E443" s="85" t="s">
        <v>206</v>
      </c>
      <c r="F443" s="72"/>
      <c r="G443" s="72"/>
      <c r="H443" s="72"/>
      <c r="I443" s="72"/>
      <c r="J443" s="69" t="s">
        <v>25</v>
      </c>
      <c r="K443" s="69" t="s">
        <v>102</v>
      </c>
      <c r="L443" s="21">
        <v>0</v>
      </c>
      <c r="M443" s="21">
        <f>M444+M445+M446+M447</f>
        <v>349.4</v>
      </c>
      <c r="N443" s="21">
        <f>N444+N445+N446+N447</f>
        <v>317.8</v>
      </c>
      <c r="O443" s="21">
        <f>O444+O445+O446+O447</f>
        <v>349.4</v>
      </c>
      <c r="P443" s="21">
        <f>P444+P445+P446+P447</f>
        <v>314.4</v>
      </c>
      <c r="Q443" s="21">
        <f>Q444+Q445+Q446+Q447</f>
        <v>250.1</v>
      </c>
    </row>
    <row r="444" spans="2:17" ht="16.5">
      <c r="B444" s="89"/>
      <c r="C444" s="91"/>
      <c r="D444" s="93"/>
      <c r="E444" s="86"/>
      <c r="F444" s="22"/>
      <c r="G444" s="22"/>
      <c r="H444" s="22"/>
      <c r="I444" s="22"/>
      <c r="J444" s="69" t="s">
        <v>26</v>
      </c>
      <c r="K444" s="69" t="s">
        <v>102</v>
      </c>
      <c r="L444" s="21">
        <v>0</v>
      </c>
      <c r="M444" s="44"/>
      <c r="N444" s="44"/>
      <c r="O444" s="44"/>
      <c r="P444" s="21"/>
      <c r="Q444" s="21"/>
    </row>
    <row r="445" spans="2:17" ht="50.25">
      <c r="B445" s="89"/>
      <c r="C445" s="91"/>
      <c r="D445" s="93"/>
      <c r="E445" s="86"/>
      <c r="F445" s="22" t="s">
        <v>204</v>
      </c>
      <c r="G445" s="22" t="s">
        <v>54</v>
      </c>
      <c r="H445" s="22" t="s">
        <v>153</v>
      </c>
      <c r="I445" s="22" t="s">
        <v>58</v>
      </c>
      <c r="J445" s="69" t="s">
        <v>379</v>
      </c>
      <c r="K445" s="69" t="s">
        <v>102</v>
      </c>
      <c r="L445" s="21">
        <v>0</v>
      </c>
      <c r="M445" s="44">
        <v>214.4</v>
      </c>
      <c r="N445" s="44">
        <v>182.8</v>
      </c>
      <c r="O445" s="44">
        <v>214.4</v>
      </c>
      <c r="P445" s="21">
        <v>214.4</v>
      </c>
      <c r="Q445" s="21">
        <v>250.1</v>
      </c>
    </row>
    <row r="446" spans="2:17" ht="66.75">
      <c r="B446" s="89"/>
      <c r="C446" s="91"/>
      <c r="D446" s="93"/>
      <c r="E446" s="86"/>
      <c r="F446" s="22" t="s">
        <v>204</v>
      </c>
      <c r="G446" s="22" t="s">
        <v>54</v>
      </c>
      <c r="H446" s="22" t="s">
        <v>271</v>
      </c>
      <c r="I446" s="22" t="s">
        <v>58</v>
      </c>
      <c r="J446" s="69" t="s">
        <v>380</v>
      </c>
      <c r="K446" s="69" t="s">
        <v>102</v>
      </c>
      <c r="L446" s="21">
        <v>0</v>
      </c>
      <c r="M446" s="44">
        <v>135</v>
      </c>
      <c r="N446" s="44">
        <v>135</v>
      </c>
      <c r="O446" s="44">
        <v>135</v>
      </c>
      <c r="P446" s="44">
        <v>100</v>
      </c>
      <c r="Q446" s="21"/>
    </row>
    <row r="447" spans="2:17" ht="33">
      <c r="B447" s="90"/>
      <c r="C447" s="91"/>
      <c r="D447" s="93"/>
      <c r="E447" s="87"/>
      <c r="F447" s="22"/>
      <c r="G447" s="22"/>
      <c r="H447" s="22"/>
      <c r="I447" s="22"/>
      <c r="J447" s="69" t="s">
        <v>27</v>
      </c>
      <c r="K447" s="69" t="s">
        <v>102</v>
      </c>
      <c r="L447" s="21">
        <v>0</v>
      </c>
      <c r="M447" s="44"/>
      <c r="N447" s="44"/>
      <c r="O447" s="44"/>
      <c r="P447" s="44"/>
      <c r="Q447" s="21"/>
    </row>
    <row r="448" spans="2:17" ht="16.5">
      <c r="B448" s="88" t="s">
        <v>177</v>
      </c>
      <c r="C448" s="91" t="s">
        <v>24</v>
      </c>
      <c r="D448" s="92" t="s">
        <v>361</v>
      </c>
      <c r="E448" s="85"/>
      <c r="F448" s="72"/>
      <c r="G448" s="72"/>
      <c r="H448" s="72"/>
      <c r="I448" s="72"/>
      <c r="J448" s="69" t="s">
        <v>25</v>
      </c>
      <c r="K448" s="69" t="s">
        <v>102</v>
      </c>
      <c r="L448" s="21">
        <v>0</v>
      </c>
      <c r="M448" s="21">
        <f>M453</f>
        <v>104.30000000000001</v>
      </c>
      <c r="N448" s="21">
        <f aca="true" t="shared" si="43" ref="N448:P452">N453</f>
        <v>0.2</v>
      </c>
      <c r="O448" s="21">
        <f t="shared" si="43"/>
        <v>104.30000000000001</v>
      </c>
      <c r="P448" s="21">
        <f t="shared" si="43"/>
        <v>104</v>
      </c>
      <c r="Q448" s="21">
        <f>Q453</f>
        <v>20</v>
      </c>
    </row>
    <row r="449" spans="2:17" ht="16.5">
      <c r="B449" s="89"/>
      <c r="C449" s="91"/>
      <c r="D449" s="93"/>
      <c r="E449" s="86"/>
      <c r="F449" s="22"/>
      <c r="G449" s="22"/>
      <c r="H449" s="22"/>
      <c r="I449" s="22"/>
      <c r="J449" s="69" t="s">
        <v>26</v>
      </c>
      <c r="K449" s="69" t="s">
        <v>102</v>
      </c>
      <c r="L449" s="21">
        <v>0</v>
      </c>
      <c r="M449" s="21">
        <f>M454</f>
        <v>102.9</v>
      </c>
      <c r="N449" s="21">
        <f t="shared" si="43"/>
        <v>0</v>
      </c>
      <c r="O449" s="21">
        <f t="shared" si="43"/>
        <v>102.9</v>
      </c>
      <c r="P449" s="21">
        <f t="shared" si="43"/>
        <v>102.9</v>
      </c>
      <c r="Q449" s="21">
        <f>Q454</f>
        <v>15.5</v>
      </c>
    </row>
    <row r="450" spans="2:17" ht="50.25">
      <c r="B450" s="89"/>
      <c r="C450" s="91"/>
      <c r="D450" s="93"/>
      <c r="E450" s="86"/>
      <c r="F450" s="22"/>
      <c r="G450" s="22"/>
      <c r="H450" s="22"/>
      <c r="I450" s="22"/>
      <c r="J450" s="69" t="s">
        <v>379</v>
      </c>
      <c r="K450" s="69" t="s">
        <v>102</v>
      </c>
      <c r="L450" s="21">
        <v>0</v>
      </c>
      <c r="M450" s="21">
        <f>M455</f>
        <v>1</v>
      </c>
      <c r="N450" s="21">
        <f t="shared" si="43"/>
        <v>0</v>
      </c>
      <c r="O450" s="21">
        <f t="shared" si="43"/>
        <v>1</v>
      </c>
      <c r="P450" s="21">
        <f t="shared" si="43"/>
        <v>1</v>
      </c>
      <c r="Q450" s="21">
        <f>Q455</f>
        <v>0.2</v>
      </c>
    </row>
    <row r="451" spans="2:17" ht="66.75">
      <c r="B451" s="89"/>
      <c r="C451" s="91"/>
      <c r="D451" s="93"/>
      <c r="E451" s="86"/>
      <c r="F451" s="22"/>
      <c r="G451" s="22"/>
      <c r="H451" s="22"/>
      <c r="I451" s="22"/>
      <c r="J451" s="69" t="s">
        <v>380</v>
      </c>
      <c r="K451" s="69" t="s">
        <v>102</v>
      </c>
      <c r="L451" s="21">
        <v>0</v>
      </c>
      <c r="M451" s="21">
        <f>M456</f>
        <v>0.4</v>
      </c>
      <c r="N451" s="21">
        <f t="shared" si="43"/>
        <v>0.2</v>
      </c>
      <c r="O451" s="21">
        <f t="shared" si="43"/>
        <v>0.4</v>
      </c>
      <c r="P451" s="21">
        <f t="shared" si="43"/>
        <v>0.1</v>
      </c>
      <c r="Q451" s="21">
        <f>Q456</f>
        <v>4.3</v>
      </c>
    </row>
    <row r="452" spans="2:17" ht="33">
      <c r="B452" s="90"/>
      <c r="C452" s="91"/>
      <c r="D452" s="93"/>
      <c r="E452" s="87"/>
      <c r="F452" s="22"/>
      <c r="G452" s="22"/>
      <c r="H452" s="22"/>
      <c r="I452" s="22"/>
      <c r="J452" s="69" t="s">
        <v>27</v>
      </c>
      <c r="K452" s="69" t="s">
        <v>102</v>
      </c>
      <c r="L452" s="21">
        <v>0</v>
      </c>
      <c r="M452" s="21">
        <f>M457</f>
        <v>0</v>
      </c>
      <c r="N452" s="21">
        <f t="shared" si="43"/>
        <v>0</v>
      </c>
      <c r="O452" s="21">
        <f t="shared" si="43"/>
        <v>0</v>
      </c>
      <c r="P452" s="21">
        <f t="shared" si="43"/>
        <v>0</v>
      </c>
      <c r="Q452" s="21">
        <f>Q457</f>
        <v>0</v>
      </c>
    </row>
    <row r="453" spans="2:17" ht="16.5">
      <c r="B453" s="88"/>
      <c r="C453" s="91" t="s">
        <v>36</v>
      </c>
      <c r="D453" s="92" t="s">
        <v>272</v>
      </c>
      <c r="E453" s="85" t="s">
        <v>206</v>
      </c>
      <c r="F453" s="72"/>
      <c r="G453" s="72"/>
      <c r="H453" s="72"/>
      <c r="I453" s="72"/>
      <c r="J453" s="69" t="s">
        <v>25</v>
      </c>
      <c r="K453" s="69" t="s">
        <v>102</v>
      </c>
      <c r="L453" s="21">
        <v>0</v>
      </c>
      <c r="M453" s="21">
        <f>M454+M455+M456+M457</f>
        <v>104.30000000000001</v>
      </c>
      <c r="N453" s="21">
        <f>N454+N455+N456+N457</f>
        <v>0.2</v>
      </c>
      <c r="O453" s="21">
        <f>O454+O455+O456+O457</f>
        <v>104.30000000000001</v>
      </c>
      <c r="P453" s="21">
        <f>P454+P455+P456+P457</f>
        <v>104</v>
      </c>
      <c r="Q453" s="21">
        <f>Q454+Q455+Q456+Q457</f>
        <v>20</v>
      </c>
    </row>
    <row r="454" spans="2:17" ht="16.5">
      <c r="B454" s="89"/>
      <c r="C454" s="91"/>
      <c r="D454" s="93"/>
      <c r="E454" s="86"/>
      <c r="F454" s="22" t="s">
        <v>204</v>
      </c>
      <c r="G454" s="22" t="s">
        <v>54</v>
      </c>
      <c r="H454" s="22" t="s">
        <v>273</v>
      </c>
      <c r="I454" s="22" t="s">
        <v>58</v>
      </c>
      <c r="J454" s="69" t="s">
        <v>26</v>
      </c>
      <c r="K454" s="69" t="s">
        <v>102</v>
      </c>
      <c r="L454" s="21">
        <v>0</v>
      </c>
      <c r="M454" s="44">
        <v>102.9</v>
      </c>
      <c r="N454" s="44"/>
      <c r="O454" s="44">
        <v>102.9</v>
      </c>
      <c r="P454" s="21">
        <v>102.9</v>
      </c>
      <c r="Q454" s="21">
        <v>15.5</v>
      </c>
    </row>
    <row r="455" spans="2:17" ht="50.25">
      <c r="B455" s="89"/>
      <c r="C455" s="91"/>
      <c r="D455" s="93"/>
      <c r="E455" s="86"/>
      <c r="F455" s="22" t="s">
        <v>204</v>
      </c>
      <c r="G455" s="22" t="s">
        <v>54</v>
      </c>
      <c r="H455" s="22" t="s">
        <v>273</v>
      </c>
      <c r="I455" s="22" t="s">
        <v>58</v>
      </c>
      <c r="J455" s="69" t="s">
        <v>379</v>
      </c>
      <c r="K455" s="69" t="s">
        <v>102</v>
      </c>
      <c r="L455" s="21">
        <v>0</v>
      </c>
      <c r="M455" s="44">
        <v>1</v>
      </c>
      <c r="N455" s="44"/>
      <c r="O455" s="44">
        <v>1</v>
      </c>
      <c r="P455" s="21">
        <v>1</v>
      </c>
      <c r="Q455" s="21">
        <v>0.2</v>
      </c>
    </row>
    <row r="456" spans="2:17" ht="66.75">
      <c r="B456" s="89"/>
      <c r="C456" s="91"/>
      <c r="D456" s="93"/>
      <c r="E456" s="86"/>
      <c r="F456" s="22" t="s">
        <v>204</v>
      </c>
      <c r="G456" s="22" t="s">
        <v>54</v>
      </c>
      <c r="H456" s="22" t="s">
        <v>273</v>
      </c>
      <c r="I456" s="22" t="s">
        <v>58</v>
      </c>
      <c r="J456" s="69" t="s">
        <v>380</v>
      </c>
      <c r="K456" s="69" t="s">
        <v>102</v>
      </c>
      <c r="L456" s="21">
        <v>0</v>
      </c>
      <c r="M456" s="44">
        <v>0.4</v>
      </c>
      <c r="N456" s="44">
        <v>0.2</v>
      </c>
      <c r="O456" s="44">
        <v>0.4</v>
      </c>
      <c r="P456" s="44">
        <v>0.1</v>
      </c>
      <c r="Q456" s="21">
        <v>4.3</v>
      </c>
    </row>
    <row r="457" spans="2:17" ht="33">
      <c r="B457" s="90"/>
      <c r="C457" s="91"/>
      <c r="D457" s="93"/>
      <c r="E457" s="87"/>
      <c r="F457" s="22"/>
      <c r="G457" s="22"/>
      <c r="H457" s="22"/>
      <c r="I457" s="22"/>
      <c r="J457" s="69" t="s">
        <v>27</v>
      </c>
      <c r="K457" s="69" t="s">
        <v>102</v>
      </c>
      <c r="L457" s="21">
        <v>0</v>
      </c>
      <c r="M457" s="44"/>
      <c r="N457" s="44"/>
      <c r="O457" s="44"/>
      <c r="P457" s="44"/>
      <c r="Q457" s="21"/>
    </row>
    <row r="458" spans="2:17" ht="16.5">
      <c r="B458" s="88" t="s">
        <v>274</v>
      </c>
      <c r="C458" s="91" t="s">
        <v>24</v>
      </c>
      <c r="D458" s="92" t="s">
        <v>362</v>
      </c>
      <c r="E458" s="85"/>
      <c r="F458" s="72"/>
      <c r="G458" s="72"/>
      <c r="H458" s="72"/>
      <c r="I458" s="72"/>
      <c r="J458" s="69" t="s">
        <v>25</v>
      </c>
      <c r="K458" s="69" t="s">
        <v>102</v>
      </c>
      <c r="L458" s="21">
        <v>0</v>
      </c>
      <c r="M458" s="21">
        <f>M463+M468+M473</f>
        <v>1844.7000000000003</v>
      </c>
      <c r="N458" s="21">
        <f aca="true" t="shared" si="44" ref="N458:P462">N463+N468+N473</f>
        <v>68.1</v>
      </c>
      <c r="O458" s="21">
        <f t="shared" si="44"/>
        <v>1844.7000000000003</v>
      </c>
      <c r="P458" s="21">
        <f t="shared" si="44"/>
        <v>1838.6</v>
      </c>
      <c r="Q458" s="21">
        <f>Q463+Q468+Q473</f>
        <v>36.099999999999994</v>
      </c>
    </row>
    <row r="459" spans="2:17" ht="16.5">
      <c r="B459" s="89"/>
      <c r="C459" s="91"/>
      <c r="D459" s="93"/>
      <c r="E459" s="86"/>
      <c r="F459" s="22"/>
      <c r="G459" s="22"/>
      <c r="H459" s="22"/>
      <c r="I459" s="22"/>
      <c r="J459" s="69" t="s">
        <v>26</v>
      </c>
      <c r="K459" s="69" t="s">
        <v>102</v>
      </c>
      <c r="L459" s="21">
        <v>0</v>
      </c>
      <c r="M459" s="21">
        <f>M464+M469+M474</f>
        <v>34.5</v>
      </c>
      <c r="N459" s="21">
        <f t="shared" si="44"/>
        <v>0</v>
      </c>
      <c r="O459" s="21">
        <f t="shared" si="44"/>
        <v>34.5</v>
      </c>
      <c r="P459" s="21">
        <f t="shared" si="44"/>
        <v>34.5</v>
      </c>
      <c r="Q459" s="21">
        <f>Q464+Q469+Q474</f>
        <v>0</v>
      </c>
    </row>
    <row r="460" spans="2:17" ht="50.25">
      <c r="B460" s="89"/>
      <c r="C460" s="91"/>
      <c r="D460" s="93"/>
      <c r="E460" s="86"/>
      <c r="F460" s="22"/>
      <c r="G460" s="22"/>
      <c r="H460" s="22"/>
      <c r="I460" s="22"/>
      <c r="J460" s="69" t="s">
        <v>379</v>
      </c>
      <c r="K460" s="69" t="s">
        <v>102</v>
      </c>
      <c r="L460" s="21">
        <v>0</v>
      </c>
      <c r="M460" s="21">
        <f>M465+M470+M475</f>
        <v>1768.4</v>
      </c>
      <c r="N460" s="21">
        <f t="shared" si="44"/>
        <v>34.3</v>
      </c>
      <c r="O460" s="21">
        <f t="shared" si="44"/>
        <v>1768.4</v>
      </c>
      <c r="P460" s="21">
        <f t="shared" si="44"/>
        <v>1768.4</v>
      </c>
      <c r="Q460" s="21">
        <f>Q465+Q470+Q475</f>
        <v>34.3</v>
      </c>
    </row>
    <row r="461" spans="2:17" ht="66.75">
      <c r="B461" s="89"/>
      <c r="C461" s="91"/>
      <c r="D461" s="93"/>
      <c r="E461" s="86"/>
      <c r="F461" s="22"/>
      <c r="G461" s="22"/>
      <c r="H461" s="22"/>
      <c r="I461" s="22"/>
      <c r="J461" s="69" t="s">
        <v>380</v>
      </c>
      <c r="K461" s="69" t="s">
        <v>102</v>
      </c>
      <c r="L461" s="21">
        <v>0</v>
      </c>
      <c r="M461" s="21">
        <f>M466+M471+M476</f>
        <v>41.8</v>
      </c>
      <c r="N461" s="21">
        <f t="shared" si="44"/>
        <v>33.8</v>
      </c>
      <c r="O461" s="21">
        <f t="shared" si="44"/>
        <v>41.8</v>
      </c>
      <c r="P461" s="21">
        <f t="shared" si="44"/>
        <v>35.699999999999996</v>
      </c>
      <c r="Q461" s="21">
        <f>Q466+Q471+Q476</f>
        <v>1.8</v>
      </c>
    </row>
    <row r="462" spans="2:17" ht="33">
      <c r="B462" s="90"/>
      <c r="C462" s="91"/>
      <c r="D462" s="93"/>
      <c r="E462" s="87"/>
      <c r="F462" s="22"/>
      <c r="G462" s="22"/>
      <c r="H462" s="22"/>
      <c r="I462" s="22"/>
      <c r="J462" s="69" t="s">
        <v>27</v>
      </c>
      <c r="K462" s="69" t="s">
        <v>102</v>
      </c>
      <c r="L462" s="21">
        <v>0</v>
      </c>
      <c r="M462" s="21">
        <f>M467+M472+M477</f>
        <v>0</v>
      </c>
      <c r="N462" s="21">
        <f t="shared" si="44"/>
        <v>0</v>
      </c>
      <c r="O462" s="21">
        <f t="shared" si="44"/>
        <v>0</v>
      </c>
      <c r="P462" s="21">
        <f t="shared" si="44"/>
        <v>0</v>
      </c>
      <c r="Q462" s="21">
        <f>Q467+Q472+Q477</f>
        <v>0</v>
      </c>
    </row>
    <row r="463" spans="2:17" ht="16.5">
      <c r="B463" s="88"/>
      <c r="C463" s="91" t="s">
        <v>36</v>
      </c>
      <c r="D463" s="92" t="s">
        <v>275</v>
      </c>
      <c r="E463" s="85" t="s">
        <v>207</v>
      </c>
      <c r="F463" s="72"/>
      <c r="G463" s="72"/>
      <c r="H463" s="72"/>
      <c r="I463" s="72"/>
      <c r="J463" s="69" t="s">
        <v>25</v>
      </c>
      <c r="K463" s="69" t="s">
        <v>102</v>
      </c>
      <c r="L463" s="21">
        <v>0</v>
      </c>
      <c r="M463" s="21">
        <f>M464+M465+M466+M467</f>
        <v>338.70000000000005</v>
      </c>
      <c r="N463" s="21">
        <f>N464+N465+N466+N467</f>
        <v>0</v>
      </c>
      <c r="O463" s="21">
        <f>O464+O465+O466+O467</f>
        <v>338.70000000000005</v>
      </c>
      <c r="P463" s="21">
        <f>P464+P465+P466+P467</f>
        <v>335.5</v>
      </c>
      <c r="Q463" s="21">
        <f>Q464+Q465+Q466+Q467</f>
        <v>0</v>
      </c>
    </row>
    <row r="464" spans="2:17" ht="16.5">
      <c r="B464" s="89"/>
      <c r="C464" s="91"/>
      <c r="D464" s="93"/>
      <c r="E464" s="86"/>
      <c r="F464" s="22" t="s">
        <v>44</v>
      </c>
      <c r="G464" s="22" t="s">
        <v>54</v>
      </c>
      <c r="H464" s="22" t="s">
        <v>278</v>
      </c>
      <c r="I464" s="22" t="s">
        <v>279</v>
      </c>
      <c r="J464" s="69" t="s">
        <v>26</v>
      </c>
      <c r="K464" s="69" t="s">
        <v>102</v>
      </c>
      <c r="L464" s="21">
        <v>0</v>
      </c>
      <c r="M464" s="44">
        <v>34.5</v>
      </c>
      <c r="N464" s="44"/>
      <c r="O464" s="44">
        <v>34.5</v>
      </c>
      <c r="P464" s="21">
        <v>34.5</v>
      </c>
      <c r="Q464" s="21"/>
    </row>
    <row r="465" spans="2:17" ht="50.25">
      <c r="B465" s="89"/>
      <c r="C465" s="91"/>
      <c r="D465" s="93"/>
      <c r="E465" s="86"/>
      <c r="F465" s="22" t="s">
        <v>44</v>
      </c>
      <c r="G465" s="22" t="s">
        <v>54</v>
      </c>
      <c r="H465" s="22" t="s">
        <v>280</v>
      </c>
      <c r="I465" s="22" t="s">
        <v>279</v>
      </c>
      <c r="J465" s="69" t="s">
        <v>379</v>
      </c>
      <c r="K465" s="69" t="s">
        <v>102</v>
      </c>
      <c r="L465" s="21">
        <v>0</v>
      </c>
      <c r="M465" s="44">
        <v>300.6</v>
      </c>
      <c r="N465" s="44"/>
      <c r="O465" s="44">
        <v>300.6</v>
      </c>
      <c r="P465" s="21">
        <v>300.6</v>
      </c>
      <c r="Q465" s="21"/>
    </row>
    <row r="466" spans="2:18" ht="66.75">
      <c r="B466" s="89"/>
      <c r="C466" s="91"/>
      <c r="D466" s="93"/>
      <c r="E466" s="86"/>
      <c r="F466" s="22" t="s">
        <v>44</v>
      </c>
      <c r="G466" s="22" t="s">
        <v>54</v>
      </c>
      <c r="H466" s="22" t="s">
        <v>280</v>
      </c>
      <c r="I466" s="22" t="s">
        <v>279</v>
      </c>
      <c r="J466" s="69" t="s">
        <v>380</v>
      </c>
      <c r="K466" s="69" t="s">
        <v>102</v>
      </c>
      <c r="L466" s="21">
        <v>0</v>
      </c>
      <c r="M466" s="44">
        <v>3.6</v>
      </c>
      <c r="N466" s="44"/>
      <c r="O466" s="44">
        <v>3.6</v>
      </c>
      <c r="P466" s="44">
        <v>0.4</v>
      </c>
      <c r="Q466" s="21"/>
      <c r="R466" s="74"/>
    </row>
    <row r="467" spans="2:17" ht="33">
      <c r="B467" s="90"/>
      <c r="C467" s="91"/>
      <c r="D467" s="93"/>
      <c r="E467" s="87"/>
      <c r="F467" s="22"/>
      <c r="G467" s="22"/>
      <c r="H467" s="22"/>
      <c r="I467" s="22"/>
      <c r="J467" s="69" t="s">
        <v>27</v>
      </c>
      <c r="K467" s="69" t="s">
        <v>102</v>
      </c>
      <c r="L467" s="21">
        <v>0</v>
      </c>
      <c r="M467" s="44"/>
      <c r="N467" s="44"/>
      <c r="O467" s="44"/>
      <c r="P467" s="44"/>
      <c r="Q467" s="21"/>
    </row>
    <row r="468" spans="2:17" ht="16.5">
      <c r="B468" s="88"/>
      <c r="C468" s="91" t="s">
        <v>37</v>
      </c>
      <c r="D468" s="92" t="s">
        <v>276</v>
      </c>
      <c r="E468" s="85" t="s">
        <v>206</v>
      </c>
      <c r="F468" s="72"/>
      <c r="G468" s="72"/>
      <c r="H468" s="72"/>
      <c r="I468" s="72"/>
      <c r="J468" s="69" t="s">
        <v>25</v>
      </c>
      <c r="K468" s="69" t="s">
        <v>102</v>
      </c>
      <c r="L468" s="21">
        <v>0</v>
      </c>
      <c r="M468" s="21">
        <f>M469+M470+M471+M472</f>
        <v>68.1</v>
      </c>
      <c r="N468" s="21">
        <f>N469+N470+N471+N472</f>
        <v>68.1</v>
      </c>
      <c r="O468" s="21">
        <f>O469+O470+O471+O472</f>
        <v>68.1</v>
      </c>
      <c r="P468" s="21">
        <f>P469+P470+P471+P472</f>
        <v>68.1</v>
      </c>
      <c r="Q468" s="21">
        <f>Q469+Q470+Q471+Q472</f>
        <v>36.099999999999994</v>
      </c>
    </row>
    <row r="469" spans="2:17" ht="16.5">
      <c r="B469" s="89"/>
      <c r="C469" s="91"/>
      <c r="D469" s="93"/>
      <c r="E469" s="86"/>
      <c r="F469" s="22"/>
      <c r="G469" s="22"/>
      <c r="H469" s="22"/>
      <c r="I469" s="22"/>
      <c r="J469" s="69" t="s">
        <v>26</v>
      </c>
      <c r="K469" s="69" t="s">
        <v>102</v>
      </c>
      <c r="L469" s="21">
        <v>0</v>
      </c>
      <c r="M469" s="21"/>
      <c r="N469" s="21"/>
      <c r="O469" s="21"/>
      <c r="P469" s="21"/>
      <c r="Q469" s="21"/>
    </row>
    <row r="470" spans="2:17" ht="50.25">
      <c r="B470" s="89"/>
      <c r="C470" s="91"/>
      <c r="D470" s="93"/>
      <c r="E470" s="86"/>
      <c r="F470" s="22" t="s">
        <v>204</v>
      </c>
      <c r="G470" s="22" t="s">
        <v>54</v>
      </c>
      <c r="H470" s="22" t="s">
        <v>281</v>
      </c>
      <c r="I470" s="22" t="s">
        <v>58</v>
      </c>
      <c r="J470" s="69" t="s">
        <v>379</v>
      </c>
      <c r="K470" s="69" t="s">
        <v>102</v>
      </c>
      <c r="L470" s="21">
        <v>0</v>
      </c>
      <c r="M470" s="21">
        <v>34.3</v>
      </c>
      <c r="N470" s="21">
        <v>34.3</v>
      </c>
      <c r="O470" s="21">
        <v>34.3</v>
      </c>
      <c r="P470" s="21">
        <v>34.3</v>
      </c>
      <c r="Q470" s="21">
        <v>34.3</v>
      </c>
    </row>
    <row r="471" spans="2:17" ht="66.75">
      <c r="B471" s="89"/>
      <c r="C471" s="91"/>
      <c r="D471" s="93"/>
      <c r="E471" s="86"/>
      <c r="F471" s="22" t="s">
        <v>204</v>
      </c>
      <c r="G471" s="22" t="s">
        <v>54</v>
      </c>
      <c r="H471" s="22" t="s">
        <v>282</v>
      </c>
      <c r="I471" s="22" t="s">
        <v>58</v>
      </c>
      <c r="J471" s="69" t="s">
        <v>380</v>
      </c>
      <c r="K471" s="69" t="s">
        <v>102</v>
      </c>
      <c r="L471" s="21">
        <v>0</v>
      </c>
      <c r="M471" s="21">
        <v>33.8</v>
      </c>
      <c r="N471" s="21">
        <v>33.8</v>
      </c>
      <c r="O471" s="21">
        <v>33.8</v>
      </c>
      <c r="P471" s="21">
        <v>33.8</v>
      </c>
      <c r="Q471" s="21">
        <v>1.8</v>
      </c>
    </row>
    <row r="472" spans="2:17" ht="33">
      <c r="B472" s="90"/>
      <c r="C472" s="91"/>
      <c r="D472" s="93"/>
      <c r="E472" s="87"/>
      <c r="F472" s="22"/>
      <c r="G472" s="22"/>
      <c r="H472" s="22"/>
      <c r="I472" s="22"/>
      <c r="J472" s="69" t="s">
        <v>27</v>
      </c>
      <c r="K472" s="69" t="s">
        <v>102</v>
      </c>
      <c r="L472" s="21">
        <v>0</v>
      </c>
      <c r="M472" s="21"/>
      <c r="N472" s="21"/>
      <c r="O472" s="21"/>
      <c r="P472" s="21"/>
      <c r="Q472" s="21"/>
    </row>
    <row r="473" spans="2:17" ht="16.5">
      <c r="B473" s="88"/>
      <c r="C473" s="91" t="s">
        <v>41</v>
      </c>
      <c r="D473" s="92" t="s">
        <v>277</v>
      </c>
      <c r="E473" s="85" t="s">
        <v>207</v>
      </c>
      <c r="F473" s="72"/>
      <c r="G473" s="72"/>
      <c r="H473" s="72"/>
      <c r="I473" s="72"/>
      <c r="J473" s="69" t="s">
        <v>25</v>
      </c>
      <c r="K473" s="69" t="s">
        <v>102</v>
      </c>
      <c r="L473" s="21">
        <v>0</v>
      </c>
      <c r="M473" s="21">
        <f>M474+M475+M476+M477</f>
        <v>1437.9</v>
      </c>
      <c r="N473" s="21">
        <f>N474+N475+N476+N477</f>
        <v>0</v>
      </c>
      <c r="O473" s="21">
        <f>O474+O475+O476+O477</f>
        <v>1437.9</v>
      </c>
      <c r="P473" s="21">
        <f>P474+P475+P476+P477</f>
        <v>1435</v>
      </c>
      <c r="Q473" s="21">
        <f>Q474+Q475+Q476+Q477</f>
        <v>0</v>
      </c>
    </row>
    <row r="474" spans="2:17" ht="16.5">
      <c r="B474" s="89"/>
      <c r="C474" s="91"/>
      <c r="D474" s="93"/>
      <c r="E474" s="86"/>
      <c r="F474" s="22"/>
      <c r="G474" s="22"/>
      <c r="H474" s="22"/>
      <c r="I474" s="22"/>
      <c r="J474" s="69" t="s">
        <v>26</v>
      </c>
      <c r="K474" s="69" t="s">
        <v>102</v>
      </c>
      <c r="L474" s="21">
        <v>0</v>
      </c>
      <c r="M474" s="21"/>
      <c r="N474" s="21"/>
      <c r="O474" s="21"/>
      <c r="P474" s="21"/>
      <c r="Q474" s="21"/>
    </row>
    <row r="475" spans="2:17" ht="50.25">
      <c r="B475" s="89"/>
      <c r="C475" s="91"/>
      <c r="D475" s="93"/>
      <c r="E475" s="86"/>
      <c r="F475" s="22" t="s">
        <v>44</v>
      </c>
      <c r="G475" s="22" t="s">
        <v>54</v>
      </c>
      <c r="H475" s="22" t="s">
        <v>283</v>
      </c>
      <c r="I475" s="22" t="s">
        <v>279</v>
      </c>
      <c r="J475" s="69" t="s">
        <v>379</v>
      </c>
      <c r="K475" s="69" t="s">
        <v>102</v>
      </c>
      <c r="L475" s="21">
        <v>0</v>
      </c>
      <c r="M475" s="21">
        <v>1433.5</v>
      </c>
      <c r="N475" s="21"/>
      <c r="O475" s="21">
        <v>1433.5</v>
      </c>
      <c r="P475" s="21">
        <v>1433.5</v>
      </c>
      <c r="Q475" s="21"/>
    </row>
    <row r="476" spans="2:17" ht="66.75">
      <c r="B476" s="89"/>
      <c r="C476" s="91"/>
      <c r="D476" s="93"/>
      <c r="E476" s="86"/>
      <c r="F476" s="22" t="s">
        <v>44</v>
      </c>
      <c r="G476" s="22" t="s">
        <v>54</v>
      </c>
      <c r="H476" s="22" t="s">
        <v>283</v>
      </c>
      <c r="I476" s="22" t="s">
        <v>279</v>
      </c>
      <c r="J476" s="69" t="s">
        <v>380</v>
      </c>
      <c r="K476" s="69" t="s">
        <v>102</v>
      </c>
      <c r="L476" s="21">
        <v>0</v>
      </c>
      <c r="M476" s="21">
        <v>4.4</v>
      </c>
      <c r="N476" s="21"/>
      <c r="O476" s="21">
        <v>4.4</v>
      </c>
      <c r="P476" s="21">
        <v>1.5</v>
      </c>
      <c r="Q476" s="21"/>
    </row>
    <row r="477" spans="2:17" ht="33">
      <c r="B477" s="90"/>
      <c r="C477" s="91"/>
      <c r="D477" s="93"/>
      <c r="E477" s="87"/>
      <c r="F477" s="22"/>
      <c r="G477" s="22"/>
      <c r="H477" s="22"/>
      <c r="I477" s="22"/>
      <c r="J477" s="69" t="s">
        <v>27</v>
      </c>
      <c r="K477" s="69" t="s">
        <v>102</v>
      </c>
      <c r="L477" s="21">
        <v>0</v>
      </c>
      <c r="M477" s="21"/>
      <c r="N477" s="21"/>
      <c r="O477" s="21"/>
      <c r="P477" s="21"/>
      <c r="Q477" s="21"/>
    </row>
    <row r="478" spans="2:17" ht="16.5">
      <c r="B478" s="88" t="s">
        <v>104</v>
      </c>
      <c r="C478" s="97" t="s">
        <v>199</v>
      </c>
      <c r="D478" s="100" t="s">
        <v>285</v>
      </c>
      <c r="E478" s="85"/>
      <c r="F478" s="75"/>
      <c r="G478" s="75"/>
      <c r="H478" s="75"/>
      <c r="I478" s="75"/>
      <c r="J478" s="69" t="s">
        <v>25</v>
      </c>
      <c r="K478" s="69" t="s">
        <v>102</v>
      </c>
      <c r="L478" s="21">
        <v>0</v>
      </c>
      <c r="M478" s="21">
        <f aca="true" t="shared" si="45" ref="M478:M487">M483</f>
        <v>4514</v>
      </c>
      <c r="N478" s="21">
        <f aca="true" t="shared" si="46" ref="N478:P487">N483</f>
        <v>0</v>
      </c>
      <c r="O478" s="21">
        <f t="shared" si="46"/>
        <v>4514</v>
      </c>
      <c r="P478" s="21">
        <f t="shared" si="46"/>
        <v>4514</v>
      </c>
      <c r="Q478" s="21">
        <f aca="true" t="shared" si="47" ref="Q478:Q487">Q483</f>
        <v>0</v>
      </c>
    </row>
    <row r="479" spans="2:17" ht="16.5">
      <c r="B479" s="89"/>
      <c r="C479" s="98"/>
      <c r="D479" s="93"/>
      <c r="E479" s="86"/>
      <c r="F479" s="22"/>
      <c r="G479" s="22"/>
      <c r="H479" s="22"/>
      <c r="I479" s="22"/>
      <c r="J479" s="69" t="s">
        <v>26</v>
      </c>
      <c r="K479" s="69" t="s">
        <v>102</v>
      </c>
      <c r="L479" s="21">
        <v>0</v>
      </c>
      <c r="M479" s="21">
        <f t="shared" si="45"/>
        <v>0</v>
      </c>
      <c r="N479" s="21">
        <f t="shared" si="46"/>
        <v>0</v>
      </c>
      <c r="O479" s="21">
        <f t="shared" si="46"/>
        <v>0</v>
      </c>
      <c r="P479" s="21">
        <f t="shared" si="46"/>
        <v>0</v>
      </c>
      <c r="Q479" s="21">
        <f t="shared" si="47"/>
        <v>0</v>
      </c>
    </row>
    <row r="480" spans="2:17" ht="50.25">
      <c r="B480" s="89"/>
      <c r="C480" s="98"/>
      <c r="D480" s="93"/>
      <c r="E480" s="86"/>
      <c r="F480" s="22"/>
      <c r="G480" s="22"/>
      <c r="H480" s="22"/>
      <c r="I480" s="22"/>
      <c r="J480" s="69" t="s">
        <v>379</v>
      </c>
      <c r="K480" s="69" t="s">
        <v>102</v>
      </c>
      <c r="L480" s="21">
        <v>0</v>
      </c>
      <c r="M480" s="21">
        <f t="shared" si="45"/>
        <v>4514</v>
      </c>
      <c r="N480" s="21">
        <f t="shared" si="46"/>
        <v>0</v>
      </c>
      <c r="O480" s="21">
        <f t="shared" si="46"/>
        <v>4514</v>
      </c>
      <c r="P480" s="21">
        <f t="shared" si="46"/>
        <v>4514</v>
      </c>
      <c r="Q480" s="21">
        <f t="shared" si="47"/>
        <v>0</v>
      </c>
    </row>
    <row r="481" spans="2:17" ht="66.75">
      <c r="B481" s="89"/>
      <c r="C481" s="98"/>
      <c r="D481" s="93"/>
      <c r="E481" s="86"/>
      <c r="F481" s="22"/>
      <c r="G481" s="22"/>
      <c r="H481" s="22"/>
      <c r="I481" s="22"/>
      <c r="J481" s="69" t="s">
        <v>380</v>
      </c>
      <c r="K481" s="69" t="s">
        <v>102</v>
      </c>
      <c r="L481" s="21">
        <v>0</v>
      </c>
      <c r="M481" s="21">
        <f t="shared" si="45"/>
        <v>0</v>
      </c>
      <c r="N481" s="21">
        <f t="shared" si="46"/>
        <v>0</v>
      </c>
      <c r="O481" s="21">
        <f t="shared" si="46"/>
        <v>0</v>
      </c>
      <c r="P481" s="21">
        <f t="shared" si="46"/>
        <v>0</v>
      </c>
      <c r="Q481" s="21">
        <f t="shared" si="47"/>
        <v>0</v>
      </c>
    </row>
    <row r="482" spans="2:17" ht="33">
      <c r="B482" s="90"/>
      <c r="C482" s="99"/>
      <c r="D482" s="101"/>
      <c r="E482" s="86"/>
      <c r="F482" s="38"/>
      <c r="G482" s="38"/>
      <c r="H482" s="38"/>
      <c r="I482" s="38"/>
      <c r="J482" s="69" t="s">
        <v>27</v>
      </c>
      <c r="K482" s="76" t="s">
        <v>102</v>
      </c>
      <c r="L482" s="21">
        <v>0</v>
      </c>
      <c r="M482" s="21">
        <f t="shared" si="45"/>
        <v>0</v>
      </c>
      <c r="N482" s="21">
        <f t="shared" si="46"/>
        <v>0</v>
      </c>
      <c r="O482" s="21">
        <f t="shared" si="46"/>
        <v>0</v>
      </c>
      <c r="P482" s="21">
        <f t="shared" si="46"/>
        <v>0</v>
      </c>
      <c r="Q482" s="21">
        <f t="shared" si="47"/>
        <v>0</v>
      </c>
    </row>
    <row r="483" spans="2:17" ht="16.5">
      <c r="B483" s="88" t="s">
        <v>105</v>
      </c>
      <c r="C483" s="91" t="s">
        <v>24</v>
      </c>
      <c r="D483" s="134" t="s">
        <v>286</v>
      </c>
      <c r="E483" s="85"/>
      <c r="F483" s="75"/>
      <c r="G483" s="75"/>
      <c r="H483" s="75"/>
      <c r="I483" s="75"/>
      <c r="J483" s="69" t="s">
        <v>25</v>
      </c>
      <c r="K483" s="69" t="s">
        <v>102</v>
      </c>
      <c r="L483" s="21">
        <v>0</v>
      </c>
      <c r="M483" s="21">
        <f t="shared" si="45"/>
        <v>4514</v>
      </c>
      <c r="N483" s="21">
        <f t="shared" si="46"/>
        <v>0</v>
      </c>
      <c r="O483" s="21">
        <f t="shared" si="46"/>
        <v>4514</v>
      </c>
      <c r="P483" s="21">
        <f t="shared" si="46"/>
        <v>4514</v>
      </c>
      <c r="Q483" s="21">
        <f t="shared" si="47"/>
        <v>0</v>
      </c>
    </row>
    <row r="484" spans="2:17" ht="16.5">
      <c r="B484" s="89"/>
      <c r="C484" s="91"/>
      <c r="D484" s="135"/>
      <c r="E484" s="86"/>
      <c r="F484" s="22"/>
      <c r="G484" s="22"/>
      <c r="H484" s="22"/>
      <c r="I484" s="22"/>
      <c r="J484" s="69" t="s">
        <v>26</v>
      </c>
      <c r="K484" s="69" t="s">
        <v>102</v>
      </c>
      <c r="L484" s="21">
        <v>0</v>
      </c>
      <c r="M484" s="21">
        <f t="shared" si="45"/>
        <v>0</v>
      </c>
      <c r="N484" s="21">
        <f t="shared" si="46"/>
        <v>0</v>
      </c>
      <c r="O484" s="21">
        <f t="shared" si="46"/>
        <v>0</v>
      </c>
      <c r="P484" s="21">
        <f t="shared" si="46"/>
        <v>0</v>
      </c>
      <c r="Q484" s="21">
        <f t="shared" si="47"/>
        <v>0</v>
      </c>
    </row>
    <row r="485" spans="2:17" ht="50.25">
      <c r="B485" s="89"/>
      <c r="C485" s="91"/>
      <c r="D485" s="135"/>
      <c r="E485" s="86"/>
      <c r="F485" s="22"/>
      <c r="G485" s="22"/>
      <c r="H485" s="22"/>
      <c r="I485" s="22"/>
      <c r="J485" s="69" t="s">
        <v>379</v>
      </c>
      <c r="K485" s="69" t="s">
        <v>102</v>
      </c>
      <c r="L485" s="21">
        <v>0</v>
      </c>
      <c r="M485" s="21">
        <f t="shared" si="45"/>
        <v>4514</v>
      </c>
      <c r="N485" s="21">
        <f t="shared" si="46"/>
        <v>0</v>
      </c>
      <c r="O485" s="21">
        <f t="shared" si="46"/>
        <v>4514</v>
      </c>
      <c r="P485" s="21">
        <f t="shared" si="46"/>
        <v>4514</v>
      </c>
      <c r="Q485" s="21">
        <f t="shared" si="47"/>
        <v>0</v>
      </c>
    </row>
    <row r="486" spans="2:17" ht="66.75">
      <c r="B486" s="89"/>
      <c r="C486" s="91"/>
      <c r="D486" s="135"/>
      <c r="E486" s="86"/>
      <c r="F486" s="22"/>
      <c r="G486" s="22"/>
      <c r="H486" s="22"/>
      <c r="I486" s="22"/>
      <c r="J486" s="69" t="s">
        <v>380</v>
      </c>
      <c r="K486" s="69" t="s">
        <v>102</v>
      </c>
      <c r="L486" s="21">
        <v>0</v>
      </c>
      <c r="M486" s="21">
        <f t="shared" si="45"/>
        <v>0</v>
      </c>
      <c r="N486" s="21">
        <f t="shared" si="46"/>
        <v>0</v>
      </c>
      <c r="O486" s="21">
        <f t="shared" si="46"/>
        <v>0</v>
      </c>
      <c r="P486" s="21">
        <f t="shared" si="46"/>
        <v>0</v>
      </c>
      <c r="Q486" s="21">
        <f t="shared" si="47"/>
        <v>0</v>
      </c>
    </row>
    <row r="487" spans="2:17" ht="33">
      <c r="B487" s="90"/>
      <c r="C487" s="91"/>
      <c r="D487" s="136"/>
      <c r="E487" s="86"/>
      <c r="F487" s="38"/>
      <c r="G487" s="38"/>
      <c r="H487" s="38"/>
      <c r="I487" s="38"/>
      <c r="J487" s="69" t="s">
        <v>27</v>
      </c>
      <c r="K487" s="76" t="s">
        <v>102</v>
      </c>
      <c r="L487" s="21">
        <v>0</v>
      </c>
      <c r="M487" s="21">
        <f t="shared" si="45"/>
        <v>0</v>
      </c>
      <c r="N487" s="21">
        <f t="shared" si="46"/>
        <v>0</v>
      </c>
      <c r="O487" s="21">
        <f t="shared" si="46"/>
        <v>0</v>
      </c>
      <c r="P487" s="21">
        <f t="shared" si="46"/>
        <v>0</v>
      </c>
      <c r="Q487" s="21">
        <f t="shared" si="47"/>
        <v>0</v>
      </c>
    </row>
    <row r="488" spans="2:17" ht="16.5">
      <c r="B488" s="88"/>
      <c r="C488" s="91" t="s">
        <v>36</v>
      </c>
      <c r="D488" s="92" t="s">
        <v>188</v>
      </c>
      <c r="E488" s="85" t="s">
        <v>207</v>
      </c>
      <c r="F488" s="72"/>
      <c r="G488" s="72"/>
      <c r="H488" s="72"/>
      <c r="I488" s="72"/>
      <c r="J488" s="69" t="s">
        <v>25</v>
      </c>
      <c r="K488" s="69" t="s">
        <v>102</v>
      </c>
      <c r="L488" s="21">
        <v>0</v>
      </c>
      <c r="M488" s="21">
        <f>M489+M490+M491+M492</f>
        <v>4514</v>
      </c>
      <c r="N488" s="21">
        <f>N489+N490+N491+N492</f>
        <v>0</v>
      </c>
      <c r="O488" s="21">
        <f>O489+O490+O491+O492</f>
        <v>4514</v>
      </c>
      <c r="P488" s="21">
        <f>P489+P490+P491+P492</f>
        <v>4514</v>
      </c>
      <c r="Q488" s="21">
        <f>Q489+Q490+Q491+Q492</f>
        <v>0</v>
      </c>
    </row>
    <row r="489" spans="2:17" ht="16.5">
      <c r="B489" s="89"/>
      <c r="C489" s="91"/>
      <c r="D489" s="93"/>
      <c r="E489" s="86"/>
      <c r="F489" s="22"/>
      <c r="G489" s="22"/>
      <c r="H489" s="22"/>
      <c r="I489" s="22"/>
      <c r="J489" s="69" t="s">
        <v>26</v>
      </c>
      <c r="K489" s="69" t="s">
        <v>102</v>
      </c>
      <c r="L489" s="21">
        <v>0</v>
      </c>
      <c r="M489" s="44"/>
      <c r="N489" s="21"/>
      <c r="O489" s="44"/>
      <c r="P489" s="21"/>
      <c r="Q489" s="21"/>
    </row>
    <row r="490" spans="2:17" ht="50.25">
      <c r="B490" s="89"/>
      <c r="C490" s="91"/>
      <c r="D490" s="93"/>
      <c r="E490" s="86"/>
      <c r="F490" s="22" t="s">
        <v>44</v>
      </c>
      <c r="G490" s="22" t="s">
        <v>113</v>
      </c>
      <c r="H490" s="22" t="s">
        <v>189</v>
      </c>
      <c r="I490" s="22" t="s">
        <v>58</v>
      </c>
      <c r="J490" s="69" t="s">
        <v>379</v>
      </c>
      <c r="K490" s="69" t="s">
        <v>102</v>
      </c>
      <c r="L490" s="21">
        <v>0</v>
      </c>
      <c r="M490" s="44">
        <v>4514</v>
      </c>
      <c r="N490" s="21"/>
      <c r="O490" s="44">
        <v>4514</v>
      </c>
      <c r="P490" s="21">
        <v>4514</v>
      </c>
      <c r="Q490" s="21"/>
    </row>
    <row r="491" spans="2:17" ht="66.75">
      <c r="B491" s="89"/>
      <c r="C491" s="91"/>
      <c r="D491" s="93"/>
      <c r="E491" s="86"/>
      <c r="F491" s="22"/>
      <c r="G491" s="22"/>
      <c r="H491" s="22"/>
      <c r="I491" s="22"/>
      <c r="J491" s="69" t="s">
        <v>380</v>
      </c>
      <c r="K491" s="69" t="s">
        <v>102</v>
      </c>
      <c r="L491" s="21">
        <v>0</v>
      </c>
      <c r="M491" s="44"/>
      <c r="N491" s="21"/>
      <c r="O491" s="44"/>
      <c r="P491" s="21"/>
      <c r="Q491" s="21"/>
    </row>
    <row r="492" spans="2:17" ht="33">
      <c r="B492" s="90"/>
      <c r="C492" s="91"/>
      <c r="D492" s="93"/>
      <c r="E492" s="87"/>
      <c r="F492" s="22"/>
      <c r="G492" s="22"/>
      <c r="H492" s="22"/>
      <c r="I492" s="22"/>
      <c r="J492" s="69" t="s">
        <v>27</v>
      </c>
      <c r="K492" s="69" t="s">
        <v>102</v>
      </c>
      <c r="L492" s="21">
        <v>0</v>
      </c>
      <c r="M492" s="44"/>
      <c r="N492" s="21"/>
      <c r="O492" s="44"/>
      <c r="P492" s="21"/>
      <c r="Q492" s="21"/>
    </row>
    <row r="493" spans="2:17" ht="16.5">
      <c r="B493" s="88" t="s">
        <v>106</v>
      </c>
      <c r="C493" s="97" t="s">
        <v>199</v>
      </c>
      <c r="D493" s="100" t="s">
        <v>364</v>
      </c>
      <c r="E493" s="85"/>
      <c r="F493" s="75"/>
      <c r="G493" s="75"/>
      <c r="H493" s="75"/>
      <c r="I493" s="75"/>
      <c r="J493" s="69" t="s">
        <v>25</v>
      </c>
      <c r="K493" s="69" t="s">
        <v>102</v>
      </c>
      <c r="L493" s="21">
        <v>0</v>
      </c>
      <c r="M493" s="21">
        <f>M498+M508</f>
        <v>46886.2</v>
      </c>
      <c r="N493" s="21">
        <f aca="true" t="shared" si="48" ref="N493:P497">N498+N508</f>
        <v>44280.799999999996</v>
      </c>
      <c r="O493" s="21">
        <f t="shared" si="48"/>
        <v>46886.2</v>
      </c>
      <c r="P493" s="21">
        <f t="shared" si="48"/>
        <v>46862.8</v>
      </c>
      <c r="Q493" s="21">
        <f>Q498+Q508</f>
        <v>44534.1</v>
      </c>
    </row>
    <row r="494" spans="2:17" ht="16.5">
      <c r="B494" s="89"/>
      <c r="C494" s="98"/>
      <c r="D494" s="93"/>
      <c r="E494" s="86"/>
      <c r="F494" s="22"/>
      <c r="G494" s="22"/>
      <c r="H494" s="22"/>
      <c r="I494" s="22"/>
      <c r="J494" s="69" t="s">
        <v>26</v>
      </c>
      <c r="K494" s="69" t="s">
        <v>102</v>
      </c>
      <c r="L494" s="21">
        <v>0</v>
      </c>
      <c r="M494" s="21">
        <f>M499+M509</f>
        <v>0</v>
      </c>
      <c r="N494" s="21">
        <f t="shared" si="48"/>
        <v>0</v>
      </c>
      <c r="O494" s="21">
        <f t="shared" si="48"/>
        <v>0</v>
      </c>
      <c r="P494" s="21">
        <f t="shared" si="48"/>
        <v>0</v>
      </c>
      <c r="Q494" s="21">
        <f>Q499+Q509</f>
        <v>0</v>
      </c>
    </row>
    <row r="495" spans="2:17" ht="50.25">
      <c r="B495" s="89"/>
      <c r="C495" s="98"/>
      <c r="D495" s="93"/>
      <c r="E495" s="86"/>
      <c r="F495" s="22"/>
      <c r="G495" s="22"/>
      <c r="H495" s="22"/>
      <c r="I495" s="22"/>
      <c r="J495" s="69" t="s">
        <v>379</v>
      </c>
      <c r="K495" s="69" t="s">
        <v>102</v>
      </c>
      <c r="L495" s="21">
        <v>0</v>
      </c>
      <c r="M495" s="21">
        <f>M500+M510</f>
        <v>34642.7</v>
      </c>
      <c r="N495" s="21">
        <f t="shared" si="48"/>
        <v>34642.7</v>
      </c>
      <c r="O495" s="21">
        <f t="shared" si="48"/>
        <v>34642.7</v>
      </c>
      <c r="P495" s="21">
        <f t="shared" si="48"/>
        <v>34642.7</v>
      </c>
      <c r="Q495" s="21">
        <f>Q500+Q510</f>
        <v>34895.9</v>
      </c>
    </row>
    <row r="496" spans="2:17" ht="66.75">
      <c r="B496" s="89"/>
      <c r="C496" s="98"/>
      <c r="D496" s="93"/>
      <c r="E496" s="86"/>
      <c r="F496" s="22"/>
      <c r="G496" s="22"/>
      <c r="H496" s="22"/>
      <c r="I496" s="22"/>
      <c r="J496" s="69" t="s">
        <v>380</v>
      </c>
      <c r="K496" s="69" t="s">
        <v>102</v>
      </c>
      <c r="L496" s="21">
        <v>0</v>
      </c>
      <c r="M496" s="21">
        <f>M501+M511</f>
        <v>12243.5</v>
      </c>
      <c r="N496" s="21">
        <f t="shared" si="48"/>
        <v>9638.1</v>
      </c>
      <c r="O496" s="21">
        <f t="shared" si="48"/>
        <v>12243.5</v>
      </c>
      <c r="P496" s="21">
        <f t="shared" si="48"/>
        <v>12220.099999999999</v>
      </c>
      <c r="Q496" s="21">
        <f>Q501+Q511</f>
        <v>9638.199999999999</v>
      </c>
    </row>
    <row r="497" spans="2:17" ht="33">
      <c r="B497" s="90"/>
      <c r="C497" s="99"/>
      <c r="D497" s="93"/>
      <c r="E497" s="87"/>
      <c r="F497" s="22"/>
      <c r="G497" s="22"/>
      <c r="H497" s="22"/>
      <c r="I497" s="22"/>
      <c r="J497" s="69" t="s">
        <v>27</v>
      </c>
      <c r="K497" s="69" t="s">
        <v>102</v>
      </c>
      <c r="L497" s="21">
        <v>0</v>
      </c>
      <c r="M497" s="21">
        <f>M502+M512</f>
        <v>0</v>
      </c>
      <c r="N497" s="21">
        <f t="shared" si="48"/>
        <v>0</v>
      </c>
      <c r="O497" s="21">
        <f t="shared" si="48"/>
        <v>0</v>
      </c>
      <c r="P497" s="21">
        <f t="shared" si="48"/>
        <v>0</v>
      </c>
      <c r="Q497" s="21">
        <f>Q502+Q512</f>
        <v>0</v>
      </c>
    </row>
    <row r="498" spans="2:17" ht="16.5">
      <c r="B498" s="88" t="s">
        <v>107</v>
      </c>
      <c r="C498" s="91" t="s">
        <v>24</v>
      </c>
      <c r="D498" s="92" t="s">
        <v>365</v>
      </c>
      <c r="E498" s="85"/>
      <c r="F498" s="72"/>
      <c r="G498" s="72"/>
      <c r="H498" s="72"/>
      <c r="I498" s="72"/>
      <c r="J498" s="69" t="s">
        <v>25</v>
      </c>
      <c r="K498" s="69" t="s">
        <v>102</v>
      </c>
      <c r="L498" s="21">
        <v>0</v>
      </c>
      <c r="M498" s="21">
        <f>M503</f>
        <v>46409.399999999994</v>
      </c>
      <c r="N498" s="21">
        <f aca="true" t="shared" si="49" ref="N498:P502">N503</f>
        <v>44272.299999999996</v>
      </c>
      <c r="O498" s="21">
        <f t="shared" si="49"/>
        <v>46409.399999999994</v>
      </c>
      <c r="P498" s="21">
        <f t="shared" si="49"/>
        <v>46386</v>
      </c>
      <c r="Q498" s="21">
        <f>Q503</f>
        <v>43748.2</v>
      </c>
    </row>
    <row r="499" spans="2:17" ht="16.5">
      <c r="B499" s="89"/>
      <c r="C499" s="91"/>
      <c r="D499" s="93"/>
      <c r="E499" s="86"/>
      <c r="F499" s="22"/>
      <c r="G499" s="22"/>
      <c r="H499" s="22"/>
      <c r="I499" s="22"/>
      <c r="J499" s="69" t="s">
        <v>26</v>
      </c>
      <c r="K499" s="69" t="s">
        <v>102</v>
      </c>
      <c r="L499" s="21">
        <v>0</v>
      </c>
      <c r="M499" s="21">
        <f>M504</f>
        <v>0</v>
      </c>
      <c r="N499" s="21">
        <f t="shared" si="49"/>
        <v>0</v>
      </c>
      <c r="O499" s="21">
        <f t="shared" si="49"/>
        <v>0</v>
      </c>
      <c r="P499" s="21">
        <f t="shared" si="49"/>
        <v>0</v>
      </c>
      <c r="Q499" s="21">
        <f>Q504</f>
        <v>0</v>
      </c>
    </row>
    <row r="500" spans="2:17" ht="50.25">
      <c r="B500" s="89"/>
      <c r="C500" s="91"/>
      <c r="D500" s="93"/>
      <c r="E500" s="86"/>
      <c r="F500" s="22"/>
      <c r="G500" s="22"/>
      <c r="H500" s="22"/>
      <c r="I500" s="22"/>
      <c r="J500" s="69" t="s">
        <v>379</v>
      </c>
      <c r="K500" s="69" t="s">
        <v>102</v>
      </c>
      <c r="L500" s="21">
        <v>0</v>
      </c>
      <c r="M500" s="21">
        <f>M505</f>
        <v>34642.7</v>
      </c>
      <c r="N500" s="21">
        <f t="shared" si="49"/>
        <v>34642.7</v>
      </c>
      <c r="O500" s="21">
        <f t="shared" si="49"/>
        <v>34642.7</v>
      </c>
      <c r="P500" s="21">
        <f t="shared" si="49"/>
        <v>34642.7</v>
      </c>
      <c r="Q500" s="21">
        <f>Q505</f>
        <v>34895.9</v>
      </c>
    </row>
    <row r="501" spans="2:17" ht="66.75">
      <c r="B501" s="89"/>
      <c r="C501" s="91"/>
      <c r="D501" s="93"/>
      <c r="E501" s="86"/>
      <c r="F501" s="22"/>
      <c r="G501" s="22"/>
      <c r="H501" s="22"/>
      <c r="I501" s="22"/>
      <c r="J501" s="69" t="s">
        <v>380</v>
      </c>
      <c r="K501" s="69" t="s">
        <v>102</v>
      </c>
      <c r="L501" s="21">
        <v>0</v>
      </c>
      <c r="M501" s="21">
        <f>M506</f>
        <v>11766.7</v>
      </c>
      <c r="N501" s="21">
        <f t="shared" si="49"/>
        <v>9629.6</v>
      </c>
      <c r="O501" s="21">
        <f t="shared" si="49"/>
        <v>11766.7</v>
      </c>
      <c r="P501" s="21">
        <f t="shared" si="49"/>
        <v>11743.3</v>
      </c>
      <c r="Q501" s="21">
        <f>Q506</f>
        <v>8852.3</v>
      </c>
    </row>
    <row r="502" spans="2:17" ht="33">
      <c r="B502" s="90"/>
      <c r="C502" s="91"/>
      <c r="D502" s="93"/>
      <c r="E502" s="87"/>
      <c r="F502" s="22"/>
      <c r="G502" s="22"/>
      <c r="H502" s="22"/>
      <c r="I502" s="22"/>
      <c r="J502" s="69" t="s">
        <v>27</v>
      </c>
      <c r="K502" s="69" t="s">
        <v>102</v>
      </c>
      <c r="L502" s="21">
        <v>0</v>
      </c>
      <c r="M502" s="21">
        <f>M507</f>
        <v>0</v>
      </c>
      <c r="N502" s="21">
        <f t="shared" si="49"/>
        <v>0</v>
      </c>
      <c r="O502" s="21">
        <f t="shared" si="49"/>
        <v>0</v>
      </c>
      <c r="P502" s="21">
        <f t="shared" si="49"/>
        <v>0</v>
      </c>
      <c r="Q502" s="21">
        <f>Q507</f>
        <v>0</v>
      </c>
    </row>
    <row r="503" spans="2:17" ht="16.5">
      <c r="B503" s="88"/>
      <c r="C503" s="91" t="s">
        <v>36</v>
      </c>
      <c r="D503" s="92" t="s">
        <v>83</v>
      </c>
      <c r="E503" s="85" t="s">
        <v>206</v>
      </c>
      <c r="F503" s="72"/>
      <c r="G503" s="72"/>
      <c r="H503" s="72"/>
      <c r="I503" s="72"/>
      <c r="J503" s="69" t="s">
        <v>25</v>
      </c>
      <c r="K503" s="69" t="s">
        <v>102</v>
      </c>
      <c r="L503" s="21">
        <v>0</v>
      </c>
      <c r="M503" s="21">
        <f>M504+M505+M506+M507</f>
        <v>46409.399999999994</v>
      </c>
      <c r="N503" s="21">
        <f>N504+N505+N506+N507</f>
        <v>44272.299999999996</v>
      </c>
      <c r="O503" s="21">
        <f>O504+O505+O506+O507</f>
        <v>46409.399999999994</v>
      </c>
      <c r="P503" s="21">
        <f>P504+P505+P506+P507</f>
        <v>46386</v>
      </c>
      <c r="Q503" s="21">
        <f>Q504+Q505+Q506+Q507</f>
        <v>43748.2</v>
      </c>
    </row>
    <row r="504" spans="2:17" ht="16.5">
      <c r="B504" s="89"/>
      <c r="C504" s="91"/>
      <c r="D504" s="93"/>
      <c r="E504" s="86"/>
      <c r="F504" s="22"/>
      <c r="G504" s="22"/>
      <c r="H504" s="22"/>
      <c r="I504" s="22"/>
      <c r="J504" s="69" t="s">
        <v>26</v>
      </c>
      <c r="K504" s="69" t="s">
        <v>102</v>
      </c>
      <c r="L504" s="21">
        <v>0</v>
      </c>
      <c r="M504" s="44"/>
      <c r="N504" s="44"/>
      <c r="O504" s="44"/>
      <c r="P504" s="21"/>
      <c r="Q504" s="21"/>
    </row>
    <row r="505" spans="2:17" ht="84">
      <c r="B505" s="89"/>
      <c r="C505" s="91"/>
      <c r="D505" s="93"/>
      <c r="E505" s="86"/>
      <c r="F505" s="22" t="s">
        <v>204</v>
      </c>
      <c r="G505" s="22" t="s">
        <v>56</v>
      </c>
      <c r="H505" s="22" t="s">
        <v>288</v>
      </c>
      <c r="I505" s="22" t="s">
        <v>58</v>
      </c>
      <c r="J505" s="69" t="s">
        <v>379</v>
      </c>
      <c r="K505" s="69" t="s">
        <v>102</v>
      </c>
      <c r="L505" s="21">
        <v>0</v>
      </c>
      <c r="M505" s="44">
        <v>34642.7</v>
      </c>
      <c r="N505" s="44">
        <v>34642.7</v>
      </c>
      <c r="O505" s="44">
        <v>34642.7</v>
      </c>
      <c r="P505" s="21">
        <v>34642.7</v>
      </c>
      <c r="Q505" s="21">
        <v>34895.9</v>
      </c>
    </row>
    <row r="506" spans="2:17" ht="150.75">
      <c r="B506" s="89"/>
      <c r="C506" s="91"/>
      <c r="D506" s="93"/>
      <c r="E506" s="86"/>
      <c r="F506" s="22" t="s">
        <v>204</v>
      </c>
      <c r="G506" s="22" t="s">
        <v>56</v>
      </c>
      <c r="H506" s="22" t="s">
        <v>287</v>
      </c>
      <c r="I506" s="22" t="s">
        <v>58</v>
      </c>
      <c r="J506" s="69" t="s">
        <v>380</v>
      </c>
      <c r="K506" s="69" t="s">
        <v>102</v>
      </c>
      <c r="L506" s="21">
        <v>0</v>
      </c>
      <c r="M506" s="44">
        <v>11766.7</v>
      </c>
      <c r="N506" s="44">
        <v>9629.6</v>
      </c>
      <c r="O506" s="44">
        <v>11766.7</v>
      </c>
      <c r="P506" s="21">
        <v>11743.3</v>
      </c>
      <c r="Q506" s="21">
        <v>8852.3</v>
      </c>
    </row>
    <row r="507" spans="2:17" ht="33">
      <c r="B507" s="90"/>
      <c r="C507" s="91"/>
      <c r="D507" s="93"/>
      <c r="E507" s="87"/>
      <c r="F507" s="22"/>
      <c r="G507" s="22"/>
      <c r="H507" s="22"/>
      <c r="I507" s="22"/>
      <c r="J507" s="69" t="s">
        <v>27</v>
      </c>
      <c r="K507" s="69" t="s">
        <v>102</v>
      </c>
      <c r="L507" s="21">
        <v>0</v>
      </c>
      <c r="M507" s="21"/>
      <c r="N507" s="21"/>
      <c r="O507" s="21"/>
      <c r="P507" s="21"/>
      <c r="Q507" s="21"/>
    </row>
    <row r="508" spans="2:17" ht="16.5">
      <c r="B508" s="88" t="s">
        <v>156</v>
      </c>
      <c r="C508" s="91" t="s">
        <v>24</v>
      </c>
      <c r="D508" s="92" t="s">
        <v>366</v>
      </c>
      <c r="E508" s="85"/>
      <c r="F508" s="72"/>
      <c r="G508" s="72"/>
      <c r="H508" s="72"/>
      <c r="I508" s="72"/>
      <c r="J508" s="69" t="s">
        <v>25</v>
      </c>
      <c r="K508" s="69" t="s">
        <v>102</v>
      </c>
      <c r="L508" s="21">
        <v>0</v>
      </c>
      <c r="M508" s="21">
        <f>M513</f>
        <v>476.8</v>
      </c>
      <c r="N508" s="21">
        <f aca="true" t="shared" si="50" ref="N508:P512">N513</f>
        <v>8.5</v>
      </c>
      <c r="O508" s="21">
        <f t="shared" si="50"/>
        <v>476.8</v>
      </c>
      <c r="P508" s="21">
        <f t="shared" si="50"/>
        <v>476.8</v>
      </c>
      <c r="Q508" s="21">
        <f>Q513</f>
        <v>785.9</v>
      </c>
    </row>
    <row r="509" spans="2:17" ht="16.5">
      <c r="B509" s="89"/>
      <c r="C509" s="91"/>
      <c r="D509" s="93"/>
      <c r="E509" s="86"/>
      <c r="F509" s="22"/>
      <c r="G509" s="22"/>
      <c r="H509" s="22"/>
      <c r="I509" s="22"/>
      <c r="J509" s="69" t="s">
        <v>26</v>
      </c>
      <c r="K509" s="69" t="s">
        <v>102</v>
      </c>
      <c r="L509" s="21">
        <v>0</v>
      </c>
      <c r="M509" s="21">
        <f>M514</f>
        <v>0</v>
      </c>
      <c r="N509" s="21">
        <f t="shared" si="50"/>
        <v>0</v>
      </c>
      <c r="O509" s="21">
        <f t="shared" si="50"/>
        <v>0</v>
      </c>
      <c r="P509" s="21">
        <f t="shared" si="50"/>
        <v>0</v>
      </c>
      <c r="Q509" s="21">
        <f>Q514</f>
        <v>0</v>
      </c>
    </row>
    <row r="510" spans="2:17" ht="50.25">
      <c r="B510" s="89"/>
      <c r="C510" s="91"/>
      <c r="D510" s="93"/>
      <c r="E510" s="86"/>
      <c r="F510" s="22"/>
      <c r="G510" s="22"/>
      <c r="H510" s="22"/>
      <c r="I510" s="22"/>
      <c r="J510" s="69" t="s">
        <v>379</v>
      </c>
      <c r="K510" s="69" t="s">
        <v>102</v>
      </c>
      <c r="L510" s="21">
        <v>0</v>
      </c>
      <c r="M510" s="21">
        <f>M515</f>
        <v>0</v>
      </c>
      <c r="N510" s="21">
        <f t="shared" si="50"/>
        <v>0</v>
      </c>
      <c r="O510" s="21">
        <f t="shared" si="50"/>
        <v>0</v>
      </c>
      <c r="P510" s="21">
        <f t="shared" si="50"/>
        <v>0</v>
      </c>
      <c r="Q510" s="21">
        <f>Q515</f>
        <v>0</v>
      </c>
    </row>
    <row r="511" spans="2:17" ht="66.75">
      <c r="B511" s="89"/>
      <c r="C511" s="91"/>
      <c r="D511" s="93"/>
      <c r="E511" s="86"/>
      <c r="F511" s="22"/>
      <c r="G511" s="22"/>
      <c r="H511" s="22"/>
      <c r="I511" s="22"/>
      <c r="J511" s="69" t="s">
        <v>380</v>
      </c>
      <c r="K511" s="69" t="s">
        <v>102</v>
      </c>
      <c r="L511" s="21">
        <v>0</v>
      </c>
      <c r="M511" s="21">
        <f>M516</f>
        <v>476.8</v>
      </c>
      <c r="N511" s="21">
        <f t="shared" si="50"/>
        <v>8.5</v>
      </c>
      <c r="O511" s="21">
        <f t="shared" si="50"/>
        <v>476.8</v>
      </c>
      <c r="P511" s="21">
        <f t="shared" si="50"/>
        <v>476.8</v>
      </c>
      <c r="Q511" s="21">
        <f>Q516</f>
        <v>785.9</v>
      </c>
    </row>
    <row r="512" spans="2:17" ht="33">
      <c r="B512" s="90"/>
      <c r="C512" s="91"/>
      <c r="D512" s="93"/>
      <c r="E512" s="87"/>
      <c r="F512" s="22"/>
      <c r="G512" s="22"/>
      <c r="H512" s="22"/>
      <c r="I512" s="22"/>
      <c r="J512" s="69" t="s">
        <v>27</v>
      </c>
      <c r="K512" s="69" t="s">
        <v>102</v>
      </c>
      <c r="L512" s="21">
        <v>0</v>
      </c>
      <c r="M512" s="21">
        <f>M517</f>
        <v>0</v>
      </c>
      <c r="N512" s="21">
        <f t="shared" si="50"/>
        <v>0</v>
      </c>
      <c r="O512" s="21">
        <f t="shared" si="50"/>
        <v>0</v>
      </c>
      <c r="P512" s="21">
        <f t="shared" si="50"/>
        <v>0</v>
      </c>
      <c r="Q512" s="21">
        <f>Q517</f>
        <v>0</v>
      </c>
    </row>
    <row r="513" spans="2:17" ht="16.5">
      <c r="B513" s="88"/>
      <c r="C513" s="91" t="s">
        <v>36</v>
      </c>
      <c r="D513" s="92" t="s">
        <v>84</v>
      </c>
      <c r="E513" s="85" t="s">
        <v>341</v>
      </c>
      <c r="F513" s="72"/>
      <c r="G513" s="72"/>
      <c r="H513" s="72"/>
      <c r="I513" s="72"/>
      <c r="J513" s="69" t="s">
        <v>25</v>
      </c>
      <c r="K513" s="69" t="s">
        <v>102</v>
      </c>
      <c r="L513" s="21">
        <v>0</v>
      </c>
      <c r="M513" s="21">
        <f>M514+M515+M516+M517</f>
        <v>476.8</v>
      </c>
      <c r="N513" s="21">
        <f>N514+N515+N516+N517</f>
        <v>8.5</v>
      </c>
      <c r="O513" s="21">
        <f>O514+O515+O516+O517</f>
        <v>476.8</v>
      </c>
      <c r="P513" s="21">
        <f>P514+P515+P516+P517</f>
        <v>476.8</v>
      </c>
      <c r="Q513" s="21">
        <f>Q514+Q515+Q516+Q517</f>
        <v>785.9</v>
      </c>
    </row>
    <row r="514" spans="2:17" ht="16.5">
      <c r="B514" s="89"/>
      <c r="C514" s="91"/>
      <c r="D514" s="93"/>
      <c r="E514" s="86"/>
      <c r="F514" s="22"/>
      <c r="G514" s="22"/>
      <c r="H514" s="22"/>
      <c r="I514" s="22"/>
      <c r="J514" s="69" t="s">
        <v>26</v>
      </c>
      <c r="K514" s="69" t="s">
        <v>102</v>
      </c>
      <c r="L514" s="21">
        <v>0</v>
      </c>
      <c r="M514" s="44"/>
      <c r="N514" s="44"/>
      <c r="O514" s="44"/>
      <c r="P514" s="21"/>
      <c r="Q514" s="21"/>
    </row>
    <row r="515" spans="2:17" ht="50.25">
      <c r="B515" s="89"/>
      <c r="C515" s="91"/>
      <c r="D515" s="93"/>
      <c r="E515" s="86"/>
      <c r="F515" s="22"/>
      <c r="G515" s="22"/>
      <c r="H515" s="22"/>
      <c r="I515" s="22"/>
      <c r="J515" s="69" t="s">
        <v>379</v>
      </c>
      <c r="K515" s="69" t="s">
        <v>102</v>
      </c>
      <c r="L515" s="21">
        <v>0</v>
      </c>
      <c r="M515" s="44"/>
      <c r="N515" s="44"/>
      <c r="O515" s="44"/>
      <c r="P515" s="21"/>
      <c r="Q515" s="21"/>
    </row>
    <row r="516" spans="2:17" ht="66.75">
      <c r="B516" s="89"/>
      <c r="C516" s="91"/>
      <c r="D516" s="93"/>
      <c r="E516" s="86"/>
      <c r="F516" s="22" t="s">
        <v>227</v>
      </c>
      <c r="G516" s="22" t="s">
        <v>85</v>
      </c>
      <c r="H516" s="22" t="s">
        <v>92</v>
      </c>
      <c r="I516" s="22" t="s">
        <v>58</v>
      </c>
      <c r="J516" s="69" t="s">
        <v>380</v>
      </c>
      <c r="K516" s="69" t="s">
        <v>102</v>
      </c>
      <c r="L516" s="21">
        <v>0</v>
      </c>
      <c r="M516" s="44">
        <v>476.8</v>
      </c>
      <c r="N516" s="44">
        <v>8.5</v>
      </c>
      <c r="O516" s="44">
        <v>476.8</v>
      </c>
      <c r="P516" s="21">
        <v>476.8</v>
      </c>
      <c r="Q516" s="21">
        <v>785.9</v>
      </c>
    </row>
    <row r="517" spans="2:17" ht="33">
      <c r="B517" s="90"/>
      <c r="C517" s="91"/>
      <c r="D517" s="93"/>
      <c r="E517" s="87"/>
      <c r="F517" s="22"/>
      <c r="G517" s="22"/>
      <c r="H517" s="22"/>
      <c r="I517" s="22"/>
      <c r="J517" s="69" t="s">
        <v>27</v>
      </c>
      <c r="K517" s="69" t="s">
        <v>102</v>
      </c>
      <c r="L517" s="21">
        <v>0</v>
      </c>
      <c r="M517" s="44"/>
      <c r="N517" s="44"/>
      <c r="O517" s="44"/>
      <c r="P517" s="21"/>
      <c r="Q517" s="21"/>
    </row>
    <row r="518" spans="2:17" ht="16.5">
      <c r="B518" s="88" t="s">
        <v>157</v>
      </c>
      <c r="C518" s="97" t="s">
        <v>199</v>
      </c>
      <c r="D518" s="100" t="s">
        <v>359</v>
      </c>
      <c r="E518" s="85"/>
      <c r="F518" s="75"/>
      <c r="G518" s="75"/>
      <c r="H518" s="75"/>
      <c r="I518" s="75"/>
      <c r="J518" s="69" t="s">
        <v>25</v>
      </c>
      <c r="K518" s="69" t="s">
        <v>102</v>
      </c>
      <c r="L518" s="21">
        <v>0</v>
      </c>
      <c r="M518" s="21">
        <f aca="true" t="shared" si="51" ref="M518:Q527">M523</f>
        <v>0</v>
      </c>
      <c r="N518" s="21">
        <f t="shared" si="51"/>
        <v>0</v>
      </c>
      <c r="O518" s="21">
        <f t="shared" si="51"/>
        <v>0</v>
      </c>
      <c r="P518" s="21">
        <f t="shared" si="51"/>
        <v>0</v>
      </c>
      <c r="Q518" s="21">
        <f t="shared" si="51"/>
        <v>886.5</v>
      </c>
    </row>
    <row r="519" spans="2:17" ht="16.5">
      <c r="B519" s="89"/>
      <c r="C519" s="98"/>
      <c r="D519" s="93"/>
      <c r="E519" s="86"/>
      <c r="F519" s="22"/>
      <c r="G519" s="22"/>
      <c r="H519" s="22"/>
      <c r="I519" s="22"/>
      <c r="J519" s="69" t="s">
        <v>26</v>
      </c>
      <c r="K519" s="69" t="s">
        <v>102</v>
      </c>
      <c r="L519" s="21">
        <v>0</v>
      </c>
      <c r="M519" s="21">
        <f t="shared" si="51"/>
        <v>0</v>
      </c>
      <c r="N519" s="21">
        <f t="shared" si="51"/>
        <v>0</v>
      </c>
      <c r="O519" s="21">
        <f t="shared" si="51"/>
        <v>0</v>
      </c>
      <c r="P519" s="21">
        <f t="shared" si="51"/>
        <v>0</v>
      </c>
      <c r="Q519" s="21">
        <f t="shared" si="51"/>
        <v>877.1</v>
      </c>
    </row>
    <row r="520" spans="2:17" ht="50.25">
      <c r="B520" s="89"/>
      <c r="C520" s="98"/>
      <c r="D520" s="93"/>
      <c r="E520" s="86"/>
      <c r="F520" s="22"/>
      <c r="G520" s="22"/>
      <c r="H520" s="22"/>
      <c r="I520" s="22"/>
      <c r="J520" s="69" t="s">
        <v>379</v>
      </c>
      <c r="K520" s="69" t="s">
        <v>102</v>
      </c>
      <c r="L520" s="21">
        <v>0</v>
      </c>
      <c r="M520" s="21">
        <f t="shared" si="51"/>
        <v>0</v>
      </c>
      <c r="N520" s="21">
        <f t="shared" si="51"/>
        <v>0</v>
      </c>
      <c r="O520" s="21">
        <f t="shared" si="51"/>
        <v>0</v>
      </c>
      <c r="P520" s="21">
        <f t="shared" si="51"/>
        <v>0</v>
      </c>
      <c r="Q520" s="21">
        <f t="shared" si="51"/>
        <v>8.9</v>
      </c>
    </row>
    <row r="521" spans="2:17" ht="66.75">
      <c r="B521" s="89"/>
      <c r="C521" s="98"/>
      <c r="D521" s="93"/>
      <c r="E521" s="86"/>
      <c r="F521" s="22"/>
      <c r="G521" s="22"/>
      <c r="H521" s="22"/>
      <c r="I521" s="22"/>
      <c r="J521" s="69" t="s">
        <v>380</v>
      </c>
      <c r="K521" s="69" t="s">
        <v>102</v>
      </c>
      <c r="L521" s="21">
        <v>0</v>
      </c>
      <c r="M521" s="21">
        <f t="shared" si="51"/>
        <v>0</v>
      </c>
      <c r="N521" s="21">
        <f t="shared" si="51"/>
        <v>0</v>
      </c>
      <c r="O521" s="21">
        <f t="shared" si="51"/>
        <v>0</v>
      </c>
      <c r="P521" s="21">
        <f t="shared" si="51"/>
        <v>0</v>
      </c>
      <c r="Q521" s="21">
        <f t="shared" si="51"/>
        <v>0.5</v>
      </c>
    </row>
    <row r="522" spans="2:17" ht="33">
      <c r="B522" s="90"/>
      <c r="C522" s="99"/>
      <c r="D522" s="101"/>
      <c r="E522" s="86"/>
      <c r="F522" s="38"/>
      <c r="G522" s="38"/>
      <c r="H522" s="38"/>
      <c r="I522" s="38"/>
      <c r="J522" s="69" t="s">
        <v>27</v>
      </c>
      <c r="K522" s="76" t="s">
        <v>102</v>
      </c>
      <c r="L522" s="21">
        <v>0</v>
      </c>
      <c r="M522" s="21">
        <f t="shared" si="51"/>
        <v>0</v>
      </c>
      <c r="N522" s="21">
        <f t="shared" si="51"/>
        <v>0</v>
      </c>
      <c r="O522" s="21">
        <f t="shared" si="51"/>
        <v>0</v>
      </c>
      <c r="P522" s="21">
        <f t="shared" si="51"/>
        <v>0</v>
      </c>
      <c r="Q522" s="21">
        <f t="shared" si="51"/>
        <v>0</v>
      </c>
    </row>
    <row r="523" spans="2:17" ht="16.5">
      <c r="B523" s="88" t="s">
        <v>158</v>
      </c>
      <c r="C523" s="91" t="s">
        <v>24</v>
      </c>
      <c r="D523" s="134" t="s">
        <v>360</v>
      </c>
      <c r="E523" s="85"/>
      <c r="F523" s="75"/>
      <c r="G523" s="75"/>
      <c r="H523" s="75"/>
      <c r="I523" s="75"/>
      <c r="J523" s="69" t="s">
        <v>25</v>
      </c>
      <c r="K523" s="69" t="s">
        <v>102</v>
      </c>
      <c r="L523" s="21">
        <v>0</v>
      </c>
      <c r="M523" s="21">
        <f t="shared" si="51"/>
        <v>0</v>
      </c>
      <c r="N523" s="21">
        <f t="shared" si="51"/>
        <v>0</v>
      </c>
      <c r="O523" s="21">
        <f t="shared" si="51"/>
        <v>0</v>
      </c>
      <c r="P523" s="21">
        <f t="shared" si="51"/>
        <v>0</v>
      </c>
      <c r="Q523" s="21">
        <f t="shared" si="51"/>
        <v>886.5</v>
      </c>
    </row>
    <row r="524" spans="2:17" ht="16.5">
      <c r="B524" s="89"/>
      <c r="C524" s="91"/>
      <c r="D524" s="135"/>
      <c r="E524" s="86"/>
      <c r="F524" s="22"/>
      <c r="G524" s="22"/>
      <c r="H524" s="22"/>
      <c r="I524" s="22"/>
      <c r="J524" s="69" t="s">
        <v>26</v>
      </c>
      <c r="K524" s="69" t="s">
        <v>102</v>
      </c>
      <c r="L524" s="21">
        <v>0</v>
      </c>
      <c r="M524" s="21">
        <f t="shared" si="51"/>
        <v>0</v>
      </c>
      <c r="N524" s="21">
        <f t="shared" si="51"/>
        <v>0</v>
      </c>
      <c r="O524" s="21">
        <f t="shared" si="51"/>
        <v>0</v>
      </c>
      <c r="P524" s="21">
        <f t="shared" si="51"/>
        <v>0</v>
      </c>
      <c r="Q524" s="21">
        <f t="shared" si="51"/>
        <v>877.1</v>
      </c>
    </row>
    <row r="525" spans="2:17" ht="50.25">
      <c r="B525" s="89"/>
      <c r="C525" s="91"/>
      <c r="D525" s="135"/>
      <c r="E525" s="86"/>
      <c r="F525" s="22"/>
      <c r="G525" s="22"/>
      <c r="H525" s="22"/>
      <c r="I525" s="22"/>
      <c r="J525" s="69" t="s">
        <v>379</v>
      </c>
      <c r="K525" s="69" t="s">
        <v>102</v>
      </c>
      <c r="L525" s="21">
        <v>0</v>
      </c>
      <c r="M525" s="21">
        <f t="shared" si="51"/>
        <v>0</v>
      </c>
      <c r="N525" s="21">
        <f t="shared" si="51"/>
        <v>0</v>
      </c>
      <c r="O525" s="21">
        <f t="shared" si="51"/>
        <v>0</v>
      </c>
      <c r="P525" s="21">
        <f t="shared" si="51"/>
        <v>0</v>
      </c>
      <c r="Q525" s="21">
        <f t="shared" si="51"/>
        <v>8.9</v>
      </c>
    </row>
    <row r="526" spans="2:17" ht="66.75">
      <c r="B526" s="89"/>
      <c r="C526" s="91"/>
      <c r="D526" s="135"/>
      <c r="E526" s="86"/>
      <c r="F526" s="22"/>
      <c r="G526" s="22"/>
      <c r="H526" s="22"/>
      <c r="I526" s="22"/>
      <c r="J526" s="69" t="s">
        <v>380</v>
      </c>
      <c r="K526" s="69" t="s">
        <v>102</v>
      </c>
      <c r="L526" s="21">
        <v>0</v>
      </c>
      <c r="M526" s="21">
        <f t="shared" si="51"/>
        <v>0</v>
      </c>
      <c r="N526" s="21">
        <f t="shared" si="51"/>
        <v>0</v>
      </c>
      <c r="O526" s="21">
        <f t="shared" si="51"/>
        <v>0</v>
      </c>
      <c r="P526" s="21">
        <f t="shared" si="51"/>
        <v>0</v>
      </c>
      <c r="Q526" s="21">
        <f t="shared" si="51"/>
        <v>0.5</v>
      </c>
    </row>
    <row r="527" spans="2:17" ht="33">
      <c r="B527" s="90"/>
      <c r="C527" s="91"/>
      <c r="D527" s="136"/>
      <c r="E527" s="86"/>
      <c r="F527" s="38"/>
      <c r="G527" s="38"/>
      <c r="H527" s="38"/>
      <c r="I527" s="38"/>
      <c r="J527" s="69" t="s">
        <v>27</v>
      </c>
      <c r="K527" s="76" t="s">
        <v>102</v>
      </c>
      <c r="L527" s="21">
        <v>0</v>
      </c>
      <c r="M527" s="21">
        <f t="shared" si="51"/>
        <v>0</v>
      </c>
      <c r="N527" s="21">
        <f t="shared" si="51"/>
        <v>0</v>
      </c>
      <c r="O527" s="21">
        <f t="shared" si="51"/>
        <v>0</v>
      </c>
      <c r="P527" s="21">
        <f t="shared" si="51"/>
        <v>0</v>
      </c>
      <c r="Q527" s="21">
        <f t="shared" si="51"/>
        <v>0</v>
      </c>
    </row>
    <row r="528" spans="2:17" ht="16.5">
      <c r="B528" s="88"/>
      <c r="C528" s="91" t="s">
        <v>36</v>
      </c>
      <c r="D528" s="92" t="s">
        <v>329</v>
      </c>
      <c r="E528" s="85" t="s">
        <v>206</v>
      </c>
      <c r="F528" s="72"/>
      <c r="G528" s="72"/>
      <c r="H528" s="72"/>
      <c r="I528" s="72"/>
      <c r="J528" s="69" t="s">
        <v>25</v>
      </c>
      <c r="K528" s="69" t="s">
        <v>102</v>
      </c>
      <c r="L528" s="21">
        <v>0</v>
      </c>
      <c r="M528" s="21">
        <f>M529+M530+M531+M532</f>
        <v>0</v>
      </c>
      <c r="N528" s="21">
        <f>N529+N530+N531+N532</f>
        <v>0</v>
      </c>
      <c r="O528" s="21">
        <f>O529+O530+O531+O532</f>
        <v>0</v>
      </c>
      <c r="P528" s="21">
        <f>P529+P530+P531+P532</f>
        <v>0</v>
      </c>
      <c r="Q528" s="21">
        <f>Q529+Q530+Q531+Q532</f>
        <v>886.5</v>
      </c>
    </row>
    <row r="529" spans="2:17" ht="16.5">
      <c r="B529" s="89"/>
      <c r="C529" s="91"/>
      <c r="D529" s="93"/>
      <c r="E529" s="86"/>
      <c r="F529" s="22" t="s">
        <v>204</v>
      </c>
      <c r="G529" s="22" t="s">
        <v>327</v>
      </c>
      <c r="H529" s="22" t="s">
        <v>328</v>
      </c>
      <c r="I529" s="22" t="s">
        <v>58</v>
      </c>
      <c r="J529" s="69" t="s">
        <v>26</v>
      </c>
      <c r="K529" s="69" t="s">
        <v>102</v>
      </c>
      <c r="L529" s="21">
        <v>0</v>
      </c>
      <c r="M529" s="44"/>
      <c r="N529" s="21"/>
      <c r="O529" s="44"/>
      <c r="P529" s="21"/>
      <c r="Q529" s="21">
        <v>877.1</v>
      </c>
    </row>
    <row r="530" spans="2:17" ht="50.25">
      <c r="B530" s="89"/>
      <c r="C530" s="91"/>
      <c r="D530" s="93"/>
      <c r="E530" s="86"/>
      <c r="F530" s="22" t="s">
        <v>204</v>
      </c>
      <c r="G530" s="22" t="s">
        <v>327</v>
      </c>
      <c r="H530" s="22" t="s">
        <v>328</v>
      </c>
      <c r="I530" s="22" t="s">
        <v>58</v>
      </c>
      <c r="J530" s="69" t="s">
        <v>379</v>
      </c>
      <c r="K530" s="69" t="s">
        <v>102</v>
      </c>
      <c r="L530" s="21">
        <v>0</v>
      </c>
      <c r="M530" s="44"/>
      <c r="N530" s="21"/>
      <c r="O530" s="44"/>
      <c r="P530" s="21"/>
      <c r="Q530" s="21">
        <v>8.9</v>
      </c>
    </row>
    <row r="531" spans="2:17" ht="66.75">
      <c r="B531" s="89"/>
      <c r="C531" s="91"/>
      <c r="D531" s="93"/>
      <c r="E531" s="86"/>
      <c r="F531" s="22" t="s">
        <v>204</v>
      </c>
      <c r="G531" s="22" t="s">
        <v>327</v>
      </c>
      <c r="H531" s="22" t="s">
        <v>328</v>
      </c>
      <c r="I531" s="22" t="s">
        <v>58</v>
      </c>
      <c r="J531" s="69" t="s">
        <v>380</v>
      </c>
      <c r="K531" s="69" t="s">
        <v>102</v>
      </c>
      <c r="L531" s="21">
        <v>0</v>
      </c>
      <c r="M531" s="44"/>
      <c r="N531" s="21"/>
      <c r="O531" s="44"/>
      <c r="P531" s="21"/>
      <c r="Q531" s="21">
        <v>0.5</v>
      </c>
    </row>
    <row r="532" spans="2:17" ht="33">
      <c r="B532" s="90"/>
      <c r="C532" s="91"/>
      <c r="D532" s="93"/>
      <c r="E532" s="87"/>
      <c r="F532" s="22"/>
      <c r="G532" s="22"/>
      <c r="H532" s="22"/>
      <c r="I532" s="22"/>
      <c r="J532" s="69" t="s">
        <v>27</v>
      </c>
      <c r="K532" s="69" t="s">
        <v>102</v>
      </c>
      <c r="L532" s="21">
        <v>0</v>
      </c>
      <c r="M532" s="44"/>
      <c r="N532" s="21"/>
      <c r="O532" s="44"/>
      <c r="P532" s="21"/>
      <c r="Q532" s="21"/>
    </row>
    <row r="533" spans="2:17" ht="16.5">
      <c r="B533" s="88" t="s">
        <v>161</v>
      </c>
      <c r="C533" s="97" t="s">
        <v>199</v>
      </c>
      <c r="D533" s="100" t="s">
        <v>370</v>
      </c>
      <c r="E533" s="85"/>
      <c r="F533" s="72"/>
      <c r="G533" s="72"/>
      <c r="H533" s="72"/>
      <c r="I533" s="72"/>
      <c r="J533" s="69" t="s">
        <v>25</v>
      </c>
      <c r="K533" s="69" t="s">
        <v>102</v>
      </c>
      <c r="L533" s="21">
        <v>0</v>
      </c>
      <c r="M533" s="21">
        <f>M538+M558</f>
        <v>16543.8</v>
      </c>
      <c r="N533" s="21">
        <f aca="true" t="shared" si="52" ref="N533:P537">N538+N558</f>
        <v>7337.200000000001</v>
      </c>
      <c r="O533" s="21">
        <f t="shared" si="52"/>
        <v>16543.8</v>
      </c>
      <c r="P533" s="21">
        <f t="shared" si="52"/>
        <v>15779.8</v>
      </c>
      <c r="Q533" s="21">
        <f>Q538+Q558</f>
        <v>11226</v>
      </c>
    </row>
    <row r="534" spans="2:17" ht="16.5">
      <c r="B534" s="89"/>
      <c r="C534" s="98"/>
      <c r="D534" s="93"/>
      <c r="E534" s="86"/>
      <c r="F534" s="22"/>
      <c r="G534" s="22"/>
      <c r="H534" s="22"/>
      <c r="I534" s="22"/>
      <c r="J534" s="69" t="s">
        <v>26</v>
      </c>
      <c r="K534" s="69" t="s">
        <v>102</v>
      </c>
      <c r="L534" s="21">
        <v>0</v>
      </c>
      <c r="M534" s="21">
        <f>M539+M559</f>
        <v>2935.8</v>
      </c>
      <c r="N534" s="21">
        <f t="shared" si="52"/>
        <v>469.8</v>
      </c>
      <c r="O534" s="21">
        <f t="shared" si="52"/>
        <v>2935.8</v>
      </c>
      <c r="P534" s="21">
        <f t="shared" si="52"/>
        <v>2935.8</v>
      </c>
      <c r="Q534" s="21">
        <f>Q539+Q559</f>
        <v>596.2</v>
      </c>
    </row>
    <row r="535" spans="2:17" ht="50.25">
      <c r="B535" s="89"/>
      <c r="C535" s="98"/>
      <c r="D535" s="93"/>
      <c r="E535" s="86"/>
      <c r="F535" s="22"/>
      <c r="G535" s="22"/>
      <c r="H535" s="22"/>
      <c r="I535" s="22"/>
      <c r="J535" s="69" t="s">
        <v>379</v>
      </c>
      <c r="K535" s="69" t="s">
        <v>102</v>
      </c>
      <c r="L535" s="21">
        <v>0</v>
      </c>
      <c r="M535" s="21">
        <f>M540+M560</f>
        <v>6013.3</v>
      </c>
      <c r="N535" s="21">
        <f t="shared" si="52"/>
        <v>2101.1</v>
      </c>
      <c r="O535" s="21">
        <f t="shared" si="52"/>
        <v>6013.3</v>
      </c>
      <c r="P535" s="21">
        <f t="shared" si="52"/>
        <v>6013.3</v>
      </c>
      <c r="Q535" s="21">
        <f>Q540+Q560</f>
        <v>3282.6</v>
      </c>
    </row>
    <row r="536" spans="2:17" ht="66.75">
      <c r="B536" s="89"/>
      <c r="C536" s="98"/>
      <c r="D536" s="93"/>
      <c r="E536" s="86"/>
      <c r="F536" s="22"/>
      <c r="G536" s="22"/>
      <c r="H536" s="22"/>
      <c r="I536" s="22"/>
      <c r="J536" s="69" t="s">
        <v>380</v>
      </c>
      <c r="K536" s="69" t="s">
        <v>102</v>
      </c>
      <c r="L536" s="21">
        <v>0</v>
      </c>
      <c r="M536" s="21">
        <f>M541+M561</f>
        <v>7594.700000000001</v>
      </c>
      <c r="N536" s="21">
        <f t="shared" si="52"/>
        <v>4766.3</v>
      </c>
      <c r="O536" s="21">
        <f t="shared" si="52"/>
        <v>7594.700000000001</v>
      </c>
      <c r="P536" s="21">
        <f t="shared" si="52"/>
        <v>6830.7</v>
      </c>
      <c r="Q536" s="21">
        <f>Q541+Q561</f>
        <v>7347.2</v>
      </c>
    </row>
    <row r="537" spans="2:17" ht="33">
      <c r="B537" s="90"/>
      <c r="C537" s="99"/>
      <c r="D537" s="93"/>
      <c r="E537" s="87"/>
      <c r="F537" s="22"/>
      <c r="G537" s="22"/>
      <c r="H537" s="22"/>
      <c r="I537" s="22"/>
      <c r="J537" s="69" t="s">
        <v>27</v>
      </c>
      <c r="K537" s="69" t="s">
        <v>102</v>
      </c>
      <c r="L537" s="21">
        <v>0</v>
      </c>
      <c r="M537" s="21">
        <f>M542+M562</f>
        <v>0</v>
      </c>
      <c r="N537" s="21">
        <f t="shared" si="52"/>
        <v>0</v>
      </c>
      <c r="O537" s="21">
        <f t="shared" si="52"/>
        <v>0</v>
      </c>
      <c r="P537" s="21">
        <f t="shared" si="52"/>
        <v>0</v>
      </c>
      <c r="Q537" s="21">
        <f>Q542+Q562</f>
        <v>0</v>
      </c>
    </row>
    <row r="538" spans="2:17" ht="16.5">
      <c r="B538" s="88" t="s">
        <v>162</v>
      </c>
      <c r="C538" s="91" t="s">
        <v>24</v>
      </c>
      <c r="D538" s="92" t="s">
        <v>371</v>
      </c>
      <c r="E538" s="85"/>
      <c r="F538" s="72"/>
      <c r="G538" s="72"/>
      <c r="H538" s="72"/>
      <c r="I538" s="72"/>
      <c r="J538" s="69" t="s">
        <v>25</v>
      </c>
      <c r="K538" s="69" t="s">
        <v>102</v>
      </c>
      <c r="L538" s="21">
        <v>0</v>
      </c>
      <c r="M538" s="21">
        <f>M543+M548+M553</f>
        <v>11154.8</v>
      </c>
      <c r="N538" s="21">
        <f aca="true" t="shared" si="53" ref="N538:P542">N543+N548+N553</f>
        <v>2692.1</v>
      </c>
      <c r="O538" s="21">
        <f t="shared" si="53"/>
        <v>11154.8</v>
      </c>
      <c r="P538" s="21">
        <f t="shared" si="53"/>
        <v>10390.8</v>
      </c>
      <c r="Q538" s="21">
        <f>Q543+Q548+Q553</f>
        <v>5912</v>
      </c>
    </row>
    <row r="539" spans="2:17" ht="16.5">
      <c r="B539" s="89"/>
      <c r="C539" s="91"/>
      <c r="D539" s="93"/>
      <c r="E539" s="86"/>
      <c r="F539" s="22"/>
      <c r="G539" s="22"/>
      <c r="H539" s="22"/>
      <c r="I539" s="22"/>
      <c r="J539" s="69" t="s">
        <v>26</v>
      </c>
      <c r="K539" s="69" t="s">
        <v>102</v>
      </c>
      <c r="L539" s="21">
        <v>0</v>
      </c>
      <c r="M539" s="21">
        <f>M544+M549+M554</f>
        <v>2935.8</v>
      </c>
      <c r="N539" s="21">
        <f t="shared" si="53"/>
        <v>469.8</v>
      </c>
      <c r="O539" s="21">
        <f t="shared" si="53"/>
        <v>2935.8</v>
      </c>
      <c r="P539" s="21">
        <f t="shared" si="53"/>
        <v>2935.8</v>
      </c>
      <c r="Q539" s="21">
        <f>Q544+Q549+Q554</f>
        <v>596.2</v>
      </c>
    </row>
    <row r="540" spans="2:17" ht="50.25">
      <c r="B540" s="89"/>
      <c r="C540" s="91"/>
      <c r="D540" s="93"/>
      <c r="E540" s="86"/>
      <c r="F540" s="22"/>
      <c r="G540" s="22"/>
      <c r="H540" s="22"/>
      <c r="I540" s="22"/>
      <c r="J540" s="69" t="s">
        <v>379</v>
      </c>
      <c r="K540" s="69" t="s">
        <v>102</v>
      </c>
      <c r="L540" s="21">
        <v>0</v>
      </c>
      <c r="M540" s="21">
        <f>M545+M550+M555</f>
        <v>6013.3</v>
      </c>
      <c r="N540" s="21">
        <f t="shared" si="53"/>
        <v>2101.1</v>
      </c>
      <c r="O540" s="21">
        <f t="shared" si="53"/>
        <v>6013.3</v>
      </c>
      <c r="P540" s="21">
        <f t="shared" si="53"/>
        <v>6013.3</v>
      </c>
      <c r="Q540" s="21">
        <f>Q545+Q550+Q555</f>
        <v>3282.6</v>
      </c>
    </row>
    <row r="541" spans="2:17" ht="66.75">
      <c r="B541" s="89"/>
      <c r="C541" s="91"/>
      <c r="D541" s="93"/>
      <c r="E541" s="86"/>
      <c r="F541" s="22"/>
      <c r="G541" s="22"/>
      <c r="H541" s="22"/>
      <c r="I541" s="22"/>
      <c r="J541" s="69" t="s">
        <v>380</v>
      </c>
      <c r="K541" s="69" t="s">
        <v>102</v>
      </c>
      <c r="L541" s="21">
        <v>0</v>
      </c>
      <c r="M541" s="21">
        <f>M546+M551+M556</f>
        <v>2205.7000000000003</v>
      </c>
      <c r="N541" s="21">
        <f t="shared" si="53"/>
        <v>121.2</v>
      </c>
      <c r="O541" s="21">
        <f t="shared" si="53"/>
        <v>2205.7000000000003</v>
      </c>
      <c r="P541" s="21">
        <f t="shared" si="53"/>
        <v>1441.7</v>
      </c>
      <c r="Q541" s="21">
        <f>Q546+Q551+Q556</f>
        <v>2033.2</v>
      </c>
    </row>
    <row r="542" spans="2:17" ht="33">
      <c r="B542" s="90"/>
      <c r="C542" s="91"/>
      <c r="D542" s="93"/>
      <c r="E542" s="87"/>
      <c r="F542" s="22"/>
      <c r="G542" s="22"/>
      <c r="H542" s="22"/>
      <c r="I542" s="22"/>
      <c r="J542" s="69" t="s">
        <v>27</v>
      </c>
      <c r="K542" s="69" t="s">
        <v>102</v>
      </c>
      <c r="L542" s="21">
        <v>0</v>
      </c>
      <c r="M542" s="21">
        <f>M547+M552+M557</f>
        <v>0</v>
      </c>
      <c r="N542" s="21">
        <f t="shared" si="53"/>
        <v>0</v>
      </c>
      <c r="O542" s="21">
        <f t="shared" si="53"/>
        <v>0</v>
      </c>
      <c r="P542" s="21">
        <f t="shared" si="53"/>
        <v>0</v>
      </c>
      <c r="Q542" s="21">
        <f>Q547+Q552+Q557</f>
        <v>0</v>
      </c>
    </row>
    <row r="543" spans="2:17" ht="16.5">
      <c r="B543" s="88"/>
      <c r="C543" s="91" t="s">
        <v>36</v>
      </c>
      <c r="D543" s="92" t="s">
        <v>289</v>
      </c>
      <c r="E543" s="85" t="s">
        <v>339</v>
      </c>
      <c r="F543" s="72"/>
      <c r="G543" s="72"/>
      <c r="H543" s="72"/>
      <c r="I543" s="72"/>
      <c r="J543" s="69" t="s">
        <v>25</v>
      </c>
      <c r="K543" s="69" t="s">
        <v>102</v>
      </c>
      <c r="L543" s="21">
        <v>0</v>
      </c>
      <c r="M543" s="21">
        <f>M544+M545+M546+M547</f>
        <v>775</v>
      </c>
      <c r="N543" s="21">
        <f>N544+N545+N546+N547</f>
        <v>100</v>
      </c>
      <c r="O543" s="21">
        <f>O544+O545+O546+O547</f>
        <v>775</v>
      </c>
      <c r="P543" s="21">
        <f>P544+P545+P546+P547</f>
        <v>50</v>
      </c>
      <c r="Q543" s="21">
        <f>Q544+Q545+Q546+Q547</f>
        <v>2000</v>
      </c>
    </row>
    <row r="544" spans="2:17" ht="16.5">
      <c r="B544" s="89"/>
      <c r="C544" s="91"/>
      <c r="D544" s="93"/>
      <c r="E544" s="86"/>
      <c r="F544" s="22"/>
      <c r="G544" s="22"/>
      <c r="H544" s="22"/>
      <c r="I544" s="22"/>
      <c r="J544" s="69" t="s">
        <v>26</v>
      </c>
      <c r="K544" s="69" t="s">
        <v>102</v>
      </c>
      <c r="L544" s="21">
        <v>0</v>
      </c>
      <c r="M544" s="44"/>
      <c r="N544" s="44"/>
      <c r="O544" s="44"/>
      <c r="P544" s="44"/>
      <c r="Q544" s="21"/>
    </row>
    <row r="545" spans="2:17" ht="50.25">
      <c r="B545" s="89"/>
      <c r="C545" s="91"/>
      <c r="D545" s="93"/>
      <c r="E545" s="86"/>
      <c r="F545" s="22"/>
      <c r="G545" s="22"/>
      <c r="H545" s="22"/>
      <c r="I545" s="22"/>
      <c r="J545" s="69" t="s">
        <v>379</v>
      </c>
      <c r="K545" s="69" t="s">
        <v>102</v>
      </c>
      <c r="L545" s="21">
        <v>0</v>
      </c>
      <c r="M545" s="44"/>
      <c r="N545" s="44"/>
      <c r="O545" s="44"/>
      <c r="P545" s="44"/>
      <c r="Q545" s="21"/>
    </row>
    <row r="546" spans="2:17" ht="66.75">
      <c r="B546" s="89"/>
      <c r="C546" s="91"/>
      <c r="D546" s="93"/>
      <c r="E546" s="86"/>
      <c r="F546" s="22" t="s">
        <v>45</v>
      </c>
      <c r="G546" s="22" t="s">
        <v>93</v>
      </c>
      <c r="H546" s="22" t="s">
        <v>86</v>
      </c>
      <c r="I546" s="22" t="s">
        <v>117</v>
      </c>
      <c r="J546" s="69" t="s">
        <v>380</v>
      </c>
      <c r="K546" s="69" t="s">
        <v>102</v>
      </c>
      <c r="L546" s="21">
        <v>0</v>
      </c>
      <c r="M546" s="44">
        <v>775</v>
      </c>
      <c r="N546" s="44">
        <v>100</v>
      </c>
      <c r="O546" s="44">
        <v>775</v>
      </c>
      <c r="P546" s="21">
        <v>50</v>
      </c>
      <c r="Q546" s="21">
        <v>2000</v>
      </c>
    </row>
    <row r="547" spans="2:17" ht="33">
      <c r="B547" s="90"/>
      <c r="C547" s="91"/>
      <c r="D547" s="93"/>
      <c r="E547" s="87"/>
      <c r="F547" s="22"/>
      <c r="G547" s="22"/>
      <c r="H547" s="22"/>
      <c r="I547" s="22"/>
      <c r="J547" s="69" t="s">
        <v>27</v>
      </c>
      <c r="K547" s="69" t="s">
        <v>102</v>
      </c>
      <c r="L547" s="21">
        <v>0</v>
      </c>
      <c r="M547" s="44"/>
      <c r="N547" s="44"/>
      <c r="O547" s="44"/>
      <c r="P547" s="21"/>
      <c r="Q547" s="21"/>
    </row>
    <row r="548" spans="2:17" ht="16.5">
      <c r="B548" s="88"/>
      <c r="C548" s="91" t="s">
        <v>37</v>
      </c>
      <c r="D548" s="92" t="s">
        <v>154</v>
      </c>
      <c r="E548" s="85" t="s">
        <v>207</v>
      </c>
      <c r="F548" s="72"/>
      <c r="G548" s="72"/>
      <c r="H548" s="72"/>
      <c r="I548" s="72"/>
      <c r="J548" s="69" t="s">
        <v>25</v>
      </c>
      <c r="K548" s="69" t="s">
        <v>102</v>
      </c>
      <c r="L548" s="21">
        <v>0</v>
      </c>
      <c r="M548" s="21">
        <f>M549+M550+M551+M552</f>
        <v>1388.3</v>
      </c>
      <c r="N548" s="21">
        <f>N549+N550+N551+N552</f>
        <v>0</v>
      </c>
      <c r="O548" s="21">
        <f>O549+O550+O551+O552</f>
        <v>1388.3</v>
      </c>
      <c r="P548" s="21">
        <f>P549+P550+P551+P552</f>
        <v>1349.3</v>
      </c>
      <c r="Q548" s="21">
        <f>Q549+Q550+Q551+Q552</f>
        <v>0</v>
      </c>
    </row>
    <row r="549" spans="2:17" ht="16.5">
      <c r="B549" s="89"/>
      <c r="C549" s="91"/>
      <c r="D549" s="93"/>
      <c r="E549" s="86"/>
      <c r="F549" s="22"/>
      <c r="G549" s="22"/>
      <c r="H549" s="22"/>
      <c r="I549" s="22"/>
      <c r="J549" s="69" t="s">
        <v>26</v>
      </c>
      <c r="K549" s="69" t="s">
        <v>102</v>
      </c>
      <c r="L549" s="21">
        <v>0</v>
      </c>
      <c r="M549" s="44"/>
      <c r="N549" s="44"/>
      <c r="O549" s="44"/>
      <c r="P549" s="44"/>
      <c r="Q549" s="21"/>
    </row>
    <row r="550" spans="2:17" ht="50.25">
      <c r="B550" s="89"/>
      <c r="C550" s="91"/>
      <c r="D550" s="93"/>
      <c r="E550" s="86"/>
      <c r="F550" s="22"/>
      <c r="G550" s="22"/>
      <c r="H550" s="22"/>
      <c r="I550" s="22"/>
      <c r="J550" s="69" t="s">
        <v>379</v>
      </c>
      <c r="K550" s="69" t="s">
        <v>102</v>
      </c>
      <c r="L550" s="21">
        <v>0</v>
      </c>
      <c r="M550" s="44"/>
      <c r="N550" s="44"/>
      <c r="O550" s="44"/>
      <c r="P550" s="44"/>
      <c r="Q550" s="21"/>
    </row>
    <row r="551" spans="2:17" ht="66.75">
      <c r="B551" s="89"/>
      <c r="C551" s="91"/>
      <c r="D551" s="93"/>
      <c r="E551" s="86"/>
      <c r="F551" s="22" t="s">
        <v>44</v>
      </c>
      <c r="G551" s="22" t="s">
        <v>53</v>
      </c>
      <c r="H551" s="22" t="s">
        <v>155</v>
      </c>
      <c r="I551" s="22" t="s">
        <v>290</v>
      </c>
      <c r="J551" s="69" t="s">
        <v>380</v>
      </c>
      <c r="K551" s="69" t="s">
        <v>102</v>
      </c>
      <c r="L551" s="21">
        <v>0</v>
      </c>
      <c r="M551" s="44">
        <v>1388.3</v>
      </c>
      <c r="N551" s="44">
        <v>0</v>
      </c>
      <c r="O551" s="44">
        <v>1388.3</v>
      </c>
      <c r="P551" s="44">
        <v>1349.3</v>
      </c>
      <c r="Q551" s="21"/>
    </row>
    <row r="552" spans="2:17" ht="33">
      <c r="B552" s="90"/>
      <c r="C552" s="91"/>
      <c r="D552" s="93"/>
      <c r="E552" s="87"/>
      <c r="F552" s="22"/>
      <c r="G552" s="22"/>
      <c r="H552" s="22"/>
      <c r="I552" s="22"/>
      <c r="J552" s="69" t="s">
        <v>27</v>
      </c>
      <c r="K552" s="69" t="s">
        <v>102</v>
      </c>
      <c r="L552" s="21">
        <v>0</v>
      </c>
      <c r="M552" s="44"/>
      <c r="N552" s="44"/>
      <c r="O552" s="44"/>
      <c r="P552" s="44"/>
      <c r="Q552" s="21"/>
    </row>
    <row r="553" spans="2:17" ht="16.5">
      <c r="B553" s="88"/>
      <c r="C553" s="91" t="s">
        <v>41</v>
      </c>
      <c r="D553" s="92" t="s">
        <v>291</v>
      </c>
      <c r="E553" s="85" t="s">
        <v>340</v>
      </c>
      <c r="F553" s="72"/>
      <c r="G553" s="72"/>
      <c r="H553" s="72"/>
      <c r="I553" s="72"/>
      <c r="J553" s="69" t="s">
        <v>25</v>
      </c>
      <c r="K553" s="69" t="s">
        <v>102</v>
      </c>
      <c r="L553" s="21">
        <v>0</v>
      </c>
      <c r="M553" s="21">
        <f>M554+M555+M556+M557</f>
        <v>8991.5</v>
      </c>
      <c r="N553" s="21">
        <f>N554+N555+N556+N557</f>
        <v>2592.1</v>
      </c>
      <c r="O553" s="21">
        <f>O554+O555+O556+O557</f>
        <v>8991.5</v>
      </c>
      <c r="P553" s="21">
        <f>P554+P555+P556+P557</f>
        <v>8991.5</v>
      </c>
      <c r="Q553" s="21">
        <f>Q554+Q555+Q556+Q557</f>
        <v>3912</v>
      </c>
    </row>
    <row r="554" spans="2:17" ht="33">
      <c r="B554" s="89"/>
      <c r="C554" s="91"/>
      <c r="D554" s="93"/>
      <c r="E554" s="86"/>
      <c r="F554" s="22" t="s">
        <v>292</v>
      </c>
      <c r="G554" s="22" t="s">
        <v>191</v>
      </c>
      <c r="H554" s="22" t="s">
        <v>293</v>
      </c>
      <c r="I554" s="22" t="s">
        <v>125</v>
      </c>
      <c r="J554" s="69" t="s">
        <v>26</v>
      </c>
      <c r="K554" s="69" t="s">
        <v>102</v>
      </c>
      <c r="L554" s="21">
        <v>0</v>
      </c>
      <c r="M554" s="44">
        <v>2935.8</v>
      </c>
      <c r="N554" s="44">
        <v>469.8</v>
      </c>
      <c r="O554" s="44">
        <v>2935.8</v>
      </c>
      <c r="P554" s="21">
        <v>2935.8</v>
      </c>
      <c r="Q554" s="21">
        <v>596.2</v>
      </c>
    </row>
    <row r="555" spans="2:17" ht="50.25">
      <c r="B555" s="89"/>
      <c r="C555" s="91"/>
      <c r="D555" s="93"/>
      <c r="E555" s="86"/>
      <c r="F555" s="22" t="s">
        <v>190</v>
      </c>
      <c r="G555" s="22" t="s">
        <v>294</v>
      </c>
      <c r="H555" s="22" t="s">
        <v>295</v>
      </c>
      <c r="I555" s="22" t="s">
        <v>109</v>
      </c>
      <c r="J555" s="69" t="s">
        <v>379</v>
      </c>
      <c r="K555" s="69" t="s">
        <v>102</v>
      </c>
      <c r="L555" s="21">
        <v>0</v>
      </c>
      <c r="M555" s="44">
        <v>6013.3</v>
      </c>
      <c r="N555" s="44">
        <v>2101.1</v>
      </c>
      <c r="O555" s="44">
        <v>6013.3</v>
      </c>
      <c r="P555" s="21">
        <v>6013.3</v>
      </c>
      <c r="Q555" s="21">
        <v>3282.6</v>
      </c>
    </row>
    <row r="556" spans="2:17" ht="66.75">
      <c r="B556" s="89"/>
      <c r="C556" s="91"/>
      <c r="D556" s="93"/>
      <c r="E556" s="86"/>
      <c r="F556" s="22" t="s">
        <v>190</v>
      </c>
      <c r="G556" s="22" t="s">
        <v>294</v>
      </c>
      <c r="H556" s="22" t="s">
        <v>296</v>
      </c>
      <c r="I556" s="22" t="s">
        <v>109</v>
      </c>
      <c r="J556" s="69" t="s">
        <v>380</v>
      </c>
      <c r="K556" s="69" t="s">
        <v>102</v>
      </c>
      <c r="L556" s="21">
        <v>0</v>
      </c>
      <c r="M556" s="44">
        <v>42.4</v>
      </c>
      <c r="N556" s="44">
        <v>21.2</v>
      </c>
      <c r="O556" s="44">
        <v>42.4</v>
      </c>
      <c r="P556" s="21">
        <v>42.4</v>
      </c>
      <c r="Q556" s="21">
        <v>33.2</v>
      </c>
    </row>
    <row r="557" spans="2:17" ht="33">
      <c r="B557" s="90"/>
      <c r="C557" s="91"/>
      <c r="D557" s="93"/>
      <c r="E557" s="87"/>
      <c r="F557" s="22"/>
      <c r="G557" s="22"/>
      <c r="H557" s="22"/>
      <c r="I557" s="22"/>
      <c r="J557" s="69" t="s">
        <v>27</v>
      </c>
      <c r="K557" s="69" t="s">
        <v>102</v>
      </c>
      <c r="L557" s="21">
        <v>0</v>
      </c>
      <c r="M557" s="44"/>
      <c r="N557" s="44"/>
      <c r="O557" s="44"/>
      <c r="P557" s="21"/>
      <c r="Q557" s="21"/>
    </row>
    <row r="558" spans="2:17" ht="16.5">
      <c r="B558" s="88" t="s">
        <v>178</v>
      </c>
      <c r="C558" s="91" t="s">
        <v>24</v>
      </c>
      <c r="D558" s="92" t="s">
        <v>372</v>
      </c>
      <c r="E558" s="85"/>
      <c r="F558" s="72"/>
      <c r="G558" s="72"/>
      <c r="H558" s="72"/>
      <c r="I558" s="72"/>
      <c r="J558" s="69" t="s">
        <v>25</v>
      </c>
      <c r="K558" s="69" t="s">
        <v>102</v>
      </c>
      <c r="L558" s="21">
        <v>0</v>
      </c>
      <c r="M558" s="21">
        <f>M563</f>
        <v>5389</v>
      </c>
      <c r="N558" s="21">
        <f aca="true" t="shared" si="54" ref="N558:P562">N563</f>
        <v>4645.1</v>
      </c>
      <c r="O558" s="21">
        <f t="shared" si="54"/>
        <v>5389</v>
      </c>
      <c r="P558" s="21">
        <f t="shared" si="54"/>
        <v>5389</v>
      </c>
      <c r="Q558" s="21">
        <f>Q563</f>
        <v>5314</v>
      </c>
    </row>
    <row r="559" spans="2:17" ht="16.5">
      <c r="B559" s="89"/>
      <c r="C559" s="91"/>
      <c r="D559" s="93"/>
      <c r="E559" s="86"/>
      <c r="F559" s="22"/>
      <c r="G559" s="22"/>
      <c r="H559" s="22"/>
      <c r="I559" s="22"/>
      <c r="J559" s="69" t="s">
        <v>26</v>
      </c>
      <c r="K559" s="69" t="s">
        <v>102</v>
      </c>
      <c r="L559" s="21">
        <v>0</v>
      </c>
      <c r="M559" s="21">
        <f>M564</f>
        <v>0</v>
      </c>
      <c r="N559" s="21">
        <f t="shared" si="54"/>
        <v>0</v>
      </c>
      <c r="O559" s="21">
        <f t="shared" si="54"/>
        <v>0</v>
      </c>
      <c r="P559" s="21">
        <f t="shared" si="54"/>
        <v>0</v>
      </c>
      <c r="Q559" s="21">
        <f>Q564</f>
        <v>0</v>
      </c>
    </row>
    <row r="560" spans="2:17" ht="50.25">
      <c r="B560" s="89"/>
      <c r="C560" s="91"/>
      <c r="D560" s="93"/>
      <c r="E560" s="86"/>
      <c r="F560" s="22"/>
      <c r="G560" s="22"/>
      <c r="H560" s="22"/>
      <c r="I560" s="22"/>
      <c r="J560" s="69" t="s">
        <v>379</v>
      </c>
      <c r="K560" s="69" t="s">
        <v>102</v>
      </c>
      <c r="L560" s="21">
        <v>0</v>
      </c>
      <c r="M560" s="21">
        <f>M565</f>
        <v>0</v>
      </c>
      <c r="N560" s="21">
        <f t="shared" si="54"/>
        <v>0</v>
      </c>
      <c r="O560" s="21">
        <f t="shared" si="54"/>
        <v>0</v>
      </c>
      <c r="P560" s="21">
        <f t="shared" si="54"/>
        <v>0</v>
      </c>
      <c r="Q560" s="21">
        <f>Q565</f>
        <v>0</v>
      </c>
    </row>
    <row r="561" spans="2:17" ht="66.75">
      <c r="B561" s="89"/>
      <c r="C561" s="91"/>
      <c r="D561" s="93"/>
      <c r="E561" s="86"/>
      <c r="F561" s="22"/>
      <c r="G561" s="22"/>
      <c r="H561" s="22"/>
      <c r="I561" s="22"/>
      <c r="J561" s="69" t="s">
        <v>380</v>
      </c>
      <c r="K561" s="69" t="s">
        <v>102</v>
      </c>
      <c r="L561" s="21">
        <v>0</v>
      </c>
      <c r="M561" s="21">
        <f>M566</f>
        <v>5389</v>
      </c>
      <c r="N561" s="21">
        <f t="shared" si="54"/>
        <v>4645.1</v>
      </c>
      <c r="O561" s="21">
        <f t="shared" si="54"/>
        <v>5389</v>
      </c>
      <c r="P561" s="21">
        <f t="shared" si="54"/>
        <v>5389</v>
      </c>
      <c r="Q561" s="21">
        <f>Q566</f>
        <v>5314</v>
      </c>
    </row>
    <row r="562" spans="2:17" ht="33">
      <c r="B562" s="90"/>
      <c r="C562" s="91"/>
      <c r="D562" s="93"/>
      <c r="E562" s="87"/>
      <c r="F562" s="22"/>
      <c r="G562" s="22"/>
      <c r="H562" s="22"/>
      <c r="I562" s="22"/>
      <c r="J562" s="69" t="s">
        <v>27</v>
      </c>
      <c r="K562" s="69" t="s">
        <v>102</v>
      </c>
      <c r="L562" s="21">
        <v>0</v>
      </c>
      <c r="M562" s="21">
        <f>M567</f>
        <v>0</v>
      </c>
      <c r="N562" s="21">
        <f t="shared" si="54"/>
        <v>0</v>
      </c>
      <c r="O562" s="21">
        <f t="shared" si="54"/>
        <v>0</v>
      </c>
      <c r="P562" s="21">
        <f t="shared" si="54"/>
        <v>0</v>
      </c>
      <c r="Q562" s="21">
        <f>Q567</f>
        <v>0</v>
      </c>
    </row>
    <row r="563" spans="2:17" ht="16.5">
      <c r="B563" s="88"/>
      <c r="C563" s="91" t="s">
        <v>36</v>
      </c>
      <c r="D563" s="92" t="s">
        <v>80</v>
      </c>
      <c r="E563" s="85" t="s">
        <v>339</v>
      </c>
      <c r="F563" s="72"/>
      <c r="G563" s="72"/>
      <c r="H563" s="72"/>
      <c r="I563" s="72"/>
      <c r="J563" s="69" t="s">
        <v>25</v>
      </c>
      <c r="K563" s="69" t="s">
        <v>102</v>
      </c>
      <c r="L563" s="21">
        <v>0</v>
      </c>
      <c r="M563" s="21">
        <f>M564+M565+M566+M567</f>
        <v>5389</v>
      </c>
      <c r="N563" s="21">
        <f>N564+N565+N566+N567</f>
        <v>4645.1</v>
      </c>
      <c r="O563" s="21">
        <f>O564+O565+O566+O567</f>
        <v>5389</v>
      </c>
      <c r="P563" s="21">
        <f>P564+P565+P566+P567</f>
        <v>5389</v>
      </c>
      <c r="Q563" s="21">
        <f>Q564+Q565+Q566+Q567</f>
        <v>5314</v>
      </c>
    </row>
    <row r="564" spans="2:17" ht="16.5">
      <c r="B564" s="89"/>
      <c r="C564" s="91"/>
      <c r="D564" s="93"/>
      <c r="E564" s="86"/>
      <c r="F564" s="22"/>
      <c r="G564" s="22"/>
      <c r="H564" s="22"/>
      <c r="I564" s="22"/>
      <c r="J564" s="69" t="s">
        <v>26</v>
      </c>
      <c r="K564" s="69" t="s">
        <v>102</v>
      </c>
      <c r="L564" s="21">
        <v>0</v>
      </c>
      <c r="M564" s="44"/>
      <c r="N564" s="44"/>
      <c r="O564" s="44"/>
      <c r="P564" s="44"/>
      <c r="Q564" s="21"/>
    </row>
    <row r="565" spans="2:17" ht="50.25">
      <c r="B565" s="89"/>
      <c r="C565" s="91"/>
      <c r="D565" s="93"/>
      <c r="E565" s="86"/>
      <c r="F565" s="22"/>
      <c r="G565" s="22"/>
      <c r="H565" s="22"/>
      <c r="I565" s="22"/>
      <c r="J565" s="69" t="s">
        <v>379</v>
      </c>
      <c r="K565" s="69" t="s">
        <v>102</v>
      </c>
      <c r="L565" s="21">
        <v>0</v>
      </c>
      <c r="M565" s="44"/>
      <c r="N565" s="44"/>
      <c r="O565" s="44"/>
      <c r="P565" s="44"/>
      <c r="Q565" s="21"/>
    </row>
    <row r="566" spans="2:17" ht="66.75">
      <c r="B566" s="89"/>
      <c r="C566" s="91"/>
      <c r="D566" s="93"/>
      <c r="E566" s="86"/>
      <c r="F566" s="22" t="s">
        <v>45</v>
      </c>
      <c r="G566" s="22" t="s">
        <v>57</v>
      </c>
      <c r="H566" s="22" t="s">
        <v>88</v>
      </c>
      <c r="I566" s="22" t="s">
        <v>297</v>
      </c>
      <c r="J566" s="69" t="s">
        <v>380</v>
      </c>
      <c r="K566" s="69" t="s">
        <v>102</v>
      </c>
      <c r="L566" s="21">
        <v>0</v>
      </c>
      <c r="M566" s="44">
        <v>5389</v>
      </c>
      <c r="N566" s="44">
        <v>4645.1</v>
      </c>
      <c r="O566" s="44">
        <v>5389</v>
      </c>
      <c r="P566" s="21">
        <v>5389</v>
      </c>
      <c r="Q566" s="21">
        <v>5314</v>
      </c>
    </row>
    <row r="567" spans="2:17" ht="33">
      <c r="B567" s="90"/>
      <c r="C567" s="91"/>
      <c r="D567" s="93"/>
      <c r="E567" s="87"/>
      <c r="F567" s="22"/>
      <c r="G567" s="22"/>
      <c r="H567" s="22"/>
      <c r="I567" s="22"/>
      <c r="J567" s="69" t="s">
        <v>27</v>
      </c>
      <c r="K567" s="69" t="s">
        <v>102</v>
      </c>
      <c r="L567" s="21">
        <v>0</v>
      </c>
      <c r="M567" s="44"/>
      <c r="N567" s="44"/>
      <c r="O567" s="44"/>
      <c r="P567" s="21"/>
      <c r="Q567" s="21"/>
    </row>
    <row r="568" spans="2:17" ht="16.5">
      <c r="B568" s="88" t="s">
        <v>164</v>
      </c>
      <c r="C568" s="97" t="s">
        <v>199</v>
      </c>
      <c r="D568" s="100" t="s">
        <v>298</v>
      </c>
      <c r="E568" s="85"/>
      <c r="F568" s="72"/>
      <c r="G568" s="72"/>
      <c r="H568" s="72"/>
      <c r="I568" s="72"/>
      <c r="J568" s="69" t="s">
        <v>25</v>
      </c>
      <c r="K568" s="69" t="s">
        <v>102</v>
      </c>
      <c r="L568" s="21">
        <v>0</v>
      </c>
      <c r="M568" s="21">
        <f>M573+M583</f>
        <v>61510.4</v>
      </c>
      <c r="N568" s="21">
        <f aca="true" t="shared" si="55" ref="N568:P572">N573+N583</f>
        <v>51040.799999999996</v>
      </c>
      <c r="O568" s="21">
        <f t="shared" si="55"/>
        <v>61510.4</v>
      </c>
      <c r="P568" s="21">
        <f t="shared" si="55"/>
        <v>61003.1</v>
      </c>
      <c r="Q568" s="21">
        <f>Q573+Q583</f>
        <v>75838.9</v>
      </c>
    </row>
    <row r="569" spans="2:17" ht="16.5">
      <c r="B569" s="89"/>
      <c r="C569" s="98"/>
      <c r="D569" s="93"/>
      <c r="E569" s="86"/>
      <c r="F569" s="22"/>
      <c r="G569" s="22"/>
      <c r="H569" s="22"/>
      <c r="I569" s="22"/>
      <c r="J569" s="69" t="s">
        <v>26</v>
      </c>
      <c r="K569" s="69" t="s">
        <v>102</v>
      </c>
      <c r="L569" s="21">
        <v>0</v>
      </c>
      <c r="M569" s="21">
        <f>M574+M584</f>
        <v>18.6</v>
      </c>
      <c r="N569" s="21">
        <f t="shared" si="55"/>
        <v>18.6</v>
      </c>
      <c r="O569" s="21">
        <f t="shared" si="55"/>
        <v>18.6</v>
      </c>
      <c r="P569" s="21">
        <f t="shared" si="55"/>
        <v>18.6</v>
      </c>
      <c r="Q569" s="21">
        <f>Q574+Q584</f>
        <v>0.9</v>
      </c>
    </row>
    <row r="570" spans="2:17" ht="50.25">
      <c r="B570" s="89"/>
      <c r="C570" s="98"/>
      <c r="D570" s="93"/>
      <c r="E570" s="86"/>
      <c r="F570" s="22"/>
      <c r="G570" s="22"/>
      <c r="H570" s="22"/>
      <c r="I570" s="22"/>
      <c r="J570" s="69" t="s">
        <v>379</v>
      </c>
      <c r="K570" s="69" t="s">
        <v>102</v>
      </c>
      <c r="L570" s="21">
        <v>0</v>
      </c>
      <c r="M570" s="21">
        <f>M575+M585</f>
        <v>0</v>
      </c>
      <c r="N570" s="21">
        <f t="shared" si="55"/>
        <v>0</v>
      </c>
      <c r="O570" s="21">
        <f t="shared" si="55"/>
        <v>0</v>
      </c>
      <c r="P570" s="21">
        <f t="shared" si="55"/>
        <v>0</v>
      </c>
      <c r="Q570" s="21">
        <f>Q575+Q585</f>
        <v>0</v>
      </c>
    </row>
    <row r="571" spans="2:17" ht="66.75">
      <c r="B571" s="89"/>
      <c r="C571" s="98"/>
      <c r="D571" s="93"/>
      <c r="E571" s="86"/>
      <c r="F571" s="22"/>
      <c r="G571" s="22"/>
      <c r="H571" s="22"/>
      <c r="I571" s="22"/>
      <c r="J571" s="69" t="s">
        <v>380</v>
      </c>
      <c r="K571" s="69" t="s">
        <v>102</v>
      </c>
      <c r="L571" s="21">
        <v>0</v>
      </c>
      <c r="M571" s="21">
        <f>M576+M586</f>
        <v>61491.8</v>
      </c>
      <c r="N571" s="21">
        <f t="shared" si="55"/>
        <v>51022.2</v>
      </c>
      <c r="O571" s="21">
        <f t="shared" si="55"/>
        <v>61491.8</v>
      </c>
      <c r="P571" s="21">
        <f t="shared" si="55"/>
        <v>60984.5</v>
      </c>
      <c r="Q571" s="21">
        <f>Q576+Q586</f>
        <v>75838</v>
      </c>
    </row>
    <row r="572" spans="2:17" ht="33">
      <c r="B572" s="90"/>
      <c r="C572" s="99"/>
      <c r="D572" s="93"/>
      <c r="E572" s="87"/>
      <c r="F572" s="22"/>
      <c r="G572" s="22"/>
      <c r="H572" s="22"/>
      <c r="I572" s="22"/>
      <c r="J572" s="69" t="s">
        <v>27</v>
      </c>
      <c r="K572" s="69" t="s">
        <v>102</v>
      </c>
      <c r="L572" s="21">
        <v>0</v>
      </c>
      <c r="M572" s="21">
        <f>M577+M587</f>
        <v>0</v>
      </c>
      <c r="N572" s="21">
        <f t="shared" si="55"/>
        <v>0</v>
      </c>
      <c r="O572" s="21">
        <f t="shared" si="55"/>
        <v>0</v>
      </c>
      <c r="P572" s="21">
        <f t="shared" si="55"/>
        <v>0</v>
      </c>
      <c r="Q572" s="21">
        <f>Q577+Q587</f>
        <v>0</v>
      </c>
    </row>
    <row r="573" spans="2:17" ht="16.5">
      <c r="B573" s="88" t="s">
        <v>165</v>
      </c>
      <c r="C573" s="91" t="s">
        <v>24</v>
      </c>
      <c r="D573" s="92" t="s">
        <v>299</v>
      </c>
      <c r="E573" s="85"/>
      <c r="F573" s="72"/>
      <c r="G573" s="72"/>
      <c r="H573" s="72"/>
      <c r="I573" s="72"/>
      <c r="J573" s="69" t="s">
        <v>25</v>
      </c>
      <c r="K573" s="69" t="s">
        <v>102</v>
      </c>
      <c r="L573" s="21">
        <v>0</v>
      </c>
      <c r="M573" s="21">
        <f>M578</f>
        <v>18.6</v>
      </c>
      <c r="N573" s="21">
        <f aca="true" t="shared" si="56" ref="N573:P577">N578</f>
        <v>18.6</v>
      </c>
      <c r="O573" s="21">
        <f t="shared" si="56"/>
        <v>18.6</v>
      </c>
      <c r="P573" s="21">
        <f t="shared" si="56"/>
        <v>18.6</v>
      </c>
      <c r="Q573" s="21">
        <f>Q578</f>
        <v>0.9</v>
      </c>
    </row>
    <row r="574" spans="2:17" ht="16.5">
      <c r="B574" s="89"/>
      <c r="C574" s="91"/>
      <c r="D574" s="93"/>
      <c r="E574" s="86"/>
      <c r="F574" s="22"/>
      <c r="G574" s="22"/>
      <c r="H574" s="22"/>
      <c r="I574" s="22"/>
      <c r="J574" s="69" t="s">
        <v>26</v>
      </c>
      <c r="K574" s="69" t="s">
        <v>102</v>
      </c>
      <c r="L574" s="21">
        <v>0</v>
      </c>
      <c r="M574" s="21">
        <f>M579</f>
        <v>18.6</v>
      </c>
      <c r="N574" s="21">
        <f t="shared" si="56"/>
        <v>18.6</v>
      </c>
      <c r="O574" s="21">
        <f t="shared" si="56"/>
        <v>18.6</v>
      </c>
      <c r="P574" s="21">
        <f t="shared" si="56"/>
        <v>18.6</v>
      </c>
      <c r="Q574" s="21">
        <f>Q579</f>
        <v>0.9</v>
      </c>
    </row>
    <row r="575" spans="2:17" ht="50.25">
      <c r="B575" s="89"/>
      <c r="C575" s="91"/>
      <c r="D575" s="93"/>
      <c r="E575" s="86"/>
      <c r="F575" s="22"/>
      <c r="G575" s="22"/>
      <c r="H575" s="22"/>
      <c r="I575" s="22"/>
      <c r="J575" s="69" t="s">
        <v>379</v>
      </c>
      <c r="K575" s="69" t="s">
        <v>102</v>
      </c>
      <c r="L575" s="21">
        <v>0</v>
      </c>
      <c r="M575" s="21">
        <f>M580</f>
        <v>0</v>
      </c>
      <c r="N575" s="21">
        <f t="shared" si="56"/>
        <v>0</v>
      </c>
      <c r="O575" s="21">
        <f t="shared" si="56"/>
        <v>0</v>
      </c>
      <c r="P575" s="21">
        <f t="shared" si="56"/>
        <v>0</v>
      </c>
      <c r="Q575" s="21">
        <f>Q580</f>
        <v>0</v>
      </c>
    </row>
    <row r="576" spans="2:17" ht="66.75">
      <c r="B576" s="89"/>
      <c r="C576" s="91"/>
      <c r="D576" s="93"/>
      <c r="E576" s="86"/>
      <c r="F576" s="22"/>
      <c r="G576" s="22"/>
      <c r="H576" s="22"/>
      <c r="I576" s="22"/>
      <c r="J576" s="69" t="s">
        <v>380</v>
      </c>
      <c r="K576" s="69" t="s">
        <v>102</v>
      </c>
      <c r="L576" s="21">
        <v>0</v>
      </c>
      <c r="M576" s="21">
        <f>M581</f>
        <v>0</v>
      </c>
      <c r="N576" s="21">
        <f t="shared" si="56"/>
        <v>0</v>
      </c>
      <c r="O576" s="21">
        <f t="shared" si="56"/>
        <v>0</v>
      </c>
      <c r="P576" s="21">
        <f t="shared" si="56"/>
        <v>0</v>
      </c>
      <c r="Q576" s="21">
        <f>Q581</f>
        <v>0</v>
      </c>
    </row>
    <row r="577" spans="2:17" ht="33">
      <c r="B577" s="90"/>
      <c r="C577" s="91"/>
      <c r="D577" s="93"/>
      <c r="E577" s="87"/>
      <c r="F577" s="22"/>
      <c r="G577" s="22"/>
      <c r="H577" s="22"/>
      <c r="I577" s="22"/>
      <c r="J577" s="69" t="s">
        <v>27</v>
      </c>
      <c r="K577" s="69" t="s">
        <v>102</v>
      </c>
      <c r="L577" s="21">
        <v>0</v>
      </c>
      <c r="M577" s="21">
        <f>M582</f>
        <v>0</v>
      </c>
      <c r="N577" s="21">
        <f t="shared" si="56"/>
        <v>0</v>
      </c>
      <c r="O577" s="21">
        <f t="shared" si="56"/>
        <v>0</v>
      </c>
      <c r="P577" s="21">
        <f t="shared" si="56"/>
        <v>0</v>
      </c>
      <c r="Q577" s="21">
        <f>Q582</f>
        <v>0</v>
      </c>
    </row>
    <row r="578" spans="2:17" ht="16.5">
      <c r="B578" s="88"/>
      <c r="C578" s="91" t="s">
        <v>36</v>
      </c>
      <c r="D578" s="92" t="s">
        <v>119</v>
      </c>
      <c r="E578" s="85" t="s">
        <v>207</v>
      </c>
      <c r="F578" s="72"/>
      <c r="G578" s="72"/>
      <c r="H578" s="72"/>
      <c r="I578" s="72"/>
      <c r="J578" s="69" t="s">
        <v>25</v>
      </c>
      <c r="K578" s="69" t="s">
        <v>102</v>
      </c>
      <c r="L578" s="21">
        <v>0</v>
      </c>
      <c r="M578" s="21">
        <f>M579+M580+M581+M582</f>
        <v>18.6</v>
      </c>
      <c r="N578" s="21">
        <f>N579+N580+N581+N582</f>
        <v>18.6</v>
      </c>
      <c r="O578" s="21">
        <f>O579+O580+O581+O582</f>
        <v>18.6</v>
      </c>
      <c r="P578" s="21">
        <f>P579+P580+P581+P582</f>
        <v>18.6</v>
      </c>
      <c r="Q578" s="21">
        <f>Q579+Q580+Q581+Q582</f>
        <v>0.9</v>
      </c>
    </row>
    <row r="579" spans="2:17" ht="16.5">
      <c r="B579" s="89"/>
      <c r="C579" s="91"/>
      <c r="D579" s="93"/>
      <c r="E579" s="86"/>
      <c r="F579" s="22" t="s">
        <v>44</v>
      </c>
      <c r="G579" s="22" t="s">
        <v>159</v>
      </c>
      <c r="H579" s="22" t="s">
        <v>160</v>
      </c>
      <c r="I579" s="22" t="s">
        <v>58</v>
      </c>
      <c r="J579" s="69" t="s">
        <v>26</v>
      </c>
      <c r="K579" s="69" t="s">
        <v>102</v>
      </c>
      <c r="L579" s="21">
        <v>0</v>
      </c>
      <c r="M579" s="44">
        <v>18.6</v>
      </c>
      <c r="N579" s="44">
        <v>18.6</v>
      </c>
      <c r="O579" s="44">
        <v>18.6</v>
      </c>
      <c r="P579" s="21">
        <v>18.6</v>
      </c>
      <c r="Q579" s="21">
        <v>0.9</v>
      </c>
    </row>
    <row r="580" spans="2:17" ht="50.25">
      <c r="B580" s="89"/>
      <c r="C580" s="91"/>
      <c r="D580" s="93"/>
      <c r="E580" s="86"/>
      <c r="F580" s="22"/>
      <c r="G580" s="22"/>
      <c r="H580" s="22"/>
      <c r="I580" s="22"/>
      <c r="J580" s="69" t="s">
        <v>379</v>
      </c>
      <c r="K580" s="69" t="s">
        <v>102</v>
      </c>
      <c r="L580" s="21">
        <v>0</v>
      </c>
      <c r="M580" s="44"/>
      <c r="N580" s="44"/>
      <c r="O580" s="44"/>
      <c r="P580" s="44"/>
      <c r="Q580" s="21"/>
    </row>
    <row r="581" spans="2:17" ht="66.75">
      <c r="B581" s="89"/>
      <c r="C581" s="91"/>
      <c r="D581" s="93"/>
      <c r="E581" s="86"/>
      <c r="F581" s="22"/>
      <c r="G581" s="22"/>
      <c r="H581" s="22"/>
      <c r="I581" s="22"/>
      <c r="J581" s="69" t="s">
        <v>380</v>
      </c>
      <c r="K581" s="69" t="s">
        <v>102</v>
      </c>
      <c r="L581" s="21">
        <v>0</v>
      </c>
      <c r="M581" s="44"/>
      <c r="N581" s="44"/>
      <c r="O581" s="44"/>
      <c r="P581" s="44"/>
      <c r="Q581" s="21"/>
    </row>
    <row r="582" spans="2:17" ht="33">
      <c r="B582" s="90"/>
      <c r="C582" s="91"/>
      <c r="D582" s="93"/>
      <c r="E582" s="87"/>
      <c r="F582" s="22"/>
      <c r="G582" s="22"/>
      <c r="H582" s="22"/>
      <c r="I582" s="22"/>
      <c r="J582" s="69" t="s">
        <v>27</v>
      </c>
      <c r="K582" s="69" t="s">
        <v>102</v>
      </c>
      <c r="L582" s="21">
        <v>0</v>
      </c>
      <c r="M582" s="44"/>
      <c r="N582" s="44"/>
      <c r="O582" s="44"/>
      <c r="P582" s="44"/>
      <c r="Q582" s="21"/>
    </row>
    <row r="583" spans="2:17" ht="16.5">
      <c r="B583" s="88" t="s">
        <v>333</v>
      </c>
      <c r="C583" s="91" t="s">
        <v>24</v>
      </c>
      <c r="D583" s="92" t="s">
        <v>378</v>
      </c>
      <c r="E583" s="85"/>
      <c r="F583" s="72"/>
      <c r="G583" s="72"/>
      <c r="H583" s="72"/>
      <c r="I583" s="72"/>
      <c r="J583" s="69" t="s">
        <v>25</v>
      </c>
      <c r="K583" s="69" t="s">
        <v>102</v>
      </c>
      <c r="L583" s="21">
        <v>0</v>
      </c>
      <c r="M583" s="21">
        <f>M588</f>
        <v>61491.8</v>
      </c>
      <c r="N583" s="21">
        <f aca="true" t="shared" si="57" ref="N583:P587">N588</f>
        <v>51022.2</v>
      </c>
      <c r="O583" s="21">
        <f t="shared" si="57"/>
        <v>61491.8</v>
      </c>
      <c r="P583" s="21">
        <f t="shared" si="57"/>
        <v>60984.5</v>
      </c>
      <c r="Q583" s="21">
        <f>Q588</f>
        <v>75838</v>
      </c>
    </row>
    <row r="584" spans="2:17" ht="16.5">
      <c r="B584" s="89"/>
      <c r="C584" s="91"/>
      <c r="D584" s="93"/>
      <c r="E584" s="86"/>
      <c r="F584" s="22"/>
      <c r="G584" s="22"/>
      <c r="H584" s="22"/>
      <c r="I584" s="22"/>
      <c r="J584" s="69" t="s">
        <v>26</v>
      </c>
      <c r="K584" s="69" t="s">
        <v>102</v>
      </c>
      <c r="L584" s="21">
        <v>0</v>
      </c>
      <c r="M584" s="21">
        <f>M589</f>
        <v>0</v>
      </c>
      <c r="N584" s="21">
        <f t="shared" si="57"/>
        <v>0</v>
      </c>
      <c r="O584" s="21">
        <f t="shared" si="57"/>
        <v>0</v>
      </c>
      <c r="P584" s="21">
        <f t="shared" si="57"/>
        <v>0</v>
      </c>
      <c r="Q584" s="21">
        <f>Q589</f>
        <v>0</v>
      </c>
    </row>
    <row r="585" spans="2:17" ht="50.25">
      <c r="B585" s="89"/>
      <c r="C585" s="91"/>
      <c r="D585" s="93"/>
      <c r="E585" s="86"/>
      <c r="F585" s="22"/>
      <c r="G585" s="22"/>
      <c r="H585" s="22"/>
      <c r="I585" s="22"/>
      <c r="J585" s="69" t="s">
        <v>379</v>
      </c>
      <c r="K585" s="69" t="s">
        <v>102</v>
      </c>
      <c r="L585" s="21">
        <v>0</v>
      </c>
      <c r="M585" s="21">
        <f>M590</f>
        <v>0</v>
      </c>
      <c r="N585" s="21">
        <f t="shared" si="57"/>
        <v>0</v>
      </c>
      <c r="O585" s="21">
        <f t="shared" si="57"/>
        <v>0</v>
      </c>
      <c r="P585" s="21">
        <f t="shared" si="57"/>
        <v>0</v>
      </c>
      <c r="Q585" s="21">
        <f>Q590</f>
        <v>0</v>
      </c>
    </row>
    <row r="586" spans="2:17" ht="66.75">
      <c r="B586" s="89"/>
      <c r="C586" s="91"/>
      <c r="D586" s="93"/>
      <c r="E586" s="86"/>
      <c r="F586" s="22"/>
      <c r="G586" s="22"/>
      <c r="H586" s="22"/>
      <c r="I586" s="22"/>
      <c r="J586" s="69" t="s">
        <v>380</v>
      </c>
      <c r="K586" s="69" t="s">
        <v>102</v>
      </c>
      <c r="L586" s="21">
        <v>0</v>
      </c>
      <c r="M586" s="21">
        <f>M591</f>
        <v>61491.8</v>
      </c>
      <c r="N586" s="21">
        <f t="shared" si="57"/>
        <v>51022.2</v>
      </c>
      <c r="O586" s="21">
        <f t="shared" si="57"/>
        <v>61491.8</v>
      </c>
      <c r="P586" s="21">
        <f t="shared" si="57"/>
        <v>60984.5</v>
      </c>
      <c r="Q586" s="21">
        <f>Q591</f>
        <v>75838</v>
      </c>
    </row>
    <row r="587" spans="2:17" ht="33">
      <c r="B587" s="90"/>
      <c r="C587" s="91"/>
      <c r="D587" s="93"/>
      <c r="E587" s="87"/>
      <c r="F587" s="22"/>
      <c r="G587" s="22"/>
      <c r="H587" s="22"/>
      <c r="I587" s="22"/>
      <c r="J587" s="69" t="s">
        <v>27</v>
      </c>
      <c r="K587" s="69" t="s">
        <v>102</v>
      </c>
      <c r="L587" s="21">
        <v>0</v>
      </c>
      <c r="M587" s="21">
        <f>M592</f>
        <v>0</v>
      </c>
      <c r="N587" s="21">
        <f t="shared" si="57"/>
        <v>0</v>
      </c>
      <c r="O587" s="21">
        <f t="shared" si="57"/>
        <v>0</v>
      </c>
      <c r="P587" s="21">
        <f t="shared" si="57"/>
        <v>0</v>
      </c>
      <c r="Q587" s="21">
        <f>Q592</f>
        <v>0</v>
      </c>
    </row>
    <row r="588" spans="2:17" ht="16.5">
      <c r="B588" s="88"/>
      <c r="C588" s="91" t="s">
        <v>36</v>
      </c>
      <c r="D588" s="92" t="s">
        <v>118</v>
      </c>
      <c r="E588" s="85" t="s">
        <v>208</v>
      </c>
      <c r="F588" s="72"/>
      <c r="G588" s="72"/>
      <c r="H588" s="72"/>
      <c r="I588" s="72"/>
      <c r="J588" s="69" t="s">
        <v>25</v>
      </c>
      <c r="K588" s="69" t="s">
        <v>102</v>
      </c>
      <c r="L588" s="21">
        <v>0</v>
      </c>
      <c r="M588" s="21">
        <f>M589+M590+M591+M592</f>
        <v>61491.8</v>
      </c>
      <c r="N588" s="21">
        <f>N589+N590+N591+N592</f>
        <v>51022.2</v>
      </c>
      <c r="O588" s="21">
        <f>O589+O590+O591+O592</f>
        <v>61491.8</v>
      </c>
      <c r="P588" s="21">
        <f>P589+P590+P591+P592</f>
        <v>60984.5</v>
      </c>
      <c r="Q588" s="21">
        <f>Q589+Q590+Q591+Q592</f>
        <v>75838</v>
      </c>
    </row>
    <row r="589" spans="2:17" ht="16.5">
      <c r="B589" s="89"/>
      <c r="C589" s="91"/>
      <c r="D589" s="93"/>
      <c r="E589" s="86"/>
      <c r="F589" s="22"/>
      <c r="G589" s="22"/>
      <c r="H589" s="22"/>
      <c r="I589" s="22"/>
      <c r="J589" s="69" t="s">
        <v>26</v>
      </c>
      <c r="K589" s="69" t="s">
        <v>102</v>
      </c>
      <c r="L589" s="21">
        <v>0</v>
      </c>
      <c r="M589" s="44"/>
      <c r="N589" s="44"/>
      <c r="O589" s="44"/>
      <c r="P589" s="44"/>
      <c r="Q589" s="21"/>
    </row>
    <row r="590" spans="2:17" ht="50.25">
      <c r="B590" s="89"/>
      <c r="C590" s="91"/>
      <c r="D590" s="93"/>
      <c r="E590" s="86"/>
      <c r="F590" s="22"/>
      <c r="G590" s="22"/>
      <c r="H590" s="22"/>
      <c r="I590" s="22"/>
      <c r="J590" s="69" t="s">
        <v>379</v>
      </c>
      <c r="K590" s="69" t="s">
        <v>102</v>
      </c>
      <c r="L590" s="21">
        <v>0</v>
      </c>
      <c r="M590" s="44"/>
      <c r="N590" s="44"/>
      <c r="O590" s="44"/>
      <c r="P590" s="44"/>
      <c r="Q590" s="21"/>
    </row>
    <row r="591" spans="2:17" ht="66.75">
      <c r="B591" s="89"/>
      <c r="C591" s="91"/>
      <c r="D591" s="93"/>
      <c r="E591" s="86"/>
      <c r="F591" s="22" t="s">
        <v>300</v>
      </c>
      <c r="G591" s="22" t="s">
        <v>301</v>
      </c>
      <c r="H591" s="22" t="s">
        <v>302</v>
      </c>
      <c r="I591" s="22" t="s">
        <v>303</v>
      </c>
      <c r="J591" s="69" t="s">
        <v>380</v>
      </c>
      <c r="K591" s="69" t="s">
        <v>102</v>
      </c>
      <c r="L591" s="21">
        <v>0</v>
      </c>
      <c r="M591" s="44">
        <v>61491.8</v>
      </c>
      <c r="N591" s="44">
        <v>51022.2</v>
      </c>
      <c r="O591" s="44">
        <v>61491.8</v>
      </c>
      <c r="P591" s="21">
        <v>60984.5</v>
      </c>
      <c r="Q591" s="21">
        <v>75838</v>
      </c>
    </row>
    <row r="592" spans="2:17" ht="33">
      <c r="B592" s="90"/>
      <c r="C592" s="91"/>
      <c r="D592" s="93"/>
      <c r="E592" s="87"/>
      <c r="F592" s="22"/>
      <c r="G592" s="22"/>
      <c r="H592" s="22"/>
      <c r="I592" s="22"/>
      <c r="J592" s="69" t="s">
        <v>27</v>
      </c>
      <c r="K592" s="69" t="s">
        <v>102</v>
      </c>
      <c r="L592" s="21">
        <v>0</v>
      </c>
      <c r="M592" s="44"/>
      <c r="N592" s="44"/>
      <c r="O592" s="44"/>
      <c r="P592" s="44"/>
      <c r="Q592" s="21"/>
    </row>
    <row r="593" spans="2:17" ht="16.5">
      <c r="B593" s="88" t="s">
        <v>334</v>
      </c>
      <c r="C593" s="97" t="s">
        <v>199</v>
      </c>
      <c r="D593" s="100" t="s">
        <v>373</v>
      </c>
      <c r="E593" s="85"/>
      <c r="F593" s="72"/>
      <c r="G593" s="72"/>
      <c r="H593" s="72"/>
      <c r="I593" s="72"/>
      <c r="J593" s="69" t="s">
        <v>25</v>
      </c>
      <c r="K593" s="69" t="s">
        <v>102</v>
      </c>
      <c r="L593" s="21">
        <v>0</v>
      </c>
      <c r="M593" s="21">
        <f>M598</f>
        <v>0</v>
      </c>
      <c r="N593" s="21">
        <f>N598</f>
        <v>180</v>
      </c>
      <c r="O593" s="21">
        <f>O598</f>
        <v>0</v>
      </c>
      <c r="P593" s="21">
        <f aca="true" t="shared" si="58" ref="P593:Q602">P598</f>
        <v>0</v>
      </c>
      <c r="Q593" s="21">
        <f t="shared" si="58"/>
        <v>0</v>
      </c>
    </row>
    <row r="594" spans="2:17" ht="16.5">
      <c r="B594" s="89"/>
      <c r="C594" s="98"/>
      <c r="D594" s="93"/>
      <c r="E594" s="86"/>
      <c r="F594" s="22"/>
      <c r="G594" s="22"/>
      <c r="H594" s="22"/>
      <c r="I594" s="22"/>
      <c r="J594" s="69" t="s">
        <v>26</v>
      </c>
      <c r="K594" s="69" t="s">
        <v>102</v>
      </c>
      <c r="L594" s="21">
        <v>0</v>
      </c>
      <c r="M594" s="21">
        <f aca="true" t="shared" si="59" ref="M594:M602">M599</f>
        <v>0</v>
      </c>
      <c r="N594" s="21">
        <f aca="true" t="shared" si="60" ref="N594:O597">N599</f>
        <v>0</v>
      </c>
      <c r="O594" s="21">
        <f t="shared" si="60"/>
        <v>0</v>
      </c>
      <c r="P594" s="21">
        <f t="shared" si="58"/>
        <v>0</v>
      </c>
      <c r="Q594" s="21">
        <f t="shared" si="58"/>
        <v>0</v>
      </c>
    </row>
    <row r="595" spans="2:17" ht="50.25">
      <c r="B595" s="89"/>
      <c r="C595" s="98"/>
      <c r="D595" s="93"/>
      <c r="E595" s="86"/>
      <c r="F595" s="22"/>
      <c r="G595" s="22"/>
      <c r="H595" s="22"/>
      <c r="I595" s="22"/>
      <c r="J595" s="69" t="s">
        <v>379</v>
      </c>
      <c r="K595" s="69" t="s">
        <v>102</v>
      </c>
      <c r="L595" s="21">
        <v>0</v>
      </c>
      <c r="M595" s="21">
        <f t="shared" si="59"/>
        <v>0</v>
      </c>
      <c r="N595" s="21">
        <f t="shared" si="60"/>
        <v>0</v>
      </c>
      <c r="O595" s="21">
        <f t="shared" si="60"/>
        <v>0</v>
      </c>
      <c r="P595" s="21">
        <f t="shared" si="58"/>
        <v>0</v>
      </c>
      <c r="Q595" s="21">
        <f t="shared" si="58"/>
        <v>0</v>
      </c>
    </row>
    <row r="596" spans="2:17" ht="66.75">
      <c r="B596" s="89"/>
      <c r="C596" s="98"/>
      <c r="D596" s="93"/>
      <c r="E596" s="86"/>
      <c r="F596" s="22"/>
      <c r="G596" s="22"/>
      <c r="H596" s="22"/>
      <c r="I596" s="22"/>
      <c r="J596" s="69" t="s">
        <v>380</v>
      </c>
      <c r="K596" s="69" t="s">
        <v>102</v>
      </c>
      <c r="L596" s="21">
        <v>0</v>
      </c>
      <c r="M596" s="21">
        <f t="shared" si="59"/>
        <v>0</v>
      </c>
      <c r="N596" s="21">
        <f t="shared" si="60"/>
        <v>180</v>
      </c>
      <c r="O596" s="21">
        <f t="shared" si="60"/>
        <v>0</v>
      </c>
      <c r="P596" s="21">
        <f t="shared" si="58"/>
        <v>0</v>
      </c>
      <c r="Q596" s="21">
        <f t="shared" si="58"/>
        <v>0</v>
      </c>
    </row>
    <row r="597" spans="2:17" ht="33">
      <c r="B597" s="90"/>
      <c r="C597" s="99"/>
      <c r="D597" s="93"/>
      <c r="E597" s="87"/>
      <c r="F597" s="22"/>
      <c r="G597" s="22"/>
      <c r="H597" s="22"/>
      <c r="I597" s="22"/>
      <c r="J597" s="69" t="s">
        <v>27</v>
      </c>
      <c r="K597" s="69" t="s">
        <v>102</v>
      </c>
      <c r="L597" s="21">
        <v>0</v>
      </c>
      <c r="M597" s="21">
        <f t="shared" si="59"/>
        <v>0</v>
      </c>
      <c r="N597" s="21">
        <f t="shared" si="60"/>
        <v>0</v>
      </c>
      <c r="O597" s="21">
        <f t="shared" si="60"/>
        <v>0</v>
      </c>
      <c r="P597" s="21">
        <f t="shared" si="58"/>
        <v>0</v>
      </c>
      <c r="Q597" s="21">
        <f t="shared" si="58"/>
        <v>0</v>
      </c>
    </row>
    <row r="598" spans="2:17" ht="16.5">
      <c r="B598" s="88" t="s">
        <v>335</v>
      </c>
      <c r="C598" s="91" t="s">
        <v>24</v>
      </c>
      <c r="D598" s="92" t="s">
        <v>374</v>
      </c>
      <c r="E598" s="85"/>
      <c r="F598" s="72"/>
      <c r="G598" s="72"/>
      <c r="H598" s="72"/>
      <c r="I598" s="72"/>
      <c r="J598" s="69" t="s">
        <v>25</v>
      </c>
      <c r="K598" s="69" t="s">
        <v>102</v>
      </c>
      <c r="L598" s="21">
        <v>0</v>
      </c>
      <c r="M598" s="21">
        <f t="shared" si="59"/>
        <v>0</v>
      </c>
      <c r="N598" s="21">
        <f>N603</f>
        <v>180</v>
      </c>
      <c r="O598" s="21">
        <f>O603</f>
        <v>0</v>
      </c>
      <c r="P598" s="21">
        <f t="shared" si="58"/>
        <v>0</v>
      </c>
      <c r="Q598" s="21">
        <f t="shared" si="58"/>
        <v>0</v>
      </c>
    </row>
    <row r="599" spans="2:17" ht="16.5">
      <c r="B599" s="89"/>
      <c r="C599" s="91"/>
      <c r="D599" s="93"/>
      <c r="E599" s="86"/>
      <c r="F599" s="22"/>
      <c r="G599" s="22"/>
      <c r="H599" s="22"/>
      <c r="I599" s="22"/>
      <c r="J599" s="69" t="s">
        <v>26</v>
      </c>
      <c r="K599" s="69" t="s">
        <v>102</v>
      </c>
      <c r="L599" s="21">
        <v>0</v>
      </c>
      <c r="M599" s="21">
        <f t="shared" si="59"/>
        <v>0</v>
      </c>
      <c r="N599" s="21">
        <f aca="true" t="shared" si="61" ref="N599:O602">N604</f>
        <v>0</v>
      </c>
      <c r="O599" s="21">
        <f t="shared" si="61"/>
        <v>0</v>
      </c>
      <c r="P599" s="21">
        <f t="shared" si="58"/>
        <v>0</v>
      </c>
      <c r="Q599" s="21">
        <f t="shared" si="58"/>
        <v>0</v>
      </c>
    </row>
    <row r="600" spans="2:17" ht="50.25">
      <c r="B600" s="89"/>
      <c r="C600" s="91"/>
      <c r="D600" s="93"/>
      <c r="E600" s="86"/>
      <c r="F600" s="22"/>
      <c r="G600" s="22"/>
      <c r="H600" s="22"/>
      <c r="I600" s="22"/>
      <c r="J600" s="69" t="s">
        <v>379</v>
      </c>
      <c r="K600" s="69" t="s">
        <v>102</v>
      </c>
      <c r="L600" s="21">
        <v>0</v>
      </c>
      <c r="M600" s="21">
        <f t="shared" si="59"/>
        <v>0</v>
      </c>
      <c r="N600" s="21">
        <f t="shared" si="61"/>
        <v>0</v>
      </c>
      <c r="O600" s="21">
        <f t="shared" si="61"/>
        <v>0</v>
      </c>
      <c r="P600" s="21">
        <f t="shared" si="58"/>
        <v>0</v>
      </c>
      <c r="Q600" s="21">
        <f t="shared" si="58"/>
        <v>0</v>
      </c>
    </row>
    <row r="601" spans="2:17" ht="66.75">
      <c r="B601" s="89"/>
      <c r="C601" s="91"/>
      <c r="D601" s="93"/>
      <c r="E601" s="86"/>
      <c r="F601" s="22"/>
      <c r="G601" s="22"/>
      <c r="H601" s="22"/>
      <c r="I601" s="22"/>
      <c r="J601" s="69" t="s">
        <v>380</v>
      </c>
      <c r="K601" s="69" t="s">
        <v>102</v>
      </c>
      <c r="L601" s="21">
        <v>0</v>
      </c>
      <c r="M601" s="21">
        <f t="shared" si="59"/>
        <v>0</v>
      </c>
      <c r="N601" s="21">
        <f t="shared" si="61"/>
        <v>180</v>
      </c>
      <c r="O601" s="21">
        <f t="shared" si="61"/>
        <v>0</v>
      </c>
      <c r="P601" s="21">
        <f t="shared" si="58"/>
        <v>0</v>
      </c>
      <c r="Q601" s="21">
        <f t="shared" si="58"/>
        <v>0</v>
      </c>
    </row>
    <row r="602" spans="2:17" ht="33">
      <c r="B602" s="90"/>
      <c r="C602" s="91"/>
      <c r="D602" s="93"/>
      <c r="E602" s="87"/>
      <c r="F602" s="22"/>
      <c r="G602" s="22"/>
      <c r="H602" s="22"/>
      <c r="I602" s="22"/>
      <c r="J602" s="69" t="s">
        <v>27</v>
      </c>
      <c r="K602" s="69" t="s">
        <v>102</v>
      </c>
      <c r="L602" s="21">
        <v>0</v>
      </c>
      <c r="M602" s="21">
        <f t="shared" si="59"/>
        <v>0</v>
      </c>
      <c r="N602" s="21">
        <f t="shared" si="61"/>
        <v>0</v>
      </c>
      <c r="O602" s="21">
        <f t="shared" si="61"/>
        <v>0</v>
      </c>
      <c r="P602" s="21">
        <f t="shared" si="58"/>
        <v>0</v>
      </c>
      <c r="Q602" s="21">
        <f t="shared" si="58"/>
        <v>0</v>
      </c>
    </row>
    <row r="603" spans="2:17" ht="16.5">
      <c r="B603" s="88"/>
      <c r="C603" s="91" t="s">
        <v>36</v>
      </c>
      <c r="D603" s="92" t="s">
        <v>192</v>
      </c>
      <c r="E603" s="85" t="s">
        <v>206</v>
      </c>
      <c r="F603" s="72"/>
      <c r="G603" s="72"/>
      <c r="H603" s="72"/>
      <c r="I603" s="72"/>
      <c r="J603" s="69" t="s">
        <v>25</v>
      </c>
      <c r="K603" s="69" t="s">
        <v>102</v>
      </c>
      <c r="L603" s="21">
        <v>0</v>
      </c>
      <c r="M603" s="21">
        <f>M604+M605+M606+M607</f>
        <v>0</v>
      </c>
      <c r="N603" s="21">
        <f>N604+N605+N606+N607</f>
        <v>180</v>
      </c>
      <c r="O603" s="21">
        <f>O604+O605+O606+O607</f>
        <v>0</v>
      </c>
      <c r="P603" s="21">
        <f>P604+P605+P606+P607</f>
        <v>0</v>
      </c>
      <c r="Q603" s="21">
        <f>Q604+Q605+Q606+Q607</f>
        <v>0</v>
      </c>
    </row>
    <row r="604" spans="2:17" ht="16.5">
      <c r="B604" s="89"/>
      <c r="C604" s="91"/>
      <c r="D604" s="93"/>
      <c r="E604" s="86"/>
      <c r="F604" s="22"/>
      <c r="G604" s="22"/>
      <c r="H604" s="22"/>
      <c r="I604" s="22"/>
      <c r="J604" s="69" t="s">
        <v>26</v>
      </c>
      <c r="K604" s="69" t="s">
        <v>102</v>
      </c>
      <c r="L604" s="21">
        <v>0</v>
      </c>
      <c r="M604" s="44"/>
      <c r="N604" s="44"/>
      <c r="O604" s="44"/>
      <c r="P604" s="44"/>
      <c r="Q604" s="21"/>
    </row>
    <row r="605" spans="2:17" ht="50.25">
      <c r="B605" s="89"/>
      <c r="C605" s="91"/>
      <c r="D605" s="93"/>
      <c r="E605" s="86"/>
      <c r="F605" s="22"/>
      <c r="G605" s="22"/>
      <c r="H605" s="22"/>
      <c r="I605" s="22"/>
      <c r="J605" s="69" t="s">
        <v>379</v>
      </c>
      <c r="K605" s="69" t="s">
        <v>102</v>
      </c>
      <c r="L605" s="21">
        <v>0</v>
      </c>
      <c r="M605" s="44"/>
      <c r="N605" s="44"/>
      <c r="O605" s="44"/>
      <c r="P605" s="44"/>
      <c r="Q605" s="21"/>
    </row>
    <row r="606" spans="2:17" ht="66.75">
      <c r="B606" s="89"/>
      <c r="C606" s="91"/>
      <c r="D606" s="93"/>
      <c r="E606" s="86"/>
      <c r="F606" s="22" t="s">
        <v>204</v>
      </c>
      <c r="G606" s="22" t="s">
        <v>53</v>
      </c>
      <c r="H606" s="22" t="s">
        <v>163</v>
      </c>
      <c r="I606" s="22" t="s">
        <v>58</v>
      </c>
      <c r="J606" s="69" t="s">
        <v>380</v>
      </c>
      <c r="K606" s="69" t="s">
        <v>102</v>
      </c>
      <c r="L606" s="21">
        <v>0</v>
      </c>
      <c r="M606" s="44"/>
      <c r="N606" s="44">
        <v>180</v>
      </c>
      <c r="O606" s="44"/>
      <c r="P606" s="44"/>
      <c r="Q606" s="21"/>
    </row>
    <row r="607" spans="2:17" ht="33">
      <c r="B607" s="90"/>
      <c r="C607" s="91"/>
      <c r="D607" s="93"/>
      <c r="E607" s="87"/>
      <c r="F607" s="22"/>
      <c r="G607" s="22"/>
      <c r="H607" s="22"/>
      <c r="I607" s="22"/>
      <c r="J607" s="69" t="s">
        <v>27</v>
      </c>
      <c r="K607" s="69" t="s">
        <v>102</v>
      </c>
      <c r="L607" s="21">
        <v>0</v>
      </c>
      <c r="M607" s="44"/>
      <c r="N607" s="44"/>
      <c r="O607" s="44"/>
      <c r="P607" s="44"/>
      <c r="Q607" s="21"/>
    </row>
    <row r="608" spans="2:17" ht="16.5">
      <c r="B608" s="88" t="s">
        <v>336</v>
      </c>
      <c r="C608" s="97" t="s">
        <v>199</v>
      </c>
      <c r="D608" s="100" t="s">
        <v>304</v>
      </c>
      <c r="E608" s="85"/>
      <c r="F608" s="72"/>
      <c r="G608" s="72"/>
      <c r="H608" s="72"/>
      <c r="I608" s="72"/>
      <c r="J608" s="69" t="s">
        <v>25</v>
      </c>
      <c r="K608" s="69" t="s">
        <v>102</v>
      </c>
      <c r="L608" s="21">
        <v>0</v>
      </c>
      <c r="M608" s="21">
        <f>M613</f>
        <v>970</v>
      </c>
      <c r="N608" s="21">
        <f aca="true" t="shared" si="62" ref="N608:P612">N613</f>
        <v>2982.7</v>
      </c>
      <c r="O608" s="21">
        <f t="shared" si="62"/>
        <v>970</v>
      </c>
      <c r="P608" s="21">
        <f t="shared" si="62"/>
        <v>970</v>
      </c>
      <c r="Q608" s="21">
        <f>Q613</f>
        <v>2000</v>
      </c>
    </row>
    <row r="609" spans="2:17" ht="16.5">
      <c r="B609" s="89"/>
      <c r="C609" s="98"/>
      <c r="D609" s="93"/>
      <c r="E609" s="86"/>
      <c r="F609" s="22"/>
      <c r="G609" s="22"/>
      <c r="H609" s="22"/>
      <c r="I609" s="22"/>
      <c r="J609" s="69" t="s">
        <v>26</v>
      </c>
      <c r="K609" s="69" t="s">
        <v>102</v>
      </c>
      <c r="L609" s="21">
        <v>0</v>
      </c>
      <c r="M609" s="21">
        <f>M614</f>
        <v>0</v>
      </c>
      <c r="N609" s="21">
        <f t="shared" si="62"/>
        <v>0</v>
      </c>
      <c r="O609" s="21">
        <f t="shared" si="62"/>
        <v>0</v>
      </c>
      <c r="P609" s="21">
        <f t="shared" si="62"/>
        <v>0</v>
      </c>
      <c r="Q609" s="21">
        <f>Q614</f>
        <v>0</v>
      </c>
    </row>
    <row r="610" spans="2:17" ht="50.25">
      <c r="B610" s="89"/>
      <c r="C610" s="98"/>
      <c r="D610" s="93"/>
      <c r="E610" s="86"/>
      <c r="F610" s="22"/>
      <c r="G610" s="22"/>
      <c r="H610" s="22"/>
      <c r="I610" s="22"/>
      <c r="J610" s="69" t="s">
        <v>379</v>
      </c>
      <c r="K610" s="69" t="s">
        <v>102</v>
      </c>
      <c r="L610" s="21">
        <v>0</v>
      </c>
      <c r="M610" s="21">
        <f>M615</f>
        <v>921.5</v>
      </c>
      <c r="N610" s="21">
        <f t="shared" si="62"/>
        <v>2833.6</v>
      </c>
      <c r="O610" s="21">
        <f t="shared" si="62"/>
        <v>921.5</v>
      </c>
      <c r="P610" s="21">
        <f t="shared" si="62"/>
        <v>921.5</v>
      </c>
      <c r="Q610" s="21">
        <f>Q615</f>
        <v>0</v>
      </c>
    </row>
    <row r="611" spans="2:17" ht="66.75">
      <c r="B611" s="89"/>
      <c r="C611" s="98"/>
      <c r="D611" s="93"/>
      <c r="E611" s="86"/>
      <c r="F611" s="22"/>
      <c r="G611" s="22"/>
      <c r="H611" s="22"/>
      <c r="I611" s="22"/>
      <c r="J611" s="69" t="s">
        <v>380</v>
      </c>
      <c r="K611" s="69" t="s">
        <v>102</v>
      </c>
      <c r="L611" s="21">
        <v>0</v>
      </c>
      <c r="M611" s="21">
        <f>M616</f>
        <v>48.5</v>
      </c>
      <c r="N611" s="21">
        <f t="shared" si="62"/>
        <v>149.1</v>
      </c>
      <c r="O611" s="21">
        <f t="shared" si="62"/>
        <v>48.5</v>
      </c>
      <c r="P611" s="21">
        <f t="shared" si="62"/>
        <v>48.5</v>
      </c>
      <c r="Q611" s="21">
        <f>Q616</f>
        <v>2000</v>
      </c>
    </row>
    <row r="612" spans="2:17" ht="33">
      <c r="B612" s="90"/>
      <c r="C612" s="99"/>
      <c r="D612" s="93"/>
      <c r="E612" s="87"/>
      <c r="F612" s="22"/>
      <c r="G612" s="22"/>
      <c r="H612" s="22"/>
      <c r="I612" s="22"/>
      <c r="J612" s="69" t="s">
        <v>27</v>
      </c>
      <c r="K612" s="69" t="s">
        <v>102</v>
      </c>
      <c r="L612" s="21">
        <v>0</v>
      </c>
      <c r="M612" s="21">
        <f>M617</f>
        <v>0</v>
      </c>
      <c r="N612" s="21">
        <f t="shared" si="62"/>
        <v>0</v>
      </c>
      <c r="O612" s="21">
        <f t="shared" si="62"/>
        <v>0</v>
      </c>
      <c r="P612" s="21">
        <f t="shared" si="62"/>
        <v>0</v>
      </c>
      <c r="Q612" s="21">
        <f>Q617</f>
        <v>0</v>
      </c>
    </row>
    <row r="613" spans="2:17" ht="16.5">
      <c r="B613" s="88" t="s">
        <v>337</v>
      </c>
      <c r="C613" s="91" t="s">
        <v>24</v>
      </c>
      <c r="D613" s="92" t="s">
        <v>363</v>
      </c>
      <c r="E613" s="85"/>
      <c r="F613" s="72"/>
      <c r="G613" s="72"/>
      <c r="H613" s="72"/>
      <c r="I613" s="72"/>
      <c r="J613" s="69" t="s">
        <v>25</v>
      </c>
      <c r="K613" s="69" t="s">
        <v>102</v>
      </c>
      <c r="L613" s="21">
        <v>0</v>
      </c>
      <c r="M613" s="21">
        <f aca="true" t="shared" si="63" ref="M613:P617">M623</f>
        <v>970</v>
      </c>
      <c r="N613" s="21">
        <f t="shared" si="63"/>
        <v>2982.7</v>
      </c>
      <c r="O613" s="21">
        <f t="shared" si="63"/>
        <v>970</v>
      </c>
      <c r="P613" s="21">
        <f t="shared" si="63"/>
        <v>970</v>
      </c>
      <c r="Q613" s="21">
        <f>Q623+Q618</f>
        <v>2000</v>
      </c>
    </row>
    <row r="614" spans="2:17" ht="16.5">
      <c r="B614" s="89"/>
      <c r="C614" s="91"/>
      <c r="D614" s="93"/>
      <c r="E614" s="86"/>
      <c r="F614" s="22"/>
      <c r="G614" s="22"/>
      <c r="H614" s="22"/>
      <c r="I614" s="22"/>
      <c r="J614" s="69" t="s">
        <v>26</v>
      </c>
      <c r="K614" s="69" t="s">
        <v>102</v>
      </c>
      <c r="L614" s="21">
        <v>0</v>
      </c>
      <c r="M614" s="21">
        <f t="shared" si="63"/>
        <v>0</v>
      </c>
      <c r="N614" s="21">
        <f t="shared" si="63"/>
        <v>0</v>
      </c>
      <c r="O614" s="21">
        <f t="shared" si="63"/>
        <v>0</v>
      </c>
      <c r="P614" s="21">
        <f t="shared" si="63"/>
        <v>0</v>
      </c>
      <c r="Q614" s="21">
        <f>Q624+Q619</f>
        <v>0</v>
      </c>
    </row>
    <row r="615" spans="2:17" ht="50.25">
      <c r="B615" s="89"/>
      <c r="C615" s="91"/>
      <c r="D615" s="93"/>
      <c r="E615" s="86"/>
      <c r="F615" s="22"/>
      <c r="G615" s="22"/>
      <c r="H615" s="22"/>
      <c r="I615" s="22"/>
      <c r="J615" s="69" t="s">
        <v>379</v>
      </c>
      <c r="K615" s="69" t="s">
        <v>102</v>
      </c>
      <c r="L615" s="21">
        <v>0</v>
      </c>
      <c r="M615" s="21">
        <f t="shared" si="63"/>
        <v>921.5</v>
      </c>
      <c r="N615" s="21">
        <f t="shared" si="63"/>
        <v>2833.6</v>
      </c>
      <c r="O615" s="21">
        <f t="shared" si="63"/>
        <v>921.5</v>
      </c>
      <c r="P615" s="21">
        <f t="shared" si="63"/>
        <v>921.5</v>
      </c>
      <c r="Q615" s="21">
        <f>Q625+Q620</f>
        <v>0</v>
      </c>
    </row>
    <row r="616" spans="2:17" ht="66.75">
      <c r="B616" s="89"/>
      <c r="C616" s="91"/>
      <c r="D616" s="93"/>
      <c r="E616" s="86"/>
      <c r="F616" s="22"/>
      <c r="G616" s="22"/>
      <c r="H616" s="22"/>
      <c r="I616" s="22"/>
      <c r="J616" s="69" t="s">
        <v>380</v>
      </c>
      <c r="K616" s="69" t="s">
        <v>102</v>
      </c>
      <c r="L616" s="21">
        <v>0</v>
      </c>
      <c r="M616" s="21">
        <f t="shared" si="63"/>
        <v>48.5</v>
      </c>
      <c r="N616" s="21">
        <f t="shared" si="63"/>
        <v>149.1</v>
      </c>
      <c r="O616" s="21">
        <f t="shared" si="63"/>
        <v>48.5</v>
      </c>
      <c r="P616" s="21">
        <f t="shared" si="63"/>
        <v>48.5</v>
      </c>
      <c r="Q616" s="21">
        <f>Q626+Q621</f>
        <v>2000</v>
      </c>
    </row>
    <row r="617" spans="2:17" ht="33">
      <c r="B617" s="90"/>
      <c r="C617" s="91"/>
      <c r="D617" s="93"/>
      <c r="E617" s="87"/>
      <c r="F617" s="22"/>
      <c r="G617" s="22"/>
      <c r="H617" s="22"/>
      <c r="I617" s="22"/>
      <c r="J617" s="69" t="s">
        <v>27</v>
      </c>
      <c r="K617" s="69" t="s">
        <v>102</v>
      </c>
      <c r="L617" s="21">
        <v>0</v>
      </c>
      <c r="M617" s="21">
        <f t="shared" si="63"/>
        <v>0</v>
      </c>
      <c r="N617" s="21">
        <f t="shared" si="63"/>
        <v>0</v>
      </c>
      <c r="O617" s="21">
        <f t="shared" si="63"/>
        <v>0</v>
      </c>
      <c r="P617" s="21">
        <f t="shared" si="63"/>
        <v>0</v>
      </c>
      <c r="Q617" s="21">
        <f>Q627+Q622</f>
        <v>0</v>
      </c>
    </row>
    <row r="618" spans="2:17" ht="16.5">
      <c r="B618" s="88"/>
      <c r="C618" s="91" t="s">
        <v>36</v>
      </c>
      <c r="D618" s="92" t="s">
        <v>330</v>
      </c>
      <c r="E618" s="85" t="s">
        <v>206</v>
      </c>
      <c r="F618" s="72"/>
      <c r="G618" s="72"/>
      <c r="H618" s="72"/>
      <c r="I618" s="72"/>
      <c r="J618" s="69" t="s">
        <v>25</v>
      </c>
      <c r="K618" s="69" t="s">
        <v>102</v>
      </c>
      <c r="L618" s="21">
        <v>0</v>
      </c>
      <c r="M618" s="21">
        <f>M619+M620+M621+M622</f>
        <v>0</v>
      </c>
      <c r="N618" s="21">
        <f>N619+N620+N621+N622</f>
        <v>0</v>
      </c>
      <c r="O618" s="21">
        <f>O619+O620+O621+O622</f>
        <v>0</v>
      </c>
      <c r="P618" s="21">
        <f>P619+P620+P621+P622</f>
        <v>0</v>
      </c>
      <c r="Q618" s="21">
        <f>Q619+Q620+Q621+Q622</f>
        <v>2000</v>
      </c>
    </row>
    <row r="619" spans="2:17" ht="16.5">
      <c r="B619" s="89"/>
      <c r="C619" s="91"/>
      <c r="D619" s="93"/>
      <c r="E619" s="86"/>
      <c r="F619" s="22"/>
      <c r="G619" s="22"/>
      <c r="H619" s="22"/>
      <c r="I619" s="22"/>
      <c r="J619" s="69" t="s">
        <v>26</v>
      </c>
      <c r="K619" s="69" t="s">
        <v>102</v>
      </c>
      <c r="L619" s="21">
        <v>0</v>
      </c>
      <c r="M619" s="44"/>
      <c r="N619" s="44"/>
      <c r="O619" s="44"/>
      <c r="P619" s="44"/>
      <c r="Q619" s="21"/>
    </row>
    <row r="620" spans="2:17" ht="50.25">
      <c r="B620" s="89"/>
      <c r="C620" s="91"/>
      <c r="D620" s="93"/>
      <c r="E620" s="86"/>
      <c r="F620" s="22"/>
      <c r="G620" s="22"/>
      <c r="H620" s="22"/>
      <c r="I620" s="22"/>
      <c r="J620" s="69" t="s">
        <v>379</v>
      </c>
      <c r="K620" s="69" t="s">
        <v>102</v>
      </c>
      <c r="L620" s="21">
        <v>0</v>
      </c>
      <c r="M620" s="44"/>
      <c r="N620" s="44"/>
      <c r="O620" s="44"/>
      <c r="P620" s="44"/>
      <c r="Q620" s="21"/>
    </row>
    <row r="621" spans="2:17" ht="66.75">
      <c r="B621" s="89"/>
      <c r="C621" s="91"/>
      <c r="D621" s="93"/>
      <c r="E621" s="86"/>
      <c r="F621" s="22" t="s">
        <v>204</v>
      </c>
      <c r="G621" s="22" t="s">
        <v>306</v>
      </c>
      <c r="H621" s="22" t="s">
        <v>331</v>
      </c>
      <c r="I621" s="22" t="s">
        <v>58</v>
      </c>
      <c r="J621" s="69" t="s">
        <v>380</v>
      </c>
      <c r="K621" s="69" t="s">
        <v>102</v>
      </c>
      <c r="L621" s="21">
        <v>0</v>
      </c>
      <c r="M621" s="44"/>
      <c r="N621" s="44"/>
      <c r="O621" s="44"/>
      <c r="P621" s="44"/>
      <c r="Q621" s="21">
        <v>2000</v>
      </c>
    </row>
    <row r="622" spans="2:17" ht="33">
      <c r="B622" s="90"/>
      <c r="C622" s="91"/>
      <c r="D622" s="93"/>
      <c r="E622" s="87"/>
      <c r="F622" s="22"/>
      <c r="G622" s="22"/>
      <c r="H622" s="22"/>
      <c r="I622" s="22"/>
      <c r="J622" s="69" t="s">
        <v>27</v>
      </c>
      <c r="K622" s="69" t="s">
        <v>102</v>
      </c>
      <c r="L622" s="21">
        <v>0</v>
      </c>
      <c r="M622" s="44"/>
      <c r="N622" s="44"/>
      <c r="O622" s="44"/>
      <c r="P622" s="44"/>
      <c r="Q622" s="21"/>
    </row>
    <row r="623" spans="2:17" ht="16.5">
      <c r="B623" s="88"/>
      <c r="C623" s="91" t="s">
        <v>37</v>
      </c>
      <c r="D623" s="92" t="s">
        <v>305</v>
      </c>
      <c r="E623" s="85" t="s">
        <v>206</v>
      </c>
      <c r="F623" s="72"/>
      <c r="G623" s="72"/>
      <c r="H623" s="72"/>
      <c r="I623" s="72"/>
      <c r="J623" s="69" t="s">
        <v>25</v>
      </c>
      <c r="K623" s="69" t="s">
        <v>102</v>
      </c>
      <c r="L623" s="21">
        <v>0</v>
      </c>
      <c r="M623" s="21">
        <f>M624+M625+M626+M627</f>
        <v>970</v>
      </c>
      <c r="N623" s="21">
        <f>N624+N625+N626+N627</f>
        <v>2982.7</v>
      </c>
      <c r="O623" s="21">
        <f>O624+O625+O626+O627</f>
        <v>970</v>
      </c>
      <c r="P623" s="21">
        <f>P624+P625+P626+P627</f>
        <v>970</v>
      </c>
      <c r="Q623" s="21">
        <f>Q624+Q625+Q626+Q627</f>
        <v>0</v>
      </c>
    </row>
    <row r="624" spans="2:17" ht="16.5">
      <c r="B624" s="89"/>
      <c r="C624" s="91"/>
      <c r="D624" s="93"/>
      <c r="E624" s="86"/>
      <c r="F624" s="22"/>
      <c r="G624" s="22"/>
      <c r="H624" s="22"/>
      <c r="I624" s="22"/>
      <c r="J624" s="69" t="s">
        <v>26</v>
      </c>
      <c r="K624" s="69" t="s">
        <v>102</v>
      </c>
      <c r="L624" s="21">
        <v>0</v>
      </c>
      <c r="M624" s="44"/>
      <c r="N624" s="44"/>
      <c r="O624" s="44"/>
      <c r="P624" s="44"/>
      <c r="Q624" s="21"/>
    </row>
    <row r="625" spans="2:17" ht="50.25">
      <c r="B625" s="89"/>
      <c r="C625" s="91"/>
      <c r="D625" s="93"/>
      <c r="E625" s="86"/>
      <c r="F625" s="22" t="s">
        <v>204</v>
      </c>
      <c r="G625" s="22" t="s">
        <v>306</v>
      </c>
      <c r="H625" s="22" t="s">
        <v>307</v>
      </c>
      <c r="I625" s="22" t="s">
        <v>58</v>
      </c>
      <c r="J625" s="69" t="s">
        <v>379</v>
      </c>
      <c r="K625" s="69" t="s">
        <v>102</v>
      </c>
      <c r="L625" s="21">
        <v>0</v>
      </c>
      <c r="M625" s="44">
        <v>921.5</v>
      </c>
      <c r="N625" s="44">
        <v>2833.6</v>
      </c>
      <c r="O625" s="44">
        <v>921.5</v>
      </c>
      <c r="P625" s="44">
        <v>921.5</v>
      </c>
      <c r="Q625" s="21"/>
    </row>
    <row r="626" spans="2:17" ht="66.75">
      <c r="B626" s="89"/>
      <c r="C626" s="91"/>
      <c r="D626" s="93"/>
      <c r="E626" s="86"/>
      <c r="F626" s="22" t="s">
        <v>204</v>
      </c>
      <c r="G626" s="22" t="s">
        <v>306</v>
      </c>
      <c r="H626" s="22" t="s">
        <v>307</v>
      </c>
      <c r="I626" s="22" t="s">
        <v>58</v>
      </c>
      <c r="J626" s="69" t="s">
        <v>380</v>
      </c>
      <c r="K626" s="69" t="s">
        <v>102</v>
      </c>
      <c r="L626" s="21">
        <v>0</v>
      </c>
      <c r="M626" s="44">
        <v>48.5</v>
      </c>
      <c r="N626" s="44">
        <v>149.1</v>
      </c>
      <c r="O626" s="44">
        <v>48.5</v>
      </c>
      <c r="P626" s="44">
        <v>48.5</v>
      </c>
      <c r="Q626" s="21"/>
    </row>
    <row r="627" spans="2:17" ht="33">
      <c r="B627" s="90"/>
      <c r="C627" s="91"/>
      <c r="D627" s="93"/>
      <c r="E627" s="87"/>
      <c r="F627" s="22"/>
      <c r="G627" s="22"/>
      <c r="H627" s="22"/>
      <c r="I627" s="22"/>
      <c r="J627" s="69" t="s">
        <v>27</v>
      </c>
      <c r="K627" s="69" t="s">
        <v>102</v>
      </c>
      <c r="L627" s="21">
        <v>0</v>
      </c>
      <c r="M627" s="44"/>
      <c r="N627" s="44"/>
      <c r="O627" s="44"/>
      <c r="P627" s="44"/>
      <c r="Q627" s="21"/>
    </row>
    <row r="628" spans="2:17" ht="16.5">
      <c r="B628" s="88"/>
      <c r="C628" s="91"/>
      <c r="D628" s="94" t="s">
        <v>308</v>
      </c>
      <c r="E628" s="85"/>
      <c r="F628" s="72"/>
      <c r="G628" s="72"/>
      <c r="H628" s="72"/>
      <c r="I628" s="72"/>
      <c r="J628" s="69" t="s">
        <v>25</v>
      </c>
      <c r="K628" s="69" t="s">
        <v>102</v>
      </c>
      <c r="L628" s="21">
        <v>0</v>
      </c>
      <c r="M628" s="24">
        <f>M629+M630+M631+M632</f>
        <v>496107.3</v>
      </c>
      <c r="N628" s="24">
        <f>N629+N630+N631+N632</f>
        <v>295985.30000000005</v>
      </c>
      <c r="O628" s="24">
        <f>O629+O630+O631+O632</f>
        <v>496107.3</v>
      </c>
      <c r="P628" s="24">
        <f>P629+P630+P631+P632</f>
        <v>419545.20000000007</v>
      </c>
      <c r="Q628" s="24">
        <f>Q629+Q630+Q631+Q632</f>
        <v>340239.20000000007</v>
      </c>
    </row>
    <row r="629" spans="2:17" ht="16.5">
      <c r="B629" s="89"/>
      <c r="C629" s="91"/>
      <c r="D629" s="95"/>
      <c r="E629" s="86"/>
      <c r="F629" s="22"/>
      <c r="G629" s="22"/>
      <c r="H629" s="22"/>
      <c r="I629" s="22"/>
      <c r="J629" s="69" t="s">
        <v>26</v>
      </c>
      <c r="K629" s="69" t="s">
        <v>102</v>
      </c>
      <c r="L629" s="21">
        <v>0</v>
      </c>
      <c r="M629" s="24">
        <f aca="true" t="shared" si="64" ref="M629:P631">M624+M589+M579+M564+M554+M549+M544+M514+M504+M489+M474+M469+M464+M454+M444+M429+M414+M404+M399+M384+M374+M364+M359+M349+M344+M339+M334+M329+M324+M309+M299+M284+M274+M269+M254+M249+M244+M239+M234+M219+M204+M179+M164+M159+M144+M134+M124+M114+M109+M104+M99+M74+M59+M49+M39+M29+M604+M194+M84+M419</f>
        <v>19817.100000000002</v>
      </c>
      <c r="N629" s="24">
        <f t="shared" si="64"/>
        <v>15627.5</v>
      </c>
      <c r="O629" s="24">
        <f t="shared" si="64"/>
        <v>19817.100000000002</v>
      </c>
      <c r="P629" s="24">
        <f t="shared" si="64"/>
        <v>19662.2</v>
      </c>
      <c r="Q629" s="24">
        <f>Q624+Q589+Q579+Q564+Q554+Q549+Q544+Q514+Q504+Q489+Q474+Q469+Q464+Q454+Q444+Q429+Q414+Q404+Q399+Q384+Q374+Q364+Q359+Q349+Q344+Q339+Q334+Q329+Q324+Q309+Q299+Q284+Q274+Q269+Q254+Q249+Q244+Q239+Q234+Q219+Q204+Q179+Q164+Q159+Q144+Q134+Q124+Q114+Q109+Q104+Q99+Q74+Q59+Q49+Q39+Q29+Q604+Q194+Q84+Q419+Q619+Q529+Q34</f>
        <v>14006.800000000001</v>
      </c>
    </row>
    <row r="630" spans="2:17" ht="50.25">
      <c r="B630" s="89"/>
      <c r="C630" s="91"/>
      <c r="D630" s="95"/>
      <c r="E630" s="86"/>
      <c r="F630" s="22"/>
      <c r="G630" s="22"/>
      <c r="H630" s="22"/>
      <c r="I630" s="22"/>
      <c r="J630" s="69" t="s">
        <v>379</v>
      </c>
      <c r="K630" s="69" t="s">
        <v>102</v>
      </c>
      <c r="L630" s="21">
        <v>0</v>
      </c>
      <c r="M630" s="24">
        <f t="shared" si="64"/>
        <v>270862.1</v>
      </c>
      <c r="N630" s="24">
        <f t="shared" si="64"/>
        <v>134395.40000000002</v>
      </c>
      <c r="O630" s="24">
        <f t="shared" si="64"/>
        <v>270862.1</v>
      </c>
      <c r="P630" s="24">
        <f t="shared" si="64"/>
        <v>204402.7</v>
      </c>
      <c r="Q630" s="24">
        <f>Q625+Q590+Q580+Q565+Q555+Q550+Q545+Q515+Q505+Q490+Q475+Q470+Q465+Q455+Q445+Q430+Q415+Q405+Q400+Q385+Q375+Q365+Q360+Q350+Q345+Q340+Q335+Q330+Q325+Q310+Q300+Q285+Q275+Q270+Q255+Q250+Q245+Q240+Q235+Q220+Q205+Q180+Q165+Q160+Q145+Q135+Q125+Q115+Q110+Q105+Q100+Q75+Q60+Q50+Q40+Q30+Q605+Q195+Q85+Q420+Q620+Q530+Q35</f>
        <v>114074.09999999999</v>
      </c>
    </row>
    <row r="631" spans="2:17" ht="66.75">
      <c r="B631" s="89"/>
      <c r="C631" s="91"/>
      <c r="D631" s="95"/>
      <c r="E631" s="86"/>
      <c r="F631" s="22"/>
      <c r="G631" s="22"/>
      <c r="H631" s="22"/>
      <c r="I631" s="22"/>
      <c r="J631" s="69" t="s">
        <v>380</v>
      </c>
      <c r="K631" s="69" t="s">
        <v>102</v>
      </c>
      <c r="L631" s="21">
        <v>0</v>
      </c>
      <c r="M631" s="24">
        <f t="shared" si="64"/>
        <v>205428.10000000003</v>
      </c>
      <c r="N631" s="24">
        <f t="shared" si="64"/>
        <v>145962.4</v>
      </c>
      <c r="O631" s="24">
        <f t="shared" si="64"/>
        <v>205428.10000000003</v>
      </c>
      <c r="P631" s="24">
        <f t="shared" si="64"/>
        <v>195480.30000000005</v>
      </c>
      <c r="Q631" s="24">
        <f>Q626+Q591+Q581+Q566+Q556+Q551+Q546+Q516+Q506+Q491+Q476+Q471+Q466+Q456+Q446+Q431+Q416+Q406+Q401+Q386+Q376+Q366+Q361+Q351+Q346+Q341+Q336+Q331+Q326+Q311+Q301+Q286+Q276+Q271+Q256+Q251+Q246+Q241+Q236+Q221+Q206+Q181+Q166+Q161+Q146+Q136+Q126+Q116+Q111+Q106+Q101+Q76+Q61+Q51+Q41+Q31+Q606+Q196+Q86+Q421+Q621+Q531+Q36</f>
        <v>212158.30000000005</v>
      </c>
    </row>
    <row r="632" spans="2:17" ht="33">
      <c r="B632" s="90"/>
      <c r="C632" s="91"/>
      <c r="D632" s="96"/>
      <c r="E632" s="87"/>
      <c r="F632" s="22"/>
      <c r="G632" s="22"/>
      <c r="H632" s="22"/>
      <c r="I632" s="22"/>
      <c r="J632" s="69" t="s">
        <v>27</v>
      </c>
      <c r="K632" s="69" t="s">
        <v>102</v>
      </c>
      <c r="L632" s="21">
        <v>0</v>
      </c>
      <c r="M632" s="24"/>
      <c r="N632" s="24"/>
      <c r="O632" s="24"/>
      <c r="P632" s="24"/>
      <c r="Q632" s="24"/>
    </row>
    <row r="633" spans="2:17" ht="18">
      <c r="B633" s="25"/>
      <c r="D633" s="4"/>
      <c r="E633" s="4"/>
      <c r="F633" s="4"/>
      <c r="G633" s="45"/>
      <c r="H633" s="4"/>
      <c r="I633" s="4"/>
      <c r="J633" s="4"/>
      <c r="K633" s="4"/>
      <c r="L633" s="4"/>
      <c r="M633" s="31"/>
      <c r="N633" s="77"/>
      <c r="O633" s="31"/>
      <c r="P633" s="31"/>
      <c r="Q633" s="4"/>
    </row>
    <row r="634" spans="2:17" ht="18">
      <c r="B634" s="25"/>
      <c r="D634" s="5"/>
      <c r="E634" s="5"/>
      <c r="F634" s="5"/>
      <c r="G634" s="46"/>
      <c r="H634" s="5"/>
      <c r="I634" s="5"/>
      <c r="J634" s="5"/>
      <c r="K634" s="5"/>
      <c r="L634" s="5"/>
      <c r="M634" s="31"/>
      <c r="N634" s="77"/>
      <c r="O634" s="31"/>
      <c r="P634" s="1"/>
      <c r="Q634" s="47"/>
    </row>
    <row r="635" spans="2:17" ht="18">
      <c r="B635" s="25"/>
      <c r="D635" s="5"/>
      <c r="E635" s="5"/>
      <c r="F635" s="5"/>
      <c r="G635" s="46"/>
      <c r="H635" s="5"/>
      <c r="I635" s="5"/>
      <c r="J635" s="5"/>
      <c r="K635" s="5"/>
      <c r="L635" s="5"/>
      <c r="M635" s="31"/>
      <c r="N635" s="77"/>
      <c r="O635" s="31"/>
      <c r="P635" s="1"/>
      <c r="Q635" s="48"/>
    </row>
    <row r="636" spans="2:17" ht="18">
      <c r="B636" s="25"/>
      <c r="D636" s="6"/>
      <c r="E636" s="6"/>
      <c r="F636" s="6"/>
      <c r="G636" s="49"/>
      <c r="H636" s="6"/>
      <c r="I636" s="6"/>
      <c r="J636" s="6"/>
      <c r="K636" s="6"/>
      <c r="L636" s="6"/>
      <c r="M636" s="31"/>
      <c r="N636" s="77"/>
      <c r="O636" s="31"/>
      <c r="P636" s="1"/>
      <c r="Q636" s="6"/>
    </row>
    <row r="637" spans="2:17" ht="18">
      <c r="B637" s="25"/>
      <c r="D637" s="6"/>
      <c r="E637" s="6"/>
      <c r="F637" s="6"/>
      <c r="G637" s="49"/>
      <c r="H637" s="6"/>
      <c r="I637" s="6"/>
      <c r="J637" s="6"/>
      <c r="K637" s="6"/>
      <c r="L637" s="6"/>
      <c r="M637" s="31"/>
      <c r="N637" s="77"/>
      <c r="O637" s="31"/>
      <c r="P637" s="1"/>
      <c r="Q637" s="6"/>
    </row>
    <row r="638" spans="2:17" ht="18">
      <c r="B638" s="25"/>
      <c r="D638" s="11"/>
      <c r="E638" s="11"/>
      <c r="F638" s="11"/>
      <c r="G638" s="56"/>
      <c r="H638" s="11"/>
      <c r="I638" s="11"/>
      <c r="J638" s="11"/>
      <c r="K638" s="11"/>
      <c r="L638" s="11"/>
      <c r="M638" s="31"/>
      <c r="N638" s="77"/>
      <c r="O638" s="31"/>
      <c r="P638" s="1"/>
      <c r="Q638" s="11"/>
    </row>
    <row r="639" spans="2:17" ht="18">
      <c r="B639" s="25"/>
      <c r="D639" s="7"/>
      <c r="E639" s="7"/>
      <c r="F639" s="7"/>
      <c r="G639" s="52"/>
      <c r="H639" s="7"/>
      <c r="I639" s="7"/>
      <c r="J639" s="7"/>
      <c r="K639" s="7"/>
      <c r="L639" s="7"/>
      <c r="M639" s="31"/>
      <c r="N639" s="77"/>
      <c r="O639" s="31"/>
      <c r="P639" s="1"/>
      <c r="Q639" s="7"/>
    </row>
    <row r="640" spans="2:17" ht="18">
      <c r="B640" s="25"/>
      <c r="D640" s="7"/>
      <c r="E640" s="7"/>
      <c r="F640" s="7"/>
      <c r="G640" s="52"/>
      <c r="H640" s="7"/>
      <c r="I640" s="7"/>
      <c r="J640" s="7"/>
      <c r="K640" s="7"/>
      <c r="L640" s="7"/>
      <c r="M640" s="31"/>
      <c r="N640" s="77"/>
      <c r="O640" s="31"/>
      <c r="P640" s="1"/>
      <c r="Q640" s="7"/>
    </row>
    <row r="641" spans="2:17" ht="18">
      <c r="B641" s="25"/>
      <c r="D641" s="7"/>
      <c r="E641" s="7"/>
      <c r="F641" s="7"/>
      <c r="G641" s="52"/>
      <c r="H641" s="7"/>
      <c r="I641" s="7"/>
      <c r="J641" s="7"/>
      <c r="K641" s="7"/>
      <c r="L641" s="7"/>
      <c r="M641" s="31"/>
      <c r="N641" s="77"/>
      <c r="O641" s="31"/>
      <c r="P641" s="1"/>
      <c r="Q641" s="7"/>
    </row>
    <row r="642" spans="2:17" ht="18">
      <c r="B642" s="25"/>
      <c r="D642" s="7"/>
      <c r="E642" s="7"/>
      <c r="F642" s="7"/>
      <c r="G642" s="52"/>
      <c r="H642" s="7"/>
      <c r="I642" s="7"/>
      <c r="J642" s="7"/>
      <c r="K642" s="7"/>
      <c r="L642" s="7"/>
      <c r="M642" s="31"/>
      <c r="N642" s="77"/>
      <c r="O642" s="31"/>
      <c r="P642" s="1"/>
      <c r="Q642" s="7"/>
    </row>
    <row r="643" spans="2:17" ht="18">
      <c r="B643" s="25"/>
      <c r="D643" s="11"/>
      <c r="E643" s="11"/>
      <c r="F643" s="11"/>
      <c r="G643" s="56"/>
      <c r="H643" s="11"/>
      <c r="I643" s="11"/>
      <c r="J643" s="11"/>
      <c r="K643" s="11"/>
      <c r="L643" s="11"/>
      <c r="M643" s="31"/>
      <c r="N643" s="77"/>
      <c r="O643" s="31"/>
      <c r="P643" s="1"/>
      <c r="Q643" s="11"/>
    </row>
    <row r="644" spans="2:17" ht="18">
      <c r="B644" s="25"/>
      <c r="D644" s="7"/>
      <c r="E644" s="7"/>
      <c r="F644" s="7"/>
      <c r="G644" s="52"/>
      <c r="H644" s="7"/>
      <c r="I644" s="7"/>
      <c r="J644" s="7"/>
      <c r="K644" s="7"/>
      <c r="L644" s="7"/>
      <c r="M644" s="31"/>
      <c r="N644" s="77"/>
      <c r="O644" s="31"/>
      <c r="P644" s="1"/>
      <c r="Q644" s="7"/>
    </row>
    <row r="645" spans="2:17" ht="38.25" customHeight="1">
      <c r="B645" s="25"/>
      <c r="D645" s="7"/>
      <c r="E645" s="7"/>
      <c r="F645" s="7"/>
      <c r="G645" s="52"/>
      <c r="H645" s="7"/>
      <c r="I645" s="7"/>
      <c r="J645" s="7"/>
      <c r="K645" s="7"/>
      <c r="L645" s="7"/>
      <c r="M645" s="31"/>
      <c r="N645" s="77"/>
      <c r="O645" s="31"/>
      <c r="P645" s="1"/>
      <c r="Q645" s="7"/>
    </row>
    <row r="646" spans="2:17" ht="18">
      <c r="B646" s="25"/>
      <c r="D646" s="11"/>
      <c r="E646" s="11"/>
      <c r="F646" s="11"/>
      <c r="G646" s="56"/>
      <c r="H646" s="11"/>
      <c r="I646" s="11"/>
      <c r="J646" s="11"/>
      <c r="K646" s="11"/>
      <c r="L646" s="11"/>
      <c r="M646" s="31"/>
      <c r="N646" s="77"/>
      <c r="O646" s="31"/>
      <c r="P646" s="1"/>
      <c r="Q646" s="11"/>
    </row>
    <row r="647" spans="2:17" ht="18">
      <c r="B647" s="25"/>
      <c r="D647" s="7"/>
      <c r="E647" s="7"/>
      <c r="F647" s="7"/>
      <c r="G647" s="52"/>
      <c r="H647" s="7"/>
      <c r="I647" s="7"/>
      <c r="J647" s="7"/>
      <c r="K647" s="7"/>
      <c r="L647" s="7"/>
      <c r="M647" s="31"/>
      <c r="N647" s="77"/>
      <c r="O647" s="31"/>
      <c r="P647" s="1"/>
      <c r="Q647" s="7"/>
    </row>
    <row r="648" spans="2:17" ht="18">
      <c r="B648" s="25"/>
      <c r="D648" s="7"/>
      <c r="E648" s="7"/>
      <c r="F648" s="7"/>
      <c r="G648" s="52"/>
      <c r="H648" s="7"/>
      <c r="I648" s="7"/>
      <c r="J648" s="7"/>
      <c r="K648" s="7"/>
      <c r="L648" s="7"/>
      <c r="M648" s="31"/>
      <c r="N648" s="50"/>
      <c r="O648" s="31"/>
      <c r="P648" s="1"/>
      <c r="Q648" s="7"/>
    </row>
    <row r="649" spans="2:17" ht="18">
      <c r="B649" s="25"/>
      <c r="D649" s="7"/>
      <c r="E649" s="7"/>
      <c r="F649" s="7"/>
      <c r="G649" s="52"/>
      <c r="H649" s="7"/>
      <c r="I649" s="7"/>
      <c r="J649" s="7"/>
      <c r="K649" s="7"/>
      <c r="L649" s="7"/>
      <c r="M649" s="31"/>
      <c r="N649" s="50"/>
      <c r="O649" s="31"/>
      <c r="P649" s="1"/>
      <c r="Q649" s="7"/>
    </row>
    <row r="650" spans="2:17" ht="18">
      <c r="B650" s="25"/>
      <c r="D650" s="7"/>
      <c r="E650" s="7"/>
      <c r="F650" s="7"/>
      <c r="G650" s="52"/>
      <c r="H650" s="7"/>
      <c r="I650" s="7"/>
      <c r="J650" s="7"/>
      <c r="K650" s="7"/>
      <c r="L650" s="7"/>
      <c r="M650" s="31"/>
      <c r="N650" s="50"/>
      <c r="O650" s="31"/>
      <c r="P650" s="1"/>
      <c r="Q650" s="7"/>
    </row>
    <row r="651" spans="2:17" ht="18">
      <c r="B651" s="25"/>
      <c r="D651" s="6"/>
      <c r="E651" s="6"/>
      <c r="F651" s="6"/>
      <c r="G651" s="49"/>
      <c r="H651" s="6"/>
      <c r="I651" s="6"/>
      <c r="J651" s="6"/>
      <c r="K651" s="6"/>
      <c r="L651" s="6"/>
      <c r="M651" s="31"/>
      <c r="N651" s="50"/>
      <c r="O651" s="31"/>
      <c r="P651" s="1"/>
      <c r="Q651" s="6"/>
    </row>
    <row r="652" spans="2:17" ht="18">
      <c r="B652" s="25"/>
      <c r="D652" s="6"/>
      <c r="E652" s="6"/>
      <c r="F652" s="6"/>
      <c r="G652" s="49"/>
      <c r="H652" s="6"/>
      <c r="I652" s="6"/>
      <c r="J652" s="6"/>
      <c r="K652" s="6"/>
      <c r="L652" s="6"/>
      <c r="M652" s="31"/>
      <c r="N652" s="50"/>
      <c r="O652" s="31"/>
      <c r="P652" s="1"/>
      <c r="Q652" s="6"/>
    </row>
    <row r="653" spans="2:17" ht="18">
      <c r="B653" s="25"/>
      <c r="D653" s="11"/>
      <c r="E653" s="11"/>
      <c r="F653" s="11"/>
      <c r="G653" s="56"/>
      <c r="H653" s="11"/>
      <c r="I653" s="11"/>
      <c r="J653" s="11"/>
      <c r="K653" s="11"/>
      <c r="L653" s="11"/>
      <c r="M653" s="31"/>
      <c r="N653" s="31"/>
      <c r="O653" s="31"/>
      <c r="P653" s="1"/>
      <c r="Q653" s="11"/>
    </row>
    <row r="654" spans="2:17" ht="42" customHeight="1">
      <c r="B654" s="25"/>
      <c r="D654" s="11"/>
      <c r="E654" s="11"/>
      <c r="F654" s="11"/>
      <c r="G654" s="56"/>
      <c r="H654" s="11"/>
      <c r="I654" s="11"/>
      <c r="J654" s="11"/>
      <c r="K654" s="11"/>
      <c r="L654" s="11"/>
      <c r="M654" s="31"/>
      <c r="N654" s="31"/>
      <c r="O654" s="31"/>
      <c r="P654" s="1"/>
      <c r="Q654" s="11"/>
    </row>
    <row r="655" spans="2:17" ht="64.5" customHeight="1">
      <c r="B655" s="25"/>
      <c r="D655" s="7"/>
      <c r="E655" s="7"/>
      <c r="F655" s="7"/>
      <c r="G655" s="52"/>
      <c r="H655" s="7"/>
      <c r="I655" s="7"/>
      <c r="J655" s="7"/>
      <c r="K655" s="7"/>
      <c r="L655" s="7"/>
      <c r="M655" s="31"/>
      <c r="N655" s="31"/>
      <c r="O655" s="31"/>
      <c r="P655" s="1"/>
      <c r="Q655" s="7"/>
    </row>
    <row r="656" spans="2:17" ht="84.75" customHeight="1">
      <c r="B656" s="25"/>
      <c r="D656" s="7"/>
      <c r="E656" s="7"/>
      <c r="F656" s="7"/>
      <c r="G656" s="52"/>
      <c r="H656" s="7"/>
      <c r="I656" s="7"/>
      <c r="J656" s="7"/>
      <c r="K656" s="7"/>
      <c r="L656" s="7"/>
      <c r="M656" s="31"/>
      <c r="N656" s="31"/>
      <c r="O656" s="31"/>
      <c r="P656" s="1"/>
      <c r="Q656" s="7"/>
    </row>
    <row r="657" spans="2:17" ht="18">
      <c r="B657" s="25"/>
      <c r="D657" s="7"/>
      <c r="E657" s="7"/>
      <c r="F657" s="7"/>
      <c r="G657" s="52"/>
      <c r="H657" s="7"/>
      <c r="I657" s="7"/>
      <c r="J657" s="7"/>
      <c r="K657" s="7"/>
      <c r="L657" s="7"/>
      <c r="M657" s="31"/>
      <c r="N657" s="31"/>
      <c r="O657" s="31"/>
      <c r="P657" s="1"/>
      <c r="Q657" s="7"/>
    </row>
    <row r="658" spans="2:17" ht="18">
      <c r="B658" s="25"/>
      <c r="D658" s="11"/>
      <c r="E658" s="11"/>
      <c r="F658" s="11"/>
      <c r="G658" s="56"/>
      <c r="H658" s="11"/>
      <c r="I658" s="11"/>
      <c r="J658" s="11"/>
      <c r="K658" s="11"/>
      <c r="L658" s="11"/>
      <c r="M658" s="31"/>
      <c r="N658" s="31"/>
      <c r="O658" s="31"/>
      <c r="P658" s="1"/>
      <c r="Q658" s="11"/>
    </row>
    <row r="659" spans="2:17" ht="18">
      <c r="B659" s="25"/>
      <c r="D659" s="7"/>
      <c r="E659" s="7"/>
      <c r="F659" s="7"/>
      <c r="G659" s="52"/>
      <c r="H659" s="7"/>
      <c r="I659" s="7"/>
      <c r="J659" s="7"/>
      <c r="K659" s="7"/>
      <c r="L659" s="7"/>
      <c r="M659" s="31"/>
      <c r="N659" s="31"/>
      <c r="O659" s="31"/>
      <c r="P659" s="1"/>
      <c r="Q659" s="7"/>
    </row>
    <row r="660" spans="2:17" ht="18">
      <c r="B660" s="25"/>
      <c r="D660" s="3"/>
      <c r="E660" s="3"/>
      <c r="F660" s="3"/>
      <c r="G660" s="51"/>
      <c r="H660" s="3"/>
      <c r="I660" s="3"/>
      <c r="J660" s="3"/>
      <c r="K660" s="3"/>
      <c r="L660" s="3"/>
      <c r="M660" s="31"/>
      <c r="N660" s="31"/>
      <c r="O660" s="31"/>
      <c r="P660" s="1"/>
      <c r="Q660" s="3"/>
    </row>
    <row r="661" spans="2:17" ht="18">
      <c r="B661" s="25"/>
      <c r="D661" s="6"/>
      <c r="E661" s="6"/>
      <c r="F661" s="6"/>
      <c r="G661" s="49"/>
      <c r="H661" s="6"/>
      <c r="I661" s="6"/>
      <c r="J661" s="6"/>
      <c r="K661" s="6"/>
      <c r="L661" s="6"/>
      <c r="M661" s="31"/>
      <c r="N661" s="31"/>
      <c r="O661" s="31"/>
      <c r="P661" s="1"/>
      <c r="Q661" s="6"/>
    </row>
    <row r="662" spans="2:17" ht="18">
      <c r="B662" s="25"/>
      <c r="D662" s="6"/>
      <c r="E662" s="6"/>
      <c r="F662" s="6"/>
      <c r="G662" s="49"/>
      <c r="H662" s="6"/>
      <c r="I662" s="6"/>
      <c r="J662" s="6"/>
      <c r="K662" s="6"/>
      <c r="L662" s="6"/>
      <c r="M662" s="31"/>
      <c r="N662" s="31"/>
      <c r="O662" s="31"/>
      <c r="P662" s="1"/>
      <c r="Q662" s="6"/>
    </row>
    <row r="663" spans="2:17" ht="18">
      <c r="B663" s="25"/>
      <c r="D663" s="7"/>
      <c r="E663" s="7"/>
      <c r="F663" s="7"/>
      <c r="G663" s="52"/>
      <c r="H663" s="7"/>
      <c r="I663" s="7"/>
      <c r="J663" s="7"/>
      <c r="K663" s="7"/>
      <c r="L663" s="7"/>
      <c r="M663" s="31"/>
      <c r="N663" s="31"/>
      <c r="O663" s="31"/>
      <c r="P663" s="1"/>
      <c r="Q663" s="7"/>
    </row>
    <row r="664" spans="2:17" ht="18">
      <c r="B664" s="25"/>
      <c r="D664" s="11"/>
      <c r="E664" s="11"/>
      <c r="F664" s="11"/>
      <c r="G664" s="56"/>
      <c r="H664" s="11"/>
      <c r="I664" s="11"/>
      <c r="J664" s="11"/>
      <c r="K664" s="11"/>
      <c r="L664" s="11"/>
      <c r="M664" s="31"/>
      <c r="N664" s="31"/>
      <c r="O664" s="31"/>
      <c r="P664" s="1"/>
      <c r="Q664" s="11"/>
    </row>
    <row r="665" spans="2:17" ht="18">
      <c r="B665" s="25"/>
      <c r="D665" s="7"/>
      <c r="E665" s="7"/>
      <c r="F665" s="7"/>
      <c r="G665" s="52"/>
      <c r="H665" s="7"/>
      <c r="I665" s="7"/>
      <c r="J665" s="7"/>
      <c r="K665" s="7"/>
      <c r="L665" s="7"/>
      <c r="M665" s="31"/>
      <c r="N665" s="31"/>
      <c r="O665" s="31"/>
      <c r="P665" s="1"/>
      <c r="Q665" s="7"/>
    </row>
    <row r="666" spans="2:17" ht="18">
      <c r="B666" s="25"/>
      <c r="D666" s="6"/>
      <c r="E666" s="6"/>
      <c r="F666" s="6"/>
      <c r="G666" s="49"/>
      <c r="H666" s="6"/>
      <c r="I666" s="6"/>
      <c r="J666" s="6"/>
      <c r="K666" s="6"/>
      <c r="L666" s="6"/>
      <c r="M666" s="31"/>
      <c r="N666" s="31"/>
      <c r="O666" s="31"/>
      <c r="P666" s="1"/>
      <c r="Q666" s="6"/>
    </row>
    <row r="667" spans="2:17" ht="18">
      <c r="B667" s="25"/>
      <c r="D667" s="7"/>
      <c r="E667" s="7"/>
      <c r="F667" s="7"/>
      <c r="G667" s="52"/>
      <c r="H667" s="7"/>
      <c r="I667" s="7"/>
      <c r="J667" s="7"/>
      <c r="K667" s="7"/>
      <c r="L667" s="7"/>
      <c r="M667" s="31"/>
      <c r="N667" s="31"/>
      <c r="O667" s="31"/>
      <c r="P667" s="1"/>
      <c r="Q667" s="7"/>
    </row>
    <row r="668" spans="2:17" ht="18">
      <c r="B668" s="25"/>
      <c r="D668" s="7"/>
      <c r="E668" s="7"/>
      <c r="F668" s="7"/>
      <c r="G668" s="52"/>
      <c r="H668" s="7"/>
      <c r="I668" s="7"/>
      <c r="J668" s="7"/>
      <c r="K668" s="7"/>
      <c r="L668" s="7"/>
      <c r="M668" s="31"/>
      <c r="N668" s="31"/>
      <c r="O668" s="31"/>
      <c r="P668" s="1"/>
      <c r="Q668" s="7"/>
    </row>
    <row r="669" spans="2:17" ht="18">
      <c r="B669" s="25"/>
      <c r="D669" s="7"/>
      <c r="E669" s="7"/>
      <c r="F669" s="7"/>
      <c r="G669" s="52"/>
      <c r="H669" s="7"/>
      <c r="I669" s="7"/>
      <c r="J669" s="7"/>
      <c r="K669" s="7"/>
      <c r="L669" s="7"/>
      <c r="M669" s="31"/>
      <c r="N669" s="31"/>
      <c r="O669" s="31"/>
      <c r="P669" s="1"/>
      <c r="Q669" s="7"/>
    </row>
    <row r="670" spans="2:17" ht="18">
      <c r="B670" s="25"/>
      <c r="D670" s="6"/>
      <c r="E670" s="6"/>
      <c r="F670" s="6"/>
      <c r="G670" s="49"/>
      <c r="H670" s="6"/>
      <c r="I670" s="6"/>
      <c r="J670" s="6"/>
      <c r="K670" s="6"/>
      <c r="L670" s="6"/>
      <c r="M670" s="31"/>
      <c r="N670" s="31"/>
      <c r="O670" s="31"/>
      <c r="P670" s="1"/>
      <c r="Q670" s="6"/>
    </row>
    <row r="671" spans="2:17" ht="18">
      <c r="B671" s="25"/>
      <c r="D671" s="6"/>
      <c r="E671" s="6"/>
      <c r="F671" s="6"/>
      <c r="G671" s="49"/>
      <c r="H671" s="6"/>
      <c r="I671" s="6"/>
      <c r="J671" s="6"/>
      <c r="K671" s="6"/>
      <c r="L671" s="6"/>
      <c r="M671" s="31"/>
      <c r="N671" s="31"/>
      <c r="O671" s="31"/>
      <c r="P671" s="1"/>
      <c r="Q671" s="6"/>
    </row>
    <row r="672" spans="2:17" ht="18">
      <c r="B672" s="25"/>
      <c r="D672" s="7"/>
      <c r="E672" s="7"/>
      <c r="F672" s="7"/>
      <c r="G672" s="52"/>
      <c r="H672" s="7"/>
      <c r="I672" s="7"/>
      <c r="J672" s="7"/>
      <c r="K672" s="7"/>
      <c r="L672" s="7"/>
      <c r="M672" s="31"/>
      <c r="N672" s="31"/>
      <c r="O672" s="31"/>
      <c r="P672" s="1"/>
      <c r="Q672" s="7"/>
    </row>
    <row r="673" spans="2:17" ht="18">
      <c r="B673" s="25"/>
      <c r="D673" s="11"/>
      <c r="E673" s="11"/>
      <c r="F673" s="11"/>
      <c r="G673" s="56"/>
      <c r="H673" s="11"/>
      <c r="I673" s="11"/>
      <c r="J673" s="11"/>
      <c r="K673" s="11"/>
      <c r="L673" s="11"/>
      <c r="M673" s="31"/>
      <c r="N673" s="31"/>
      <c r="O673" s="31"/>
      <c r="P673" s="1"/>
      <c r="Q673" s="11"/>
    </row>
    <row r="674" spans="2:17" ht="18">
      <c r="B674" s="25"/>
      <c r="D674" s="6"/>
      <c r="E674" s="6"/>
      <c r="F674" s="6"/>
      <c r="G674" s="49"/>
      <c r="H674" s="6"/>
      <c r="I674" s="6"/>
      <c r="J674" s="6"/>
      <c r="K674" s="6"/>
      <c r="L674" s="6"/>
      <c r="M674" s="31"/>
      <c r="N674" s="31"/>
      <c r="O674" s="31"/>
      <c r="P674" s="1"/>
      <c r="Q674" s="6"/>
    </row>
    <row r="675" spans="2:17" ht="18">
      <c r="B675" s="25"/>
      <c r="D675" s="6"/>
      <c r="E675" s="6"/>
      <c r="F675" s="6"/>
      <c r="G675" s="49"/>
      <c r="H675" s="6"/>
      <c r="I675" s="6"/>
      <c r="J675" s="6"/>
      <c r="K675" s="6"/>
      <c r="L675" s="6"/>
      <c r="M675" s="31"/>
      <c r="N675" s="31"/>
      <c r="O675" s="31"/>
      <c r="P675" s="1"/>
      <c r="Q675" s="6"/>
    </row>
    <row r="676" spans="2:17" ht="18">
      <c r="B676" s="25"/>
      <c r="D676" s="7"/>
      <c r="E676" s="7"/>
      <c r="F676" s="7"/>
      <c r="G676" s="52"/>
      <c r="H676" s="7"/>
      <c r="I676" s="7"/>
      <c r="J676" s="7"/>
      <c r="K676" s="7"/>
      <c r="L676" s="7"/>
      <c r="M676" s="31"/>
      <c r="N676" s="31"/>
      <c r="O676" s="31"/>
      <c r="P676" s="1"/>
      <c r="Q676" s="7"/>
    </row>
    <row r="677" spans="2:17" ht="18">
      <c r="B677" s="25"/>
      <c r="D677" s="7"/>
      <c r="E677" s="7"/>
      <c r="F677" s="7"/>
      <c r="G677" s="52"/>
      <c r="H677" s="7"/>
      <c r="I677" s="7"/>
      <c r="J677" s="7"/>
      <c r="K677" s="7"/>
      <c r="L677" s="7"/>
      <c r="M677" s="31"/>
      <c r="N677" s="31"/>
      <c r="O677" s="31"/>
      <c r="P677" s="1"/>
      <c r="Q677" s="7"/>
    </row>
    <row r="678" spans="2:17" ht="18">
      <c r="B678" s="25"/>
      <c r="D678" s="11"/>
      <c r="E678" s="11"/>
      <c r="F678" s="11"/>
      <c r="G678" s="56"/>
      <c r="H678" s="11"/>
      <c r="I678" s="11"/>
      <c r="J678" s="11"/>
      <c r="K678" s="11"/>
      <c r="L678" s="11"/>
      <c r="M678" s="31"/>
      <c r="N678" s="31"/>
      <c r="O678" s="31"/>
      <c r="P678" s="1"/>
      <c r="Q678" s="11"/>
    </row>
    <row r="679" spans="2:17" ht="18">
      <c r="B679" s="25"/>
      <c r="D679" s="6"/>
      <c r="E679" s="6"/>
      <c r="F679" s="6"/>
      <c r="G679" s="49"/>
      <c r="H679" s="6"/>
      <c r="I679" s="6"/>
      <c r="J679" s="6"/>
      <c r="K679" s="6"/>
      <c r="L679" s="6"/>
      <c r="M679" s="31"/>
      <c r="N679" s="31"/>
      <c r="O679" s="31"/>
      <c r="P679" s="1"/>
      <c r="Q679" s="6"/>
    </row>
    <row r="680" spans="2:17" ht="45" customHeight="1">
      <c r="B680" s="25"/>
      <c r="D680" s="5"/>
      <c r="E680" s="5"/>
      <c r="F680" s="5"/>
      <c r="G680" s="46"/>
      <c r="H680" s="5"/>
      <c r="I680" s="5"/>
      <c r="J680" s="5"/>
      <c r="K680" s="5"/>
      <c r="L680" s="5"/>
      <c r="M680" s="31"/>
      <c r="N680" s="31"/>
      <c r="O680" s="31"/>
      <c r="P680" s="1"/>
      <c r="Q680" s="5"/>
    </row>
    <row r="681" spans="2:17" ht="18">
      <c r="B681" s="25"/>
      <c r="D681" s="6"/>
      <c r="E681" s="6"/>
      <c r="F681" s="6"/>
      <c r="G681" s="49"/>
      <c r="H681" s="6"/>
      <c r="I681" s="6"/>
      <c r="J681" s="6"/>
      <c r="K681" s="6"/>
      <c r="L681" s="6"/>
      <c r="M681" s="31"/>
      <c r="N681" s="31"/>
      <c r="O681" s="31"/>
      <c r="P681" s="1"/>
      <c r="Q681" s="6"/>
    </row>
    <row r="682" spans="2:17" ht="18">
      <c r="B682" s="25"/>
      <c r="D682" s="6"/>
      <c r="E682" s="6"/>
      <c r="F682" s="6"/>
      <c r="G682" s="49"/>
      <c r="H682" s="6"/>
      <c r="I682" s="6"/>
      <c r="J682" s="6"/>
      <c r="K682" s="6"/>
      <c r="L682" s="6"/>
      <c r="M682" s="31"/>
      <c r="N682" s="31"/>
      <c r="O682" s="31"/>
      <c r="P682" s="1"/>
      <c r="Q682" s="6"/>
    </row>
    <row r="683" spans="2:17" ht="18">
      <c r="B683" s="25"/>
      <c r="D683" s="7"/>
      <c r="E683" s="7"/>
      <c r="F683" s="7"/>
      <c r="G683" s="52"/>
      <c r="H683" s="7"/>
      <c r="I683" s="7"/>
      <c r="J683" s="7"/>
      <c r="K683" s="7"/>
      <c r="L683" s="7"/>
      <c r="M683" s="31"/>
      <c r="N683" s="31"/>
      <c r="O683" s="31"/>
      <c r="P683" s="1"/>
      <c r="Q683" s="7"/>
    </row>
    <row r="684" spans="2:17" ht="31.5" customHeight="1">
      <c r="B684" s="25"/>
      <c r="D684" s="7"/>
      <c r="E684" s="7"/>
      <c r="F684" s="7"/>
      <c r="G684" s="52"/>
      <c r="H684" s="7"/>
      <c r="I684" s="7"/>
      <c r="J684" s="7"/>
      <c r="K684" s="7"/>
      <c r="L684" s="7"/>
      <c r="M684" s="31"/>
      <c r="N684" s="31"/>
      <c r="O684" s="31"/>
      <c r="P684" s="1"/>
      <c r="Q684" s="7"/>
    </row>
    <row r="685" spans="2:17" ht="61.5" customHeight="1">
      <c r="B685" s="25"/>
      <c r="D685" s="7"/>
      <c r="E685" s="7"/>
      <c r="F685" s="7"/>
      <c r="G685" s="52"/>
      <c r="H685" s="7"/>
      <c r="I685" s="7"/>
      <c r="J685" s="7"/>
      <c r="K685" s="7"/>
      <c r="L685" s="7"/>
      <c r="M685" s="31"/>
      <c r="N685" s="31"/>
      <c r="O685" s="31"/>
      <c r="P685" s="1"/>
      <c r="Q685" s="7"/>
    </row>
    <row r="686" spans="2:17" ht="73.5" customHeight="1">
      <c r="B686" s="25"/>
      <c r="D686" s="7"/>
      <c r="E686" s="7"/>
      <c r="F686" s="7"/>
      <c r="G686" s="52"/>
      <c r="H686" s="7"/>
      <c r="I686" s="7"/>
      <c r="J686" s="7"/>
      <c r="K686" s="7"/>
      <c r="L686" s="7"/>
      <c r="M686" s="31"/>
      <c r="N686" s="31"/>
      <c r="O686" s="31"/>
      <c r="P686" s="1"/>
      <c r="Q686" s="7"/>
    </row>
    <row r="687" spans="2:17" ht="18">
      <c r="B687" s="25"/>
      <c r="D687" s="7"/>
      <c r="E687" s="7"/>
      <c r="F687" s="7"/>
      <c r="G687" s="52"/>
      <c r="H687" s="7"/>
      <c r="I687" s="7"/>
      <c r="J687" s="7"/>
      <c r="K687" s="7"/>
      <c r="L687" s="7"/>
      <c r="M687" s="31"/>
      <c r="N687" s="31"/>
      <c r="O687" s="31"/>
      <c r="P687" s="1"/>
      <c r="Q687" s="7"/>
    </row>
    <row r="688" spans="2:17" ht="18">
      <c r="B688" s="25"/>
      <c r="D688" s="6"/>
      <c r="E688" s="6"/>
      <c r="F688" s="6"/>
      <c r="G688" s="49"/>
      <c r="H688" s="6"/>
      <c r="I688" s="6"/>
      <c r="J688" s="6"/>
      <c r="K688" s="6"/>
      <c r="L688" s="6"/>
      <c r="M688" s="31"/>
      <c r="N688" s="31"/>
      <c r="O688" s="31"/>
      <c r="P688" s="1"/>
      <c r="Q688" s="6"/>
    </row>
    <row r="689" spans="2:17" ht="18">
      <c r="B689" s="25"/>
      <c r="D689" s="6"/>
      <c r="E689" s="6"/>
      <c r="F689" s="6"/>
      <c r="G689" s="49"/>
      <c r="H689" s="6"/>
      <c r="I689" s="6"/>
      <c r="J689" s="6"/>
      <c r="K689" s="6"/>
      <c r="L689" s="6"/>
      <c r="M689" s="31"/>
      <c r="N689" s="31"/>
      <c r="O689" s="31"/>
      <c r="P689" s="1"/>
      <c r="Q689" s="6"/>
    </row>
    <row r="690" spans="2:17" ht="18">
      <c r="B690" s="25"/>
      <c r="D690" s="7"/>
      <c r="E690" s="7"/>
      <c r="F690" s="7"/>
      <c r="G690" s="52"/>
      <c r="H690" s="7"/>
      <c r="I690" s="7"/>
      <c r="J690" s="7"/>
      <c r="K690" s="7"/>
      <c r="L690" s="7"/>
      <c r="M690" s="31"/>
      <c r="N690" s="31"/>
      <c r="O690" s="31"/>
      <c r="P690" s="1"/>
      <c r="Q690" s="7"/>
    </row>
    <row r="691" spans="2:17" ht="18">
      <c r="B691" s="25"/>
      <c r="D691" s="11"/>
      <c r="E691" s="11"/>
      <c r="F691" s="11"/>
      <c r="G691" s="56"/>
      <c r="H691" s="11"/>
      <c r="I691" s="11"/>
      <c r="J691" s="11"/>
      <c r="K691" s="11"/>
      <c r="L691" s="11"/>
      <c r="M691" s="31"/>
      <c r="N691" s="31"/>
      <c r="O691" s="31"/>
      <c r="P691" s="1"/>
      <c r="Q691" s="11"/>
    </row>
    <row r="692" spans="2:17" ht="18">
      <c r="B692" s="25"/>
      <c r="D692" s="7"/>
      <c r="E692" s="7"/>
      <c r="F692" s="7"/>
      <c r="G692" s="52"/>
      <c r="H692" s="7"/>
      <c r="I692" s="7"/>
      <c r="J692" s="7"/>
      <c r="K692" s="7"/>
      <c r="L692" s="7"/>
      <c r="M692" s="31"/>
      <c r="N692" s="31"/>
      <c r="O692" s="31"/>
      <c r="P692" s="1"/>
      <c r="Q692" s="7"/>
    </row>
    <row r="693" spans="2:17" ht="18">
      <c r="B693" s="25"/>
      <c r="D693" s="11"/>
      <c r="E693" s="11"/>
      <c r="F693" s="11"/>
      <c r="G693" s="56"/>
      <c r="H693" s="11"/>
      <c r="I693" s="11"/>
      <c r="J693" s="11"/>
      <c r="K693" s="11"/>
      <c r="L693" s="11"/>
      <c r="M693" s="31"/>
      <c r="N693" s="31"/>
      <c r="O693" s="31"/>
      <c r="P693" s="1"/>
      <c r="Q693" s="11"/>
    </row>
    <row r="694" spans="2:17" ht="18">
      <c r="B694" s="25"/>
      <c r="D694" s="6"/>
      <c r="E694" s="6"/>
      <c r="F694" s="6"/>
      <c r="G694" s="49"/>
      <c r="H694" s="6"/>
      <c r="I694" s="6"/>
      <c r="J694" s="6"/>
      <c r="K694" s="6"/>
      <c r="L694" s="6"/>
      <c r="M694" s="31"/>
      <c r="N694" s="31"/>
      <c r="O694" s="31"/>
      <c r="P694" s="1"/>
      <c r="Q694" s="6"/>
    </row>
    <row r="695" spans="2:17" ht="31.5" customHeight="1">
      <c r="B695" s="25"/>
      <c r="D695" s="7"/>
      <c r="E695" s="7"/>
      <c r="F695" s="7"/>
      <c r="G695" s="52"/>
      <c r="H695" s="7"/>
      <c r="I695" s="7"/>
      <c r="J695" s="7"/>
      <c r="K695" s="7"/>
      <c r="L695" s="7"/>
      <c r="M695" s="31"/>
      <c r="N695" s="31"/>
      <c r="O695" s="31"/>
      <c r="P695" s="1"/>
      <c r="Q695" s="7"/>
    </row>
    <row r="696" spans="2:17" ht="18">
      <c r="B696" s="25"/>
      <c r="D696" s="7"/>
      <c r="E696" s="7"/>
      <c r="F696" s="7"/>
      <c r="G696" s="52"/>
      <c r="H696" s="7"/>
      <c r="I696" s="7"/>
      <c r="J696" s="7"/>
      <c r="K696" s="7"/>
      <c r="L696" s="7"/>
      <c r="M696" s="31"/>
      <c r="N696" s="31"/>
      <c r="O696" s="31"/>
      <c r="P696" s="1"/>
      <c r="Q696" s="7"/>
    </row>
    <row r="697" spans="2:17" ht="18">
      <c r="B697" s="25"/>
      <c r="D697" s="11"/>
      <c r="E697" s="11"/>
      <c r="F697" s="11"/>
      <c r="G697" s="56"/>
      <c r="H697" s="11"/>
      <c r="I697" s="11"/>
      <c r="J697" s="11"/>
      <c r="K697" s="11"/>
      <c r="L697" s="11"/>
      <c r="M697" s="31"/>
      <c r="N697" s="31"/>
      <c r="O697" s="31"/>
      <c r="P697" s="1"/>
      <c r="Q697" s="11"/>
    </row>
    <row r="698" spans="2:17" ht="18">
      <c r="B698" s="25"/>
      <c r="D698" s="6"/>
      <c r="E698" s="6"/>
      <c r="F698" s="6"/>
      <c r="G698" s="49"/>
      <c r="H698" s="6"/>
      <c r="I698" s="6"/>
      <c r="J698" s="6"/>
      <c r="K698" s="6"/>
      <c r="L698" s="6"/>
      <c r="M698" s="31"/>
      <c r="N698" s="31"/>
      <c r="O698" s="31"/>
      <c r="P698" s="1"/>
      <c r="Q698" s="6"/>
    </row>
    <row r="699" spans="2:17" ht="18">
      <c r="B699" s="25"/>
      <c r="D699" s="13"/>
      <c r="E699" s="13"/>
      <c r="F699" s="13"/>
      <c r="G699" s="59"/>
      <c r="H699" s="13"/>
      <c r="I699" s="13"/>
      <c r="J699" s="13"/>
      <c r="K699" s="13"/>
      <c r="L699" s="13"/>
      <c r="M699" s="31"/>
      <c r="N699" s="31"/>
      <c r="O699" s="31"/>
      <c r="P699" s="1"/>
      <c r="Q699" s="13"/>
    </row>
    <row r="700" spans="2:17" ht="18">
      <c r="B700" s="25"/>
      <c r="D700" s="8"/>
      <c r="E700" s="8"/>
      <c r="F700" s="8"/>
      <c r="G700" s="53"/>
      <c r="H700" s="8"/>
      <c r="I700" s="8"/>
      <c r="J700" s="8"/>
      <c r="K700" s="8"/>
      <c r="L700" s="8"/>
      <c r="M700" s="31"/>
      <c r="N700" s="31"/>
      <c r="O700" s="31"/>
      <c r="P700" s="1"/>
      <c r="Q700" s="8"/>
    </row>
    <row r="701" spans="2:17" ht="18">
      <c r="B701" s="25"/>
      <c r="D701" s="6"/>
      <c r="E701" s="6"/>
      <c r="F701" s="6"/>
      <c r="G701" s="49"/>
      <c r="H701" s="6"/>
      <c r="I701" s="6"/>
      <c r="J701" s="6"/>
      <c r="K701" s="6"/>
      <c r="L701" s="6"/>
      <c r="M701" s="31"/>
      <c r="N701" s="31"/>
      <c r="O701" s="31"/>
      <c r="P701" s="1"/>
      <c r="Q701" s="6"/>
    </row>
    <row r="702" spans="2:17" ht="18">
      <c r="B702" s="25"/>
      <c r="D702" s="7"/>
      <c r="E702" s="7"/>
      <c r="F702" s="7"/>
      <c r="G702" s="52"/>
      <c r="H702" s="7"/>
      <c r="I702" s="7"/>
      <c r="J702" s="7"/>
      <c r="K702" s="7"/>
      <c r="L702" s="7"/>
      <c r="M702" s="31"/>
      <c r="N702" s="31"/>
      <c r="O702" s="31"/>
      <c r="P702" s="1"/>
      <c r="Q702" s="7"/>
    </row>
    <row r="703" spans="2:17" ht="18">
      <c r="B703" s="25"/>
      <c r="D703" s="7"/>
      <c r="E703" s="7"/>
      <c r="F703" s="7"/>
      <c r="G703" s="52"/>
      <c r="H703" s="7"/>
      <c r="I703" s="7"/>
      <c r="J703" s="7"/>
      <c r="K703" s="7"/>
      <c r="L703" s="7"/>
      <c r="M703" s="31"/>
      <c r="N703" s="31"/>
      <c r="O703" s="31"/>
      <c r="P703" s="1"/>
      <c r="Q703" s="7"/>
    </row>
    <row r="704" spans="2:17" ht="18">
      <c r="B704" s="25"/>
      <c r="D704" s="7"/>
      <c r="E704" s="7"/>
      <c r="F704" s="7"/>
      <c r="G704" s="52"/>
      <c r="H704" s="7"/>
      <c r="I704" s="7"/>
      <c r="J704" s="7"/>
      <c r="K704" s="7"/>
      <c r="L704" s="7"/>
      <c r="M704" s="31"/>
      <c r="N704" s="31"/>
      <c r="O704" s="31"/>
      <c r="P704" s="1"/>
      <c r="Q704" s="7"/>
    </row>
    <row r="705" spans="2:17" ht="18">
      <c r="B705" s="25"/>
      <c r="D705" s="8"/>
      <c r="E705" s="8"/>
      <c r="F705" s="8"/>
      <c r="G705" s="53"/>
      <c r="H705" s="8"/>
      <c r="I705" s="8"/>
      <c r="J705" s="8"/>
      <c r="K705" s="8"/>
      <c r="L705" s="8"/>
      <c r="M705" s="31"/>
      <c r="N705" s="31"/>
      <c r="O705" s="31"/>
      <c r="P705" s="1"/>
      <c r="Q705" s="8"/>
    </row>
    <row r="706" spans="2:17" ht="18">
      <c r="B706" s="25"/>
      <c r="D706" s="9"/>
      <c r="E706" s="9"/>
      <c r="F706" s="9"/>
      <c r="G706" s="54"/>
      <c r="H706" s="9"/>
      <c r="I706" s="9"/>
      <c r="J706" s="9"/>
      <c r="K706" s="9"/>
      <c r="L706" s="9"/>
      <c r="M706" s="31"/>
      <c r="N706" s="31"/>
      <c r="O706" s="31"/>
      <c r="P706" s="1"/>
      <c r="Q706" s="9"/>
    </row>
    <row r="707" spans="2:17" ht="18">
      <c r="B707" s="25"/>
      <c r="D707" s="10"/>
      <c r="E707" s="10"/>
      <c r="F707" s="10"/>
      <c r="G707" s="55"/>
      <c r="H707" s="10"/>
      <c r="I707" s="10"/>
      <c r="J707" s="10"/>
      <c r="K707" s="10"/>
      <c r="L707" s="10"/>
      <c r="M707" s="31"/>
      <c r="N707" s="31"/>
      <c r="O707" s="31"/>
      <c r="P707" s="1"/>
      <c r="Q707" s="10"/>
    </row>
    <row r="708" spans="2:17" ht="18">
      <c r="B708" s="25"/>
      <c r="D708" s="7"/>
      <c r="E708" s="7"/>
      <c r="F708" s="7"/>
      <c r="G708" s="52"/>
      <c r="H708" s="7"/>
      <c r="I708" s="7"/>
      <c r="J708" s="7"/>
      <c r="K708" s="7"/>
      <c r="L708" s="7"/>
      <c r="M708" s="31"/>
      <c r="N708" s="31"/>
      <c r="O708" s="31"/>
      <c r="P708" s="1"/>
      <c r="Q708" s="7"/>
    </row>
    <row r="709" spans="2:17" ht="18">
      <c r="B709" s="25"/>
      <c r="D709" s="7"/>
      <c r="E709" s="7"/>
      <c r="F709" s="7"/>
      <c r="G709" s="52"/>
      <c r="H709" s="7"/>
      <c r="I709" s="7"/>
      <c r="J709" s="7"/>
      <c r="K709" s="7"/>
      <c r="L709" s="7"/>
      <c r="M709" s="31"/>
      <c r="N709" s="31"/>
      <c r="O709" s="31"/>
      <c r="P709" s="1"/>
      <c r="Q709" s="7"/>
    </row>
    <row r="710" spans="2:17" ht="18">
      <c r="B710" s="25"/>
      <c r="D710" s="7"/>
      <c r="E710" s="7"/>
      <c r="F710" s="7"/>
      <c r="G710" s="52"/>
      <c r="H710" s="7"/>
      <c r="I710" s="7"/>
      <c r="J710" s="7"/>
      <c r="K710" s="7"/>
      <c r="L710" s="7"/>
      <c r="M710" s="31"/>
      <c r="N710" s="31"/>
      <c r="O710" s="31"/>
      <c r="P710" s="1"/>
      <c r="Q710" s="7"/>
    </row>
    <row r="711" spans="2:17" ht="18">
      <c r="B711" s="25"/>
      <c r="D711" s="7"/>
      <c r="E711" s="7"/>
      <c r="F711" s="7"/>
      <c r="G711" s="52"/>
      <c r="H711" s="7"/>
      <c r="I711" s="7"/>
      <c r="J711" s="7"/>
      <c r="K711" s="7"/>
      <c r="L711" s="7"/>
      <c r="M711" s="31"/>
      <c r="N711" s="31"/>
      <c r="O711" s="31"/>
      <c r="P711" s="1"/>
      <c r="Q711" s="7"/>
    </row>
    <row r="712" spans="2:17" ht="18">
      <c r="B712" s="25"/>
      <c r="D712" s="11"/>
      <c r="E712" s="11"/>
      <c r="F712" s="11"/>
      <c r="G712" s="56"/>
      <c r="H712" s="11"/>
      <c r="I712" s="11"/>
      <c r="J712" s="11"/>
      <c r="K712" s="11"/>
      <c r="L712" s="11"/>
      <c r="M712" s="31"/>
      <c r="N712" s="31"/>
      <c r="O712" s="31"/>
      <c r="P712" s="1"/>
      <c r="Q712" s="11"/>
    </row>
    <row r="713" spans="2:17" ht="18">
      <c r="B713" s="25"/>
      <c r="D713" s="7"/>
      <c r="E713" s="7"/>
      <c r="F713" s="7"/>
      <c r="G713" s="52"/>
      <c r="H713" s="7"/>
      <c r="I713" s="7"/>
      <c r="J713" s="7"/>
      <c r="K713" s="7"/>
      <c r="L713" s="7"/>
      <c r="M713" s="31"/>
      <c r="N713" s="31"/>
      <c r="O713" s="31"/>
      <c r="P713" s="1"/>
      <c r="Q713" s="7"/>
    </row>
    <row r="714" spans="2:17" ht="18">
      <c r="B714" s="25"/>
      <c r="D714" s="7"/>
      <c r="E714" s="7"/>
      <c r="F714" s="7"/>
      <c r="G714" s="52"/>
      <c r="H714" s="7"/>
      <c r="I714" s="7"/>
      <c r="J714" s="7"/>
      <c r="K714" s="7"/>
      <c r="L714" s="7"/>
      <c r="M714" s="31"/>
      <c r="N714" s="31"/>
      <c r="O714" s="31"/>
      <c r="P714" s="1"/>
      <c r="Q714" s="7"/>
    </row>
    <row r="715" spans="2:17" ht="18">
      <c r="B715" s="25"/>
      <c r="D715" s="6"/>
      <c r="E715" s="6"/>
      <c r="F715" s="6"/>
      <c r="G715" s="49"/>
      <c r="H715" s="6"/>
      <c r="I715" s="6"/>
      <c r="J715" s="6"/>
      <c r="K715" s="6"/>
      <c r="L715" s="6"/>
      <c r="M715" s="31"/>
      <c r="N715" s="31"/>
      <c r="O715" s="31"/>
      <c r="P715" s="1"/>
      <c r="Q715" s="6"/>
    </row>
    <row r="716" spans="2:17" ht="18">
      <c r="B716" s="25"/>
      <c r="D716" s="6"/>
      <c r="E716" s="6"/>
      <c r="F716" s="6"/>
      <c r="G716" s="49"/>
      <c r="H716" s="6"/>
      <c r="I716" s="6"/>
      <c r="J716" s="6"/>
      <c r="K716" s="6"/>
      <c r="L716" s="6"/>
      <c r="M716" s="31"/>
      <c r="N716" s="31"/>
      <c r="O716" s="31"/>
      <c r="P716" s="1"/>
      <c r="Q716" s="6"/>
    </row>
    <row r="717" spans="2:17" ht="18">
      <c r="B717" s="25"/>
      <c r="D717" s="7"/>
      <c r="E717" s="7"/>
      <c r="F717" s="7"/>
      <c r="G717" s="52"/>
      <c r="H717" s="7"/>
      <c r="I717" s="7"/>
      <c r="J717" s="7"/>
      <c r="K717" s="7"/>
      <c r="L717" s="7"/>
      <c r="M717" s="31"/>
      <c r="N717" s="31"/>
      <c r="O717" s="31"/>
      <c r="P717" s="1"/>
      <c r="Q717" s="7"/>
    </row>
    <row r="718" spans="2:17" ht="18">
      <c r="B718" s="25"/>
      <c r="D718" s="7"/>
      <c r="E718" s="7"/>
      <c r="F718" s="7"/>
      <c r="G718" s="52"/>
      <c r="H718" s="7"/>
      <c r="I718" s="7"/>
      <c r="J718" s="7"/>
      <c r="K718" s="7"/>
      <c r="L718" s="7"/>
      <c r="M718" s="31"/>
      <c r="N718" s="31"/>
      <c r="O718" s="31"/>
      <c r="P718" s="1"/>
      <c r="Q718" s="7"/>
    </row>
    <row r="719" spans="2:17" ht="18">
      <c r="B719" s="25"/>
      <c r="D719" s="6"/>
      <c r="E719" s="6"/>
      <c r="F719" s="6"/>
      <c r="G719" s="49"/>
      <c r="H719" s="6"/>
      <c r="I719" s="6"/>
      <c r="J719" s="6"/>
      <c r="K719" s="6"/>
      <c r="L719" s="6"/>
      <c r="M719" s="31"/>
      <c r="N719" s="31"/>
      <c r="O719" s="31"/>
      <c r="P719" s="1"/>
      <c r="Q719" s="6"/>
    </row>
    <row r="720" spans="2:17" ht="18">
      <c r="B720" s="25"/>
      <c r="D720" s="13"/>
      <c r="E720" s="13"/>
      <c r="F720" s="13"/>
      <c r="G720" s="59"/>
      <c r="H720" s="13"/>
      <c r="I720" s="13"/>
      <c r="J720" s="13"/>
      <c r="K720" s="13"/>
      <c r="L720" s="13"/>
      <c r="M720" s="31"/>
      <c r="N720" s="31"/>
      <c r="O720" s="31"/>
      <c r="P720" s="1"/>
      <c r="Q720" s="13"/>
    </row>
    <row r="721" spans="2:17" ht="18">
      <c r="B721" s="25"/>
      <c r="D721" s="6"/>
      <c r="E721" s="6"/>
      <c r="F721" s="6"/>
      <c r="G721" s="49"/>
      <c r="H721" s="6"/>
      <c r="I721" s="6"/>
      <c r="J721" s="6"/>
      <c r="K721" s="6"/>
      <c r="L721" s="6"/>
      <c r="M721" s="31"/>
      <c r="N721" s="31"/>
      <c r="O721" s="31"/>
      <c r="P721" s="1"/>
      <c r="Q721" s="6"/>
    </row>
    <row r="722" spans="2:17" ht="18">
      <c r="B722" s="25"/>
      <c r="D722" s="8"/>
      <c r="E722" s="8"/>
      <c r="F722" s="8"/>
      <c r="G722" s="53"/>
      <c r="H722" s="8"/>
      <c r="I722" s="8"/>
      <c r="J722" s="8"/>
      <c r="K722" s="8"/>
      <c r="L722" s="8"/>
      <c r="M722" s="31"/>
      <c r="N722" s="31"/>
      <c r="O722" s="31"/>
      <c r="P722" s="1"/>
      <c r="Q722" s="8"/>
    </row>
    <row r="723" spans="2:17" ht="18">
      <c r="B723" s="25"/>
      <c r="D723" s="8"/>
      <c r="E723" s="8"/>
      <c r="F723" s="8"/>
      <c r="G723" s="53"/>
      <c r="H723" s="8"/>
      <c r="I723" s="8"/>
      <c r="J723" s="8"/>
      <c r="K723" s="8"/>
      <c r="L723" s="8"/>
      <c r="M723" s="31"/>
      <c r="N723" s="31"/>
      <c r="O723" s="31"/>
      <c r="P723" s="1"/>
      <c r="Q723" s="8"/>
    </row>
    <row r="724" spans="2:17" ht="18">
      <c r="B724" s="25"/>
      <c r="D724" s="7"/>
      <c r="E724" s="7"/>
      <c r="F724" s="7"/>
      <c r="G724" s="52"/>
      <c r="H724" s="7"/>
      <c r="I724" s="7"/>
      <c r="J724" s="7"/>
      <c r="K724" s="7"/>
      <c r="L724" s="7"/>
      <c r="M724" s="31"/>
      <c r="N724" s="31"/>
      <c r="O724" s="31"/>
      <c r="P724" s="1"/>
      <c r="Q724" s="7"/>
    </row>
    <row r="725" spans="2:17" ht="18">
      <c r="B725" s="25"/>
      <c r="D725" s="11"/>
      <c r="E725" s="11"/>
      <c r="F725" s="11"/>
      <c r="G725" s="56"/>
      <c r="H725" s="11"/>
      <c r="I725" s="11"/>
      <c r="J725" s="11"/>
      <c r="K725" s="11"/>
      <c r="L725" s="11"/>
      <c r="M725" s="31"/>
      <c r="N725" s="31"/>
      <c r="O725" s="31"/>
      <c r="P725" s="1"/>
      <c r="Q725" s="11"/>
    </row>
    <row r="726" spans="2:17" ht="18">
      <c r="B726" s="25"/>
      <c r="D726" s="7"/>
      <c r="E726" s="7"/>
      <c r="F726" s="7"/>
      <c r="G726" s="52"/>
      <c r="H726" s="7"/>
      <c r="I726" s="7"/>
      <c r="J726" s="7"/>
      <c r="K726" s="7"/>
      <c r="L726" s="7"/>
      <c r="M726" s="31"/>
      <c r="N726" s="31"/>
      <c r="O726" s="31"/>
      <c r="P726" s="1"/>
      <c r="Q726" s="7"/>
    </row>
    <row r="727" spans="2:17" ht="18">
      <c r="B727" s="25"/>
      <c r="D727" s="11"/>
      <c r="E727" s="11"/>
      <c r="F727" s="11"/>
      <c r="G727" s="56"/>
      <c r="H727" s="11"/>
      <c r="I727" s="11"/>
      <c r="J727" s="11"/>
      <c r="K727" s="11"/>
      <c r="L727" s="11"/>
      <c r="M727" s="31"/>
      <c r="N727" s="31"/>
      <c r="O727" s="31"/>
      <c r="P727" s="1"/>
      <c r="Q727" s="11"/>
    </row>
    <row r="728" spans="2:17" ht="18">
      <c r="B728" s="25"/>
      <c r="D728" s="7"/>
      <c r="E728" s="7"/>
      <c r="F728" s="7"/>
      <c r="G728" s="52"/>
      <c r="H728" s="7"/>
      <c r="I728" s="7"/>
      <c r="J728" s="7"/>
      <c r="K728" s="7"/>
      <c r="L728" s="7"/>
      <c r="M728" s="31"/>
      <c r="N728" s="31"/>
      <c r="O728" s="31"/>
      <c r="P728" s="1"/>
      <c r="Q728" s="7"/>
    </row>
    <row r="729" spans="2:17" ht="18">
      <c r="B729" s="25"/>
      <c r="D729" s="7"/>
      <c r="E729" s="7"/>
      <c r="F729" s="7"/>
      <c r="G729" s="52"/>
      <c r="H729" s="7"/>
      <c r="I729" s="7"/>
      <c r="J729" s="7"/>
      <c r="K729" s="7"/>
      <c r="L729" s="7"/>
      <c r="M729" s="31"/>
      <c r="N729" s="31"/>
      <c r="O729" s="31"/>
      <c r="P729" s="1"/>
      <c r="Q729" s="7"/>
    </row>
    <row r="730" spans="2:17" ht="18">
      <c r="B730" s="25"/>
      <c r="D730" s="7"/>
      <c r="E730" s="7"/>
      <c r="F730" s="7"/>
      <c r="G730" s="52"/>
      <c r="H730" s="7"/>
      <c r="I730" s="7"/>
      <c r="J730" s="7"/>
      <c r="K730" s="7"/>
      <c r="L730" s="7"/>
      <c r="M730" s="31"/>
      <c r="N730" s="31"/>
      <c r="O730" s="31"/>
      <c r="P730" s="1"/>
      <c r="Q730" s="7"/>
    </row>
    <row r="731" spans="2:17" ht="18">
      <c r="B731" s="25"/>
      <c r="D731" s="7"/>
      <c r="E731" s="7"/>
      <c r="F731" s="7"/>
      <c r="G731" s="52"/>
      <c r="H731" s="7"/>
      <c r="I731" s="7"/>
      <c r="J731" s="7"/>
      <c r="K731" s="7"/>
      <c r="L731" s="7"/>
      <c r="M731" s="31"/>
      <c r="N731" s="31"/>
      <c r="O731" s="31"/>
      <c r="P731" s="1"/>
      <c r="Q731" s="7"/>
    </row>
    <row r="732" spans="2:17" ht="18">
      <c r="B732" s="25"/>
      <c r="D732" s="8"/>
      <c r="E732" s="8"/>
      <c r="F732" s="8"/>
      <c r="G732" s="53"/>
      <c r="H732" s="8"/>
      <c r="I732" s="8"/>
      <c r="J732" s="8"/>
      <c r="K732" s="8"/>
      <c r="L732" s="8"/>
      <c r="M732" s="31"/>
      <c r="N732" s="31"/>
      <c r="O732" s="31"/>
      <c r="P732" s="1"/>
      <c r="Q732" s="8"/>
    </row>
    <row r="733" spans="2:17" ht="18">
      <c r="B733" s="25"/>
      <c r="D733" s="8"/>
      <c r="E733" s="8"/>
      <c r="F733" s="8"/>
      <c r="G733" s="53"/>
      <c r="H733" s="8"/>
      <c r="I733" s="8"/>
      <c r="J733" s="8"/>
      <c r="K733" s="8"/>
      <c r="L733" s="8"/>
      <c r="M733" s="31"/>
      <c r="N733" s="31"/>
      <c r="O733" s="31"/>
      <c r="P733" s="1"/>
      <c r="Q733" s="8"/>
    </row>
    <row r="734" spans="2:17" ht="18">
      <c r="B734" s="25"/>
      <c r="D734" s="11"/>
      <c r="E734" s="11"/>
      <c r="F734" s="11"/>
      <c r="G734" s="56"/>
      <c r="H734" s="11"/>
      <c r="I734" s="11"/>
      <c r="J734" s="11"/>
      <c r="K734" s="11"/>
      <c r="L734" s="11"/>
      <c r="M734" s="31"/>
      <c r="N734" s="31"/>
      <c r="O734" s="31"/>
      <c r="P734" s="1"/>
      <c r="Q734" s="11"/>
    </row>
    <row r="735" spans="2:17" ht="18">
      <c r="B735" s="25"/>
      <c r="D735" s="6"/>
      <c r="E735" s="6"/>
      <c r="F735" s="6"/>
      <c r="G735" s="49"/>
      <c r="H735" s="6"/>
      <c r="I735" s="6"/>
      <c r="J735" s="6"/>
      <c r="K735" s="6"/>
      <c r="L735" s="6"/>
      <c r="M735" s="31"/>
      <c r="N735" s="31"/>
      <c r="O735" s="31"/>
      <c r="P735" s="1"/>
      <c r="Q735" s="6"/>
    </row>
    <row r="736" spans="2:17" ht="18">
      <c r="B736" s="25"/>
      <c r="D736" s="13"/>
      <c r="E736" s="13"/>
      <c r="F736" s="13"/>
      <c r="G736" s="59"/>
      <c r="H736" s="13"/>
      <c r="I736" s="13"/>
      <c r="J736" s="13"/>
      <c r="K736" s="13"/>
      <c r="L736" s="13"/>
      <c r="M736" s="31"/>
      <c r="N736" s="31"/>
      <c r="O736" s="31"/>
      <c r="P736" s="1"/>
      <c r="Q736" s="13"/>
    </row>
    <row r="737" spans="2:17" ht="18">
      <c r="B737" s="25"/>
      <c r="D737" s="6"/>
      <c r="E737" s="6"/>
      <c r="F737" s="6"/>
      <c r="G737" s="49"/>
      <c r="H737" s="6"/>
      <c r="I737" s="6"/>
      <c r="J737" s="6"/>
      <c r="K737" s="6"/>
      <c r="L737" s="6"/>
      <c r="M737" s="31"/>
      <c r="N737" s="31"/>
      <c r="O737" s="31"/>
      <c r="P737" s="1"/>
      <c r="Q737" s="6"/>
    </row>
    <row r="738" spans="2:17" ht="18">
      <c r="B738" s="25"/>
      <c r="D738" s="6"/>
      <c r="E738" s="6"/>
      <c r="F738" s="6"/>
      <c r="G738" s="49"/>
      <c r="H738" s="6"/>
      <c r="I738" s="6"/>
      <c r="J738" s="6"/>
      <c r="K738" s="6"/>
      <c r="L738" s="6"/>
      <c r="M738" s="31"/>
      <c r="N738" s="31"/>
      <c r="O738" s="31"/>
      <c r="P738" s="1"/>
      <c r="Q738" s="6"/>
    </row>
    <row r="739" spans="2:17" ht="18">
      <c r="B739" s="25"/>
      <c r="D739" s="6"/>
      <c r="E739" s="6"/>
      <c r="F739" s="6"/>
      <c r="G739" s="49"/>
      <c r="H739" s="6"/>
      <c r="I739" s="6"/>
      <c r="J739" s="6"/>
      <c r="K739" s="6"/>
      <c r="L739" s="6"/>
      <c r="M739" s="31"/>
      <c r="N739" s="31"/>
      <c r="O739" s="31"/>
      <c r="P739" s="1"/>
      <c r="Q739" s="6"/>
    </row>
    <row r="740" spans="2:17" ht="18">
      <c r="B740" s="25"/>
      <c r="D740" s="7"/>
      <c r="E740" s="7"/>
      <c r="F740" s="7"/>
      <c r="G740" s="52"/>
      <c r="H740" s="7"/>
      <c r="I740" s="7"/>
      <c r="J740" s="7"/>
      <c r="K740" s="7"/>
      <c r="L740" s="7"/>
      <c r="M740" s="31"/>
      <c r="N740" s="31"/>
      <c r="O740" s="31"/>
      <c r="P740" s="1"/>
      <c r="Q740" s="7"/>
    </row>
    <row r="741" spans="2:17" ht="18">
      <c r="B741" s="25"/>
      <c r="D741" s="11"/>
      <c r="E741" s="11"/>
      <c r="F741" s="11"/>
      <c r="G741" s="56"/>
      <c r="H741" s="11"/>
      <c r="I741" s="11"/>
      <c r="J741" s="11"/>
      <c r="K741" s="11"/>
      <c r="L741" s="11"/>
      <c r="M741" s="31"/>
      <c r="N741" s="31"/>
      <c r="O741" s="31"/>
      <c r="P741" s="1"/>
      <c r="Q741" s="11"/>
    </row>
    <row r="742" spans="2:17" ht="18">
      <c r="B742" s="25"/>
      <c r="D742" s="6"/>
      <c r="E742" s="6"/>
      <c r="F742" s="6"/>
      <c r="G742" s="49"/>
      <c r="H742" s="6"/>
      <c r="I742" s="6"/>
      <c r="J742" s="6"/>
      <c r="K742" s="6"/>
      <c r="L742" s="6"/>
      <c r="M742" s="31"/>
      <c r="N742" s="31"/>
      <c r="O742" s="31"/>
      <c r="P742" s="1"/>
      <c r="Q742" s="6"/>
    </row>
    <row r="743" spans="2:17" ht="18">
      <c r="B743" s="25"/>
      <c r="D743" s="13"/>
      <c r="E743" s="13"/>
      <c r="F743" s="13"/>
      <c r="G743" s="59"/>
      <c r="H743" s="13"/>
      <c r="I743" s="13"/>
      <c r="J743" s="13"/>
      <c r="K743" s="13"/>
      <c r="L743" s="13"/>
      <c r="M743" s="31"/>
      <c r="N743" s="31"/>
      <c r="O743" s="31"/>
      <c r="P743" s="1"/>
      <c r="Q743" s="13"/>
    </row>
    <row r="744" spans="2:17" ht="18">
      <c r="B744" s="25"/>
      <c r="D744" s="6"/>
      <c r="E744" s="6"/>
      <c r="F744" s="6"/>
      <c r="G744" s="49"/>
      <c r="H744" s="6"/>
      <c r="I744" s="6"/>
      <c r="J744" s="6"/>
      <c r="K744" s="6"/>
      <c r="L744" s="6"/>
      <c r="M744" s="31"/>
      <c r="N744" s="31"/>
      <c r="O744" s="31"/>
      <c r="P744" s="1"/>
      <c r="Q744" s="6"/>
    </row>
    <row r="745" spans="2:17" ht="18">
      <c r="B745" s="25"/>
      <c r="D745" s="6"/>
      <c r="E745" s="6"/>
      <c r="F745" s="6"/>
      <c r="G745" s="49"/>
      <c r="H745" s="6"/>
      <c r="I745" s="6"/>
      <c r="J745" s="6"/>
      <c r="K745" s="6"/>
      <c r="L745" s="6"/>
      <c r="M745" s="31"/>
      <c r="N745" s="31"/>
      <c r="O745" s="31"/>
      <c r="P745" s="1"/>
      <c r="Q745" s="6"/>
    </row>
    <row r="746" spans="2:17" ht="18">
      <c r="B746" s="25"/>
      <c r="D746" s="6"/>
      <c r="E746" s="6"/>
      <c r="F746" s="6"/>
      <c r="G746" s="49"/>
      <c r="H746" s="6"/>
      <c r="I746" s="6"/>
      <c r="J746" s="6"/>
      <c r="K746" s="6"/>
      <c r="L746" s="6"/>
      <c r="M746" s="31"/>
      <c r="N746" s="31"/>
      <c r="O746" s="31"/>
      <c r="P746" s="1"/>
      <c r="Q746" s="6"/>
    </row>
    <row r="747" spans="2:17" ht="18">
      <c r="B747" s="25"/>
      <c r="D747" s="8"/>
      <c r="E747" s="8"/>
      <c r="F747" s="8"/>
      <c r="G747" s="53"/>
      <c r="H747" s="8"/>
      <c r="I747" s="8"/>
      <c r="J747" s="8"/>
      <c r="K747" s="8"/>
      <c r="L747" s="8"/>
      <c r="M747" s="31"/>
      <c r="N747" s="31"/>
      <c r="O747" s="31"/>
      <c r="P747" s="1"/>
      <c r="Q747" s="8"/>
    </row>
    <row r="748" spans="2:17" ht="18">
      <c r="B748" s="25"/>
      <c r="D748" s="7"/>
      <c r="E748" s="7"/>
      <c r="F748" s="7"/>
      <c r="G748" s="52"/>
      <c r="H748" s="7"/>
      <c r="I748" s="7"/>
      <c r="J748" s="7"/>
      <c r="K748" s="7"/>
      <c r="L748" s="7"/>
      <c r="M748" s="31"/>
      <c r="N748" s="31"/>
      <c r="O748" s="31"/>
      <c r="P748" s="1"/>
      <c r="Q748" s="7"/>
    </row>
    <row r="749" spans="2:17" ht="31.5" customHeight="1">
      <c r="B749" s="25"/>
      <c r="D749" s="8"/>
      <c r="E749" s="8"/>
      <c r="F749" s="8"/>
      <c r="G749" s="53"/>
      <c r="H749" s="8"/>
      <c r="I749" s="8"/>
      <c r="J749" s="8"/>
      <c r="K749" s="8"/>
      <c r="L749" s="8"/>
      <c r="M749" s="31"/>
      <c r="N749" s="31"/>
      <c r="O749" s="31"/>
      <c r="P749" s="1"/>
      <c r="Q749" s="8"/>
    </row>
    <row r="750" spans="2:17" ht="57.75" customHeight="1">
      <c r="B750" s="25"/>
      <c r="D750" s="8"/>
      <c r="E750" s="8"/>
      <c r="F750" s="8"/>
      <c r="G750" s="53"/>
      <c r="H750" s="8"/>
      <c r="I750" s="8"/>
      <c r="J750" s="8"/>
      <c r="K750" s="8"/>
      <c r="L750" s="8"/>
      <c r="M750" s="31"/>
      <c r="N750" s="31"/>
      <c r="O750" s="31"/>
      <c r="P750" s="1"/>
      <c r="Q750" s="8"/>
    </row>
    <row r="751" spans="2:17" ht="72" customHeight="1">
      <c r="B751" s="25"/>
      <c r="D751" s="7"/>
      <c r="E751" s="7"/>
      <c r="F751" s="7"/>
      <c r="G751" s="52"/>
      <c r="H751" s="7"/>
      <c r="I751" s="7"/>
      <c r="J751" s="7"/>
      <c r="K751" s="7"/>
      <c r="L751" s="7"/>
      <c r="M751" s="31"/>
      <c r="N751" s="31"/>
      <c r="O751" s="31"/>
      <c r="P751" s="1"/>
      <c r="Q751" s="7"/>
    </row>
    <row r="752" spans="2:17" ht="18">
      <c r="B752" s="25"/>
      <c r="D752" s="7"/>
      <c r="E752" s="7"/>
      <c r="F752" s="7"/>
      <c r="G752" s="52"/>
      <c r="H752" s="7"/>
      <c r="I752" s="7"/>
      <c r="J752" s="7"/>
      <c r="K752" s="7"/>
      <c r="L752" s="7"/>
      <c r="M752" s="31"/>
      <c r="N752" s="31"/>
      <c r="O752" s="31"/>
      <c r="P752" s="31"/>
      <c r="Q752" s="7"/>
    </row>
    <row r="753" spans="2:17" ht="18">
      <c r="B753" s="25"/>
      <c r="D753" s="7"/>
      <c r="E753" s="7"/>
      <c r="F753" s="7"/>
      <c r="G753" s="52"/>
      <c r="H753" s="7"/>
      <c r="I753" s="7"/>
      <c r="J753" s="7"/>
      <c r="K753" s="7"/>
      <c r="L753" s="7"/>
      <c r="M753" s="31"/>
      <c r="N753" s="31"/>
      <c r="O753" s="31"/>
      <c r="P753" s="31"/>
      <c r="Q753" s="7"/>
    </row>
    <row r="754" spans="2:17" ht="18">
      <c r="B754" s="25"/>
      <c r="D754" s="7"/>
      <c r="E754" s="7"/>
      <c r="F754" s="7"/>
      <c r="G754" s="52"/>
      <c r="H754" s="7"/>
      <c r="I754" s="7"/>
      <c r="J754" s="7"/>
      <c r="K754" s="7"/>
      <c r="L754" s="7"/>
      <c r="M754" s="31"/>
      <c r="N754" s="31"/>
      <c r="O754" s="31"/>
      <c r="P754" s="31"/>
      <c r="Q754" s="7"/>
    </row>
    <row r="755" spans="2:17" ht="18">
      <c r="B755" s="25"/>
      <c r="D755" s="27"/>
      <c r="E755" s="27"/>
      <c r="F755" s="27"/>
      <c r="G755" s="52"/>
      <c r="H755" s="27"/>
      <c r="I755" s="27"/>
      <c r="J755" s="27"/>
      <c r="K755" s="27"/>
      <c r="L755" s="27"/>
      <c r="M755" s="31"/>
      <c r="N755" s="31"/>
      <c r="O755" s="31"/>
      <c r="P755" s="31"/>
      <c r="Q755" s="27"/>
    </row>
    <row r="756" spans="2:17" ht="18">
      <c r="B756" s="25"/>
      <c r="D756" s="7"/>
      <c r="E756" s="7"/>
      <c r="F756" s="7"/>
      <c r="G756" s="52"/>
      <c r="H756" s="7"/>
      <c r="I756" s="7"/>
      <c r="J756" s="7"/>
      <c r="K756" s="7"/>
      <c r="L756" s="7"/>
      <c r="M756" s="31"/>
      <c r="N756" s="31"/>
      <c r="O756" s="31"/>
      <c r="P756" s="31"/>
      <c r="Q756" s="7"/>
    </row>
    <row r="757" spans="2:17" ht="60.75" customHeight="1">
      <c r="B757" s="25"/>
      <c r="D757" s="8"/>
      <c r="E757" s="8"/>
      <c r="F757" s="8"/>
      <c r="G757" s="53"/>
      <c r="H757" s="8"/>
      <c r="I757" s="8"/>
      <c r="J757" s="8"/>
      <c r="K757" s="8"/>
      <c r="L757" s="8"/>
      <c r="M757" s="31"/>
      <c r="N757" s="31"/>
      <c r="O757" s="31"/>
      <c r="P757" s="31"/>
      <c r="Q757" s="8"/>
    </row>
    <row r="758" spans="2:17" ht="64.5" customHeight="1">
      <c r="B758" s="25"/>
      <c r="D758" s="8"/>
      <c r="E758" s="8"/>
      <c r="F758" s="8"/>
      <c r="G758" s="53"/>
      <c r="H758" s="8"/>
      <c r="I758" s="8"/>
      <c r="J758" s="8"/>
      <c r="K758" s="8"/>
      <c r="L758" s="8"/>
      <c r="M758" s="31"/>
      <c r="N758" s="31"/>
      <c r="O758" s="31"/>
      <c r="P758" s="31"/>
      <c r="Q758" s="8"/>
    </row>
    <row r="759" spans="2:17" ht="18">
      <c r="B759" s="25"/>
      <c r="D759" s="7"/>
      <c r="E759" s="7"/>
      <c r="F759" s="7"/>
      <c r="G759" s="52"/>
      <c r="H759" s="7"/>
      <c r="I759" s="7"/>
      <c r="J759" s="7"/>
      <c r="K759" s="7"/>
      <c r="L759" s="7"/>
      <c r="M759" s="31"/>
      <c r="N759" s="31"/>
      <c r="O759" s="31"/>
      <c r="P759" s="31"/>
      <c r="Q759" s="7"/>
    </row>
    <row r="760" spans="2:17" ht="18">
      <c r="B760" s="25"/>
      <c r="D760" s="11"/>
      <c r="E760" s="11"/>
      <c r="F760" s="11"/>
      <c r="G760" s="56"/>
      <c r="H760" s="11"/>
      <c r="I760" s="11"/>
      <c r="J760" s="11"/>
      <c r="K760" s="11"/>
      <c r="L760" s="11"/>
      <c r="M760" s="31"/>
      <c r="N760" s="31"/>
      <c r="O760" s="31"/>
      <c r="P760" s="31"/>
      <c r="Q760" s="11"/>
    </row>
    <row r="761" spans="2:17" ht="18">
      <c r="B761" s="25"/>
      <c r="D761" s="11"/>
      <c r="E761" s="11"/>
      <c r="F761" s="11"/>
      <c r="G761" s="56"/>
      <c r="H761" s="11"/>
      <c r="I761" s="11"/>
      <c r="J761" s="11"/>
      <c r="K761" s="11"/>
      <c r="L761" s="11"/>
      <c r="M761" s="31"/>
      <c r="N761" s="31"/>
      <c r="O761" s="31"/>
      <c r="P761" s="31"/>
      <c r="Q761" s="11"/>
    </row>
    <row r="762" spans="2:17" ht="18">
      <c r="B762" s="25"/>
      <c r="D762" s="7"/>
      <c r="E762" s="7"/>
      <c r="F762" s="7"/>
      <c r="G762" s="52"/>
      <c r="H762" s="7"/>
      <c r="I762" s="7"/>
      <c r="J762" s="7"/>
      <c r="K762" s="7"/>
      <c r="L762" s="7"/>
      <c r="M762" s="31"/>
      <c r="N762" s="31"/>
      <c r="O762" s="31"/>
      <c r="P762" s="31"/>
      <c r="Q762" s="7"/>
    </row>
    <row r="763" spans="2:17" ht="18">
      <c r="B763" s="25"/>
      <c r="D763" s="8"/>
      <c r="E763" s="8"/>
      <c r="F763" s="8"/>
      <c r="G763" s="53"/>
      <c r="H763" s="8"/>
      <c r="I763" s="8"/>
      <c r="J763" s="8"/>
      <c r="K763" s="8"/>
      <c r="L763" s="8"/>
      <c r="M763" s="31"/>
      <c r="N763" s="31"/>
      <c r="O763" s="31"/>
      <c r="P763" s="57"/>
      <c r="Q763" s="8"/>
    </row>
    <row r="764" spans="2:17" ht="18">
      <c r="B764" s="25"/>
      <c r="D764" s="8"/>
      <c r="E764" s="8"/>
      <c r="F764" s="8"/>
      <c r="G764" s="53"/>
      <c r="H764" s="8"/>
      <c r="I764" s="8"/>
      <c r="J764" s="8"/>
      <c r="K764" s="8"/>
      <c r="L764" s="8"/>
      <c r="M764" s="31"/>
      <c r="N764" s="31"/>
      <c r="O764" s="31"/>
      <c r="P764" s="57"/>
      <c r="Q764" s="8"/>
    </row>
    <row r="765" spans="2:17" ht="18">
      <c r="B765" s="25"/>
      <c r="D765" s="8"/>
      <c r="E765" s="8"/>
      <c r="F765" s="8"/>
      <c r="G765" s="53"/>
      <c r="H765" s="8"/>
      <c r="I765" s="8"/>
      <c r="J765" s="8"/>
      <c r="K765" s="8"/>
      <c r="L765" s="8"/>
      <c r="M765" s="31"/>
      <c r="N765" s="31"/>
      <c r="O765" s="31"/>
      <c r="P765" s="57"/>
      <c r="Q765" s="8"/>
    </row>
    <row r="766" spans="2:17" ht="43.5" customHeight="1">
      <c r="B766" s="25"/>
      <c r="D766" s="6"/>
      <c r="E766" s="6"/>
      <c r="F766" s="6"/>
      <c r="G766" s="49"/>
      <c r="H766" s="6"/>
      <c r="I766" s="6"/>
      <c r="J766" s="6"/>
      <c r="K766" s="6"/>
      <c r="L766" s="6"/>
      <c r="M766" s="31"/>
      <c r="N766" s="31"/>
      <c r="O766" s="31"/>
      <c r="P766" s="57"/>
      <c r="Q766" s="6"/>
    </row>
    <row r="767" spans="2:17" ht="18">
      <c r="B767" s="25"/>
      <c r="D767" s="8"/>
      <c r="E767" s="8"/>
      <c r="F767" s="8"/>
      <c r="G767" s="53"/>
      <c r="H767" s="8"/>
      <c r="I767" s="8"/>
      <c r="J767" s="8"/>
      <c r="K767" s="8"/>
      <c r="L767" s="8"/>
      <c r="M767" s="31"/>
      <c r="N767" s="31"/>
      <c r="O767" s="31"/>
      <c r="P767" s="57"/>
      <c r="Q767" s="8"/>
    </row>
    <row r="768" spans="2:17" ht="18">
      <c r="B768" s="25"/>
      <c r="D768" s="8"/>
      <c r="E768" s="8"/>
      <c r="F768" s="8"/>
      <c r="G768" s="53"/>
      <c r="H768" s="8"/>
      <c r="I768" s="8"/>
      <c r="J768" s="8"/>
      <c r="K768" s="8"/>
      <c r="L768" s="8"/>
      <c r="M768" s="31"/>
      <c r="N768" s="31"/>
      <c r="O768" s="31"/>
      <c r="P768" s="57"/>
      <c r="Q768" s="8"/>
    </row>
    <row r="769" spans="2:17" ht="42.75" customHeight="1">
      <c r="B769" s="25"/>
      <c r="D769" s="6"/>
      <c r="E769" s="6"/>
      <c r="F769" s="6"/>
      <c r="G769" s="49"/>
      <c r="H769" s="6"/>
      <c r="I769" s="6"/>
      <c r="J769" s="6"/>
      <c r="K769" s="6"/>
      <c r="L769" s="6"/>
      <c r="M769" s="31"/>
      <c r="N769" s="31"/>
      <c r="O769" s="31"/>
      <c r="P769" s="57"/>
      <c r="Q769" s="6"/>
    </row>
    <row r="770" spans="2:17" ht="18">
      <c r="B770" s="25"/>
      <c r="D770" s="6"/>
      <c r="E770" s="6"/>
      <c r="F770" s="6"/>
      <c r="G770" s="49"/>
      <c r="H770" s="6"/>
      <c r="I770" s="6"/>
      <c r="J770" s="6"/>
      <c r="K770" s="6"/>
      <c r="L770" s="6"/>
      <c r="M770" s="31"/>
      <c r="N770" s="31"/>
      <c r="O770" s="31"/>
      <c r="P770" s="57"/>
      <c r="Q770" s="6"/>
    </row>
    <row r="771" spans="2:17" ht="18">
      <c r="B771" s="25"/>
      <c r="D771" s="11"/>
      <c r="E771" s="11"/>
      <c r="F771" s="11"/>
      <c r="G771" s="56"/>
      <c r="H771" s="11"/>
      <c r="I771" s="11"/>
      <c r="J771" s="11"/>
      <c r="K771" s="11"/>
      <c r="L771" s="11"/>
      <c r="M771" s="31"/>
      <c r="N771" s="31"/>
      <c r="O771" s="31"/>
      <c r="P771" s="57"/>
      <c r="Q771" s="11"/>
    </row>
    <row r="772" spans="2:17" ht="61.5" customHeight="1">
      <c r="B772" s="25"/>
      <c r="D772" s="12"/>
      <c r="E772" s="12"/>
      <c r="F772" s="12"/>
      <c r="G772" s="58"/>
      <c r="H772" s="12"/>
      <c r="I772" s="12"/>
      <c r="J772" s="12"/>
      <c r="K772" s="12"/>
      <c r="L772" s="12"/>
      <c r="M772" s="31"/>
      <c r="N772" s="31"/>
      <c r="O772" s="31"/>
      <c r="P772" s="57"/>
      <c r="Q772" s="12"/>
    </row>
    <row r="773" spans="2:17" ht="18">
      <c r="B773" s="25"/>
      <c r="D773" s="6"/>
      <c r="E773" s="6"/>
      <c r="F773" s="6"/>
      <c r="G773" s="49"/>
      <c r="H773" s="6"/>
      <c r="I773" s="6"/>
      <c r="J773" s="6"/>
      <c r="K773" s="6"/>
      <c r="L773" s="6"/>
      <c r="M773" s="31"/>
      <c r="N773" s="31"/>
      <c r="O773" s="31"/>
      <c r="P773" s="57"/>
      <c r="Q773" s="6"/>
    </row>
    <row r="774" spans="2:17" ht="18">
      <c r="B774" s="25"/>
      <c r="D774" s="12"/>
      <c r="E774" s="12"/>
      <c r="F774" s="12"/>
      <c r="G774" s="58"/>
      <c r="H774" s="12"/>
      <c r="I774" s="12"/>
      <c r="J774" s="12"/>
      <c r="K774" s="12"/>
      <c r="L774" s="12"/>
      <c r="M774" s="31"/>
      <c r="N774" s="31"/>
      <c r="O774" s="31"/>
      <c r="P774" s="57"/>
      <c r="Q774" s="12"/>
    </row>
    <row r="775" spans="2:17" ht="18">
      <c r="B775" s="25"/>
      <c r="D775" s="8"/>
      <c r="E775" s="8"/>
      <c r="F775" s="8"/>
      <c r="G775" s="53"/>
      <c r="H775" s="8"/>
      <c r="I775" s="8"/>
      <c r="J775" s="8"/>
      <c r="K775" s="8"/>
      <c r="L775" s="8"/>
      <c r="M775" s="31"/>
      <c r="N775" s="31"/>
      <c r="O775" s="31"/>
      <c r="P775" s="57"/>
      <c r="Q775" s="8"/>
    </row>
    <row r="776" spans="2:17" ht="18">
      <c r="B776" s="25"/>
      <c r="D776" s="7"/>
      <c r="E776" s="7"/>
      <c r="F776" s="7"/>
      <c r="G776" s="52"/>
      <c r="H776" s="7"/>
      <c r="I776" s="7"/>
      <c r="J776" s="7"/>
      <c r="K776" s="7"/>
      <c r="L776" s="7"/>
      <c r="M776" s="31"/>
      <c r="N776" s="31"/>
      <c r="O776" s="31"/>
      <c r="P776" s="57"/>
      <c r="Q776" s="7"/>
    </row>
    <row r="777" spans="2:17" ht="18">
      <c r="B777" s="25"/>
      <c r="D777" s="7"/>
      <c r="E777" s="7"/>
      <c r="F777" s="7"/>
      <c r="G777" s="52"/>
      <c r="H777" s="7"/>
      <c r="I777" s="7"/>
      <c r="J777" s="7"/>
      <c r="K777" s="7"/>
      <c r="L777" s="7"/>
      <c r="M777" s="31"/>
      <c r="N777" s="31"/>
      <c r="O777" s="31"/>
      <c r="P777" s="57"/>
      <c r="Q777" s="7"/>
    </row>
    <row r="778" spans="2:17" ht="18">
      <c r="B778" s="25"/>
      <c r="D778" s="11"/>
      <c r="E778" s="11"/>
      <c r="F778" s="11"/>
      <c r="G778" s="56"/>
      <c r="H778" s="11"/>
      <c r="I778" s="11"/>
      <c r="J778" s="11"/>
      <c r="K778" s="11"/>
      <c r="L778" s="11"/>
      <c r="M778" s="31"/>
      <c r="N778" s="31"/>
      <c r="O778" s="31"/>
      <c r="P778" s="57"/>
      <c r="Q778" s="11"/>
    </row>
    <row r="779" spans="2:17" ht="83.25" customHeight="1">
      <c r="B779" s="25"/>
      <c r="D779" s="6"/>
      <c r="E779" s="6"/>
      <c r="F779" s="6"/>
      <c r="G779" s="49"/>
      <c r="H779" s="6"/>
      <c r="I779" s="6"/>
      <c r="J779" s="6"/>
      <c r="K779" s="6"/>
      <c r="L779" s="6"/>
      <c r="M779" s="31"/>
      <c r="N779" s="31"/>
      <c r="O779" s="31"/>
      <c r="P779" s="57"/>
      <c r="Q779" s="6"/>
    </row>
    <row r="780" spans="2:17" ht="114" customHeight="1">
      <c r="B780" s="25"/>
      <c r="D780" s="13"/>
      <c r="E780" s="13"/>
      <c r="F780" s="13"/>
      <c r="G780" s="59"/>
      <c r="H780" s="13"/>
      <c r="I780" s="13"/>
      <c r="J780" s="13"/>
      <c r="K780" s="13"/>
      <c r="L780" s="13"/>
      <c r="M780" s="31"/>
      <c r="N780" s="31"/>
      <c r="O780" s="31"/>
      <c r="P780" s="57"/>
      <c r="Q780" s="13"/>
    </row>
    <row r="781" spans="2:17" ht="18">
      <c r="B781" s="25"/>
      <c r="D781" s="6"/>
      <c r="E781" s="6"/>
      <c r="F781" s="6"/>
      <c r="G781" s="49"/>
      <c r="H781" s="6"/>
      <c r="I781" s="6"/>
      <c r="J781" s="6"/>
      <c r="K781" s="6"/>
      <c r="L781" s="6"/>
      <c r="M781" s="31"/>
      <c r="N781" s="31"/>
      <c r="O781" s="31"/>
      <c r="P781" s="57"/>
      <c r="Q781" s="6"/>
    </row>
    <row r="782" spans="2:17" ht="18">
      <c r="B782" s="25"/>
      <c r="D782" s="8"/>
      <c r="E782" s="8"/>
      <c r="F782" s="8"/>
      <c r="G782" s="53"/>
      <c r="H782" s="8"/>
      <c r="I782" s="8"/>
      <c r="J782" s="8"/>
      <c r="K782" s="8"/>
      <c r="L782" s="8"/>
      <c r="M782" s="31"/>
      <c r="N782" s="31"/>
      <c r="O782" s="31"/>
      <c r="P782" s="57"/>
      <c r="Q782" s="8"/>
    </row>
    <row r="783" spans="2:17" ht="18">
      <c r="B783" s="25"/>
      <c r="D783" s="8"/>
      <c r="E783" s="8"/>
      <c r="F783" s="8"/>
      <c r="G783" s="53"/>
      <c r="H783" s="8"/>
      <c r="I783" s="8"/>
      <c r="J783" s="8"/>
      <c r="K783" s="8"/>
      <c r="L783" s="8"/>
      <c r="M783" s="31"/>
      <c r="N783" s="31"/>
      <c r="O783" s="31"/>
      <c r="P783" s="57"/>
      <c r="Q783" s="8"/>
    </row>
    <row r="784" spans="2:17" ht="18">
      <c r="B784" s="25"/>
      <c r="D784" s="8"/>
      <c r="E784" s="8"/>
      <c r="F784" s="8"/>
      <c r="G784" s="53"/>
      <c r="H784" s="8"/>
      <c r="I784" s="8"/>
      <c r="J784" s="8"/>
      <c r="K784" s="8"/>
      <c r="L784" s="8"/>
      <c r="M784" s="31"/>
      <c r="N784" s="31"/>
      <c r="O784" s="31"/>
      <c r="P784" s="57"/>
      <c r="Q784" s="8"/>
    </row>
    <row r="785" spans="2:17" ht="18">
      <c r="B785" s="25"/>
      <c r="D785" s="7"/>
      <c r="E785" s="7"/>
      <c r="F785" s="7"/>
      <c r="G785" s="52"/>
      <c r="H785" s="7"/>
      <c r="I785" s="7"/>
      <c r="J785" s="7"/>
      <c r="K785" s="7"/>
      <c r="L785" s="7"/>
      <c r="M785" s="31"/>
      <c r="N785" s="31"/>
      <c r="O785" s="31"/>
      <c r="P785" s="57"/>
      <c r="Q785" s="7"/>
    </row>
    <row r="786" spans="2:17" ht="68.25" customHeight="1">
      <c r="B786" s="25"/>
      <c r="D786" s="8"/>
      <c r="E786" s="8"/>
      <c r="F786" s="8"/>
      <c r="G786" s="53"/>
      <c r="H786" s="8"/>
      <c r="I786" s="8"/>
      <c r="J786" s="8"/>
      <c r="K786" s="8"/>
      <c r="L786" s="8"/>
      <c r="M786" s="31"/>
      <c r="N786" s="31"/>
      <c r="O786" s="31"/>
      <c r="P786" s="57"/>
      <c r="Q786" s="8"/>
    </row>
    <row r="787" spans="2:17" ht="18">
      <c r="B787" s="25"/>
      <c r="D787" s="8"/>
      <c r="E787" s="8"/>
      <c r="F787" s="8"/>
      <c r="G787" s="53"/>
      <c r="H787" s="8"/>
      <c r="I787" s="8"/>
      <c r="J787" s="8"/>
      <c r="K787" s="8"/>
      <c r="L787" s="8"/>
      <c r="M787" s="31"/>
      <c r="N787" s="31"/>
      <c r="O787" s="31"/>
      <c r="P787" s="57"/>
      <c r="Q787" s="8"/>
    </row>
    <row r="788" spans="2:17" ht="18">
      <c r="B788" s="25"/>
      <c r="D788" s="7"/>
      <c r="E788" s="7"/>
      <c r="F788" s="7"/>
      <c r="G788" s="52"/>
      <c r="H788" s="7"/>
      <c r="I788" s="7"/>
      <c r="J788" s="7"/>
      <c r="K788" s="7"/>
      <c r="L788" s="7"/>
      <c r="M788" s="31"/>
      <c r="N788" s="31"/>
      <c r="O788" s="31"/>
      <c r="P788" s="57"/>
      <c r="Q788" s="7"/>
    </row>
    <row r="789" spans="2:17" ht="18">
      <c r="B789" s="25"/>
      <c r="D789" s="7"/>
      <c r="E789" s="7"/>
      <c r="F789" s="7"/>
      <c r="G789" s="52"/>
      <c r="H789" s="7"/>
      <c r="I789" s="7"/>
      <c r="J789" s="7"/>
      <c r="K789" s="7"/>
      <c r="L789" s="7"/>
      <c r="M789" s="31"/>
      <c r="N789" s="31"/>
      <c r="O789" s="31"/>
      <c r="P789" s="57"/>
      <c r="Q789" s="7"/>
    </row>
    <row r="790" spans="2:17" ht="18">
      <c r="B790" s="25"/>
      <c r="D790" s="8"/>
      <c r="E790" s="8"/>
      <c r="F790" s="8"/>
      <c r="G790" s="53"/>
      <c r="H790" s="8"/>
      <c r="I790" s="8"/>
      <c r="J790" s="8"/>
      <c r="K790" s="8"/>
      <c r="L790" s="8"/>
      <c r="M790" s="31"/>
      <c r="N790" s="31"/>
      <c r="O790" s="31"/>
      <c r="P790" s="57"/>
      <c r="Q790" s="8"/>
    </row>
    <row r="791" spans="2:17" ht="24.75" customHeight="1">
      <c r="B791" s="25"/>
      <c r="D791" s="14"/>
      <c r="E791" s="14"/>
      <c r="F791" s="14"/>
      <c r="G791" s="60"/>
      <c r="H791" s="14"/>
      <c r="I791" s="14"/>
      <c r="J791" s="14"/>
      <c r="K791" s="14"/>
      <c r="L791" s="14"/>
      <c r="M791" s="31"/>
      <c r="N791" s="31"/>
      <c r="O791" s="31"/>
      <c r="P791" s="57"/>
      <c r="Q791" s="14"/>
    </row>
    <row r="792" spans="2:17" ht="29.25" customHeight="1">
      <c r="B792" s="25"/>
      <c r="D792" s="8"/>
      <c r="E792" s="8"/>
      <c r="F792" s="8"/>
      <c r="G792" s="53"/>
      <c r="H792" s="8"/>
      <c r="I792" s="8"/>
      <c r="J792" s="8"/>
      <c r="K792" s="8"/>
      <c r="L792" s="8"/>
      <c r="M792" s="31"/>
      <c r="N792" s="31"/>
      <c r="O792" s="31"/>
      <c r="P792" s="57"/>
      <c r="Q792" s="8"/>
    </row>
    <row r="793" spans="2:17" ht="39" customHeight="1">
      <c r="B793" s="25"/>
      <c r="D793" s="8"/>
      <c r="E793" s="8"/>
      <c r="F793" s="8"/>
      <c r="G793" s="53"/>
      <c r="H793" s="8"/>
      <c r="I793" s="8"/>
      <c r="J793" s="8"/>
      <c r="K793" s="8"/>
      <c r="L793" s="8"/>
      <c r="M793" s="31"/>
      <c r="N793" s="31"/>
      <c r="O793" s="31"/>
      <c r="P793" s="57"/>
      <c r="Q793" s="8"/>
    </row>
    <row r="794" spans="2:17" ht="33" customHeight="1">
      <c r="B794" s="25"/>
      <c r="D794" s="8"/>
      <c r="E794" s="8"/>
      <c r="F794" s="8"/>
      <c r="G794" s="53"/>
      <c r="H794" s="8"/>
      <c r="I794" s="8"/>
      <c r="J794" s="8"/>
      <c r="K794" s="8"/>
      <c r="L794" s="8"/>
      <c r="M794" s="31"/>
      <c r="N794" s="31"/>
      <c r="O794" s="31"/>
      <c r="P794" s="57"/>
      <c r="Q794" s="8"/>
    </row>
    <row r="795" spans="2:17" ht="72" customHeight="1">
      <c r="B795" s="25"/>
      <c r="D795" s="8"/>
      <c r="E795" s="8"/>
      <c r="F795" s="8"/>
      <c r="G795" s="53"/>
      <c r="H795" s="8"/>
      <c r="I795" s="8"/>
      <c r="J795" s="8"/>
      <c r="K795" s="8"/>
      <c r="L795" s="8"/>
      <c r="M795" s="31"/>
      <c r="N795" s="31"/>
      <c r="O795" s="31"/>
      <c r="P795" s="57"/>
      <c r="Q795" s="8"/>
    </row>
    <row r="796" spans="2:17" ht="18">
      <c r="B796" s="25"/>
      <c r="D796" s="6"/>
      <c r="E796" s="6"/>
      <c r="F796" s="6"/>
      <c r="G796" s="49"/>
      <c r="H796" s="6"/>
      <c r="I796" s="6"/>
      <c r="J796" s="6"/>
      <c r="K796" s="6"/>
      <c r="L796" s="6"/>
      <c r="M796" s="31"/>
      <c r="N796" s="31"/>
      <c r="O796" s="31"/>
      <c r="P796" s="57"/>
      <c r="Q796" s="6"/>
    </row>
    <row r="797" spans="2:17" ht="18">
      <c r="B797" s="25"/>
      <c r="D797" s="7"/>
      <c r="E797" s="7"/>
      <c r="F797" s="7"/>
      <c r="G797" s="52"/>
      <c r="H797" s="7"/>
      <c r="I797" s="7"/>
      <c r="J797" s="7"/>
      <c r="K797" s="7"/>
      <c r="L797" s="7"/>
      <c r="M797" s="31"/>
      <c r="N797" s="31"/>
      <c r="O797" s="31"/>
      <c r="P797" s="57"/>
      <c r="Q797" s="7"/>
    </row>
    <row r="798" spans="2:17" ht="87" customHeight="1">
      <c r="B798" s="25"/>
      <c r="D798" s="6"/>
      <c r="E798" s="6"/>
      <c r="F798" s="6"/>
      <c r="G798" s="49"/>
      <c r="H798" s="6"/>
      <c r="I798" s="6"/>
      <c r="J798" s="6"/>
      <c r="K798" s="6"/>
      <c r="L798" s="6"/>
      <c r="M798" s="31"/>
      <c r="N798" s="31"/>
      <c r="O798" s="31"/>
      <c r="P798" s="57"/>
      <c r="Q798" s="6"/>
    </row>
    <row r="799" spans="2:17" ht="43.5" customHeight="1">
      <c r="B799" s="25"/>
      <c r="D799" s="6"/>
      <c r="E799" s="6"/>
      <c r="F799" s="6"/>
      <c r="G799" s="49"/>
      <c r="H799" s="6"/>
      <c r="I799" s="6"/>
      <c r="J799" s="6"/>
      <c r="K799" s="6"/>
      <c r="L799" s="6"/>
      <c r="M799" s="31"/>
      <c r="N799" s="31"/>
      <c r="O799" s="31"/>
      <c r="P799" s="57"/>
      <c r="Q799" s="6"/>
    </row>
    <row r="800" spans="2:17" ht="30" customHeight="1">
      <c r="B800" s="25"/>
      <c r="D800" s="7"/>
      <c r="E800" s="7"/>
      <c r="F800" s="7"/>
      <c r="G800" s="52"/>
      <c r="H800" s="7"/>
      <c r="I800" s="7"/>
      <c r="J800" s="7"/>
      <c r="K800" s="7"/>
      <c r="L800" s="7"/>
      <c r="M800" s="31"/>
      <c r="N800" s="31"/>
      <c r="O800" s="31"/>
      <c r="P800" s="57"/>
      <c r="Q800" s="7"/>
    </row>
    <row r="801" spans="2:17" ht="27" customHeight="1">
      <c r="B801" s="25"/>
      <c r="D801" s="7"/>
      <c r="E801" s="7"/>
      <c r="F801" s="7"/>
      <c r="G801" s="52"/>
      <c r="H801" s="7"/>
      <c r="I801" s="7"/>
      <c r="J801" s="7"/>
      <c r="K801" s="7"/>
      <c r="L801" s="7"/>
      <c r="M801" s="31"/>
      <c r="N801" s="31"/>
      <c r="O801" s="31"/>
      <c r="P801" s="57"/>
      <c r="Q801" s="7"/>
    </row>
    <row r="802" spans="2:17" ht="55.5" customHeight="1">
      <c r="B802" s="25"/>
      <c r="D802" s="28"/>
      <c r="E802" s="28"/>
      <c r="F802" s="28"/>
      <c r="G802" s="78"/>
      <c r="H802" s="28"/>
      <c r="I802" s="28"/>
      <c r="J802" s="28"/>
      <c r="K802" s="28"/>
      <c r="L802" s="28"/>
      <c r="M802" s="31"/>
      <c r="N802" s="31"/>
      <c r="O802" s="31"/>
      <c r="P802" s="57"/>
      <c r="Q802" s="28"/>
    </row>
    <row r="803" spans="2:17" ht="63" customHeight="1">
      <c r="B803" s="25"/>
      <c r="D803" s="7"/>
      <c r="E803" s="7"/>
      <c r="F803" s="7"/>
      <c r="G803" s="52"/>
      <c r="H803" s="7"/>
      <c r="I803" s="7"/>
      <c r="J803" s="7"/>
      <c r="K803" s="7"/>
      <c r="L803" s="7"/>
      <c r="M803" s="31"/>
      <c r="N803" s="31"/>
      <c r="O803" s="31"/>
      <c r="P803" s="57"/>
      <c r="Q803" s="7"/>
    </row>
    <row r="804" spans="2:17" ht="18">
      <c r="B804" s="25"/>
      <c r="D804" s="8"/>
      <c r="E804" s="8"/>
      <c r="F804" s="8"/>
      <c r="G804" s="53"/>
      <c r="H804" s="8"/>
      <c r="I804" s="8"/>
      <c r="J804" s="8"/>
      <c r="K804" s="8"/>
      <c r="L804" s="8"/>
      <c r="M804" s="31"/>
      <c r="N804" s="31"/>
      <c r="O804" s="31"/>
      <c r="P804" s="57"/>
      <c r="Q804" s="8"/>
    </row>
    <row r="805" spans="2:17" ht="18">
      <c r="B805" s="25"/>
      <c r="D805" s="6"/>
      <c r="E805" s="6"/>
      <c r="F805" s="6"/>
      <c r="G805" s="49"/>
      <c r="H805" s="6"/>
      <c r="I805" s="6"/>
      <c r="J805" s="6"/>
      <c r="K805" s="6"/>
      <c r="L805" s="6"/>
      <c r="M805" s="31"/>
      <c r="N805" s="31"/>
      <c r="O805" s="31"/>
      <c r="P805" s="57"/>
      <c r="Q805" s="6"/>
    </row>
    <row r="806" spans="2:17" ht="18">
      <c r="B806" s="25"/>
      <c r="D806" s="6"/>
      <c r="E806" s="6"/>
      <c r="F806" s="6"/>
      <c r="G806" s="49"/>
      <c r="H806" s="6"/>
      <c r="I806" s="6"/>
      <c r="J806" s="6"/>
      <c r="K806" s="6"/>
      <c r="L806" s="6"/>
      <c r="M806" s="31"/>
      <c r="N806" s="31"/>
      <c r="O806" s="31"/>
      <c r="P806" s="57"/>
      <c r="Q806" s="6"/>
    </row>
    <row r="807" spans="2:17" ht="18">
      <c r="B807" s="25"/>
      <c r="D807" s="7"/>
      <c r="E807" s="7"/>
      <c r="F807" s="7"/>
      <c r="G807" s="52"/>
      <c r="H807" s="7"/>
      <c r="I807" s="7"/>
      <c r="J807" s="7"/>
      <c r="K807" s="7"/>
      <c r="L807" s="7"/>
      <c r="M807" s="31"/>
      <c r="N807" s="31"/>
      <c r="O807" s="31"/>
      <c r="P807" s="57"/>
      <c r="Q807" s="7"/>
    </row>
    <row r="808" spans="2:17" ht="18">
      <c r="B808" s="25"/>
      <c r="D808" s="11"/>
      <c r="E808" s="11"/>
      <c r="F808" s="11"/>
      <c r="G808" s="56"/>
      <c r="H808" s="11"/>
      <c r="I808" s="11"/>
      <c r="J808" s="11"/>
      <c r="K808" s="11"/>
      <c r="L808" s="11"/>
      <c r="M808" s="31"/>
      <c r="N808" s="31"/>
      <c r="O808" s="31"/>
      <c r="P808" s="57"/>
      <c r="Q808" s="11"/>
    </row>
    <row r="809" spans="2:17" ht="18">
      <c r="B809" s="25"/>
      <c r="D809" s="8"/>
      <c r="E809" s="8"/>
      <c r="F809" s="8"/>
      <c r="G809" s="53"/>
      <c r="H809" s="8"/>
      <c r="I809" s="8"/>
      <c r="J809" s="8"/>
      <c r="K809" s="8"/>
      <c r="L809" s="8"/>
      <c r="M809" s="31"/>
      <c r="N809" s="31"/>
      <c r="O809" s="31"/>
      <c r="P809" s="57"/>
      <c r="Q809" s="8"/>
    </row>
    <row r="810" spans="2:17" ht="18">
      <c r="B810" s="25"/>
      <c r="D810" s="8"/>
      <c r="E810" s="8"/>
      <c r="F810" s="8"/>
      <c r="G810" s="53"/>
      <c r="H810" s="8"/>
      <c r="I810" s="8"/>
      <c r="J810" s="8"/>
      <c r="K810" s="8"/>
      <c r="L810" s="8"/>
      <c r="M810" s="31"/>
      <c r="N810" s="31"/>
      <c r="O810" s="31"/>
      <c r="P810" s="57"/>
      <c r="Q810" s="8"/>
    </row>
    <row r="811" spans="2:17" ht="18">
      <c r="B811" s="25"/>
      <c r="D811" s="7"/>
      <c r="E811" s="7"/>
      <c r="F811" s="7"/>
      <c r="G811" s="52"/>
      <c r="H811" s="7"/>
      <c r="I811" s="7"/>
      <c r="J811" s="7"/>
      <c r="K811" s="7"/>
      <c r="L811" s="7"/>
      <c r="M811" s="31"/>
      <c r="N811" s="31"/>
      <c r="O811" s="31"/>
      <c r="P811" s="57"/>
      <c r="Q811" s="7"/>
    </row>
    <row r="812" spans="2:17" ht="18">
      <c r="B812" s="25"/>
      <c r="D812" s="6"/>
      <c r="E812" s="6"/>
      <c r="F812" s="6"/>
      <c r="G812" s="49"/>
      <c r="H812" s="6"/>
      <c r="I812" s="6"/>
      <c r="J812" s="6"/>
      <c r="K812" s="6"/>
      <c r="L812" s="6"/>
      <c r="M812" s="31"/>
      <c r="N812" s="31"/>
      <c r="O812" s="31"/>
      <c r="P812" s="57"/>
      <c r="Q812" s="6"/>
    </row>
    <row r="813" spans="2:17" ht="18">
      <c r="B813" s="25"/>
      <c r="D813" s="7"/>
      <c r="E813" s="7"/>
      <c r="F813" s="7"/>
      <c r="G813" s="52"/>
      <c r="H813" s="7"/>
      <c r="I813" s="7"/>
      <c r="J813" s="7"/>
      <c r="K813" s="7"/>
      <c r="L813" s="7"/>
      <c r="M813" s="31"/>
      <c r="N813" s="31"/>
      <c r="O813" s="31"/>
      <c r="P813" s="57"/>
      <c r="Q813" s="7"/>
    </row>
    <row r="814" spans="2:17" ht="18">
      <c r="B814" s="25"/>
      <c r="D814" s="6"/>
      <c r="E814" s="6"/>
      <c r="F814" s="6"/>
      <c r="G814" s="49"/>
      <c r="H814" s="6"/>
      <c r="I814" s="6"/>
      <c r="J814" s="6"/>
      <c r="K814" s="6"/>
      <c r="L814" s="6"/>
      <c r="M814" s="31"/>
      <c r="N814" s="31"/>
      <c r="O814" s="31"/>
      <c r="P814" s="57"/>
      <c r="Q814" s="6"/>
    </row>
    <row r="815" spans="2:17" ht="18">
      <c r="B815" s="25"/>
      <c r="D815" s="6"/>
      <c r="E815" s="6"/>
      <c r="F815" s="6"/>
      <c r="G815" s="49"/>
      <c r="H815" s="6"/>
      <c r="I815" s="6"/>
      <c r="J815" s="6"/>
      <c r="K815" s="6"/>
      <c r="L815" s="6"/>
      <c r="M815" s="31"/>
      <c r="N815" s="31"/>
      <c r="O815" s="31"/>
      <c r="P815" s="57"/>
      <c r="Q815" s="6"/>
    </row>
    <row r="816" spans="2:17" ht="18">
      <c r="B816" s="25"/>
      <c r="D816" s="6"/>
      <c r="E816" s="6"/>
      <c r="F816" s="6"/>
      <c r="G816" s="49"/>
      <c r="H816" s="6"/>
      <c r="I816" s="6"/>
      <c r="J816" s="6"/>
      <c r="K816" s="6"/>
      <c r="L816" s="6"/>
      <c r="M816" s="31"/>
      <c r="N816" s="31"/>
      <c r="O816" s="31"/>
      <c r="P816" s="57"/>
      <c r="Q816" s="6"/>
    </row>
    <row r="817" spans="2:17" ht="18">
      <c r="B817" s="25"/>
      <c r="D817" s="6"/>
      <c r="E817" s="6"/>
      <c r="F817" s="6"/>
      <c r="G817" s="49"/>
      <c r="H817" s="6"/>
      <c r="I817" s="6"/>
      <c r="J817" s="6"/>
      <c r="K817" s="6"/>
      <c r="L817" s="6"/>
      <c r="M817" s="31"/>
      <c r="N817" s="31"/>
      <c r="O817" s="31"/>
      <c r="P817" s="57"/>
      <c r="Q817" s="6"/>
    </row>
    <row r="818" spans="2:17" ht="18">
      <c r="B818" s="25"/>
      <c r="D818" s="6"/>
      <c r="E818" s="6"/>
      <c r="F818" s="6"/>
      <c r="G818" s="49"/>
      <c r="H818" s="6"/>
      <c r="I818" s="6"/>
      <c r="J818" s="6"/>
      <c r="K818" s="6"/>
      <c r="L818" s="6"/>
      <c r="M818" s="31"/>
      <c r="N818" s="31"/>
      <c r="O818" s="31"/>
      <c r="P818" s="57"/>
      <c r="Q818" s="6"/>
    </row>
    <row r="819" spans="2:17" ht="18">
      <c r="B819" s="25"/>
      <c r="D819" s="7"/>
      <c r="E819" s="7"/>
      <c r="F819" s="7"/>
      <c r="G819" s="52"/>
      <c r="H819" s="7"/>
      <c r="I819" s="7"/>
      <c r="J819" s="7"/>
      <c r="K819" s="7"/>
      <c r="L819" s="7"/>
      <c r="M819" s="31"/>
      <c r="N819" s="31"/>
      <c r="O819" s="31"/>
      <c r="P819" s="57"/>
      <c r="Q819" s="7"/>
    </row>
    <row r="820" spans="2:17" ht="18">
      <c r="B820" s="25"/>
      <c r="D820" s="6"/>
      <c r="E820" s="6"/>
      <c r="F820" s="6"/>
      <c r="G820" s="49"/>
      <c r="H820" s="6"/>
      <c r="I820" s="6"/>
      <c r="J820" s="6"/>
      <c r="K820" s="6"/>
      <c r="L820" s="6"/>
      <c r="M820" s="31"/>
      <c r="N820" s="31"/>
      <c r="O820" s="31"/>
      <c r="P820" s="57"/>
      <c r="Q820" s="6"/>
    </row>
    <row r="821" spans="2:17" ht="18">
      <c r="B821" s="25"/>
      <c r="D821" s="29"/>
      <c r="E821" s="29"/>
      <c r="F821" s="29"/>
      <c r="G821" s="79"/>
      <c r="H821" s="29"/>
      <c r="I821" s="29"/>
      <c r="J821" s="29"/>
      <c r="K821" s="29"/>
      <c r="L821" s="29"/>
      <c r="M821" s="31"/>
      <c r="N821" s="31"/>
      <c r="O821" s="31"/>
      <c r="P821" s="57"/>
      <c r="Q821" s="29"/>
    </row>
    <row r="822" spans="2:17" ht="18">
      <c r="B822" s="25"/>
      <c r="D822" s="7"/>
      <c r="E822" s="7"/>
      <c r="F822" s="7"/>
      <c r="G822" s="52"/>
      <c r="H822" s="7"/>
      <c r="I822" s="7"/>
      <c r="J822" s="7"/>
      <c r="K822" s="7"/>
      <c r="L822" s="7"/>
      <c r="M822" s="31"/>
      <c r="N822" s="31"/>
      <c r="O822" s="31"/>
      <c r="P822" s="57"/>
      <c r="Q822" s="7"/>
    </row>
    <row r="823" spans="2:17" ht="18">
      <c r="B823" s="25"/>
      <c r="D823" s="7"/>
      <c r="E823" s="7"/>
      <c r="F823" s="7"/>
      <c r="G823" s="52"/>
      <c r="H823" s="7"/>
      <c r="I823" s="7"/>
      <c r="J823" s="7"/>
      <c r="K823" s="7"/>
      <c r="L823" s="7"/>
      <c r="M823" s="31"/>
      <c r="N823" s="31"/>
      <c r="O823" s="31"/>
      <c r="P823" s="57"/>
      <c r="Q823" s="7"/>
    </row>
    <row r="824" spans="2:17" ht="18">
      <c r="B824" s="25"/>
      <c r="D824" s="7"/>
      <c r="E824" s="7"/>
      <c r="F824" s="7"/>
      <c r="G824" s="52"/>
      <c r="H824" s="7"/>
      <c r="I824" s="7"/>
      <c r="J824" s="7"/>
      <c r="K824" s="7"/>
      <c r="L824" s="7"/>
      <c r="M824" s="31"/>
      <c r="N824" s="31"/>
      <c r="O824" s="31"/>
      <c r="P824" s="57"/>
      <c r="Q824" s="7"/>
    </row>
    <row r="825" spans="2:17" ht="18">
      <c r="B825" s="25"/>
      <c r="D825" s="11"/>
      <c r="E825" s="11"/>
      <c r="F825" s="11"/>
      <c r="G825" s="56"/>
      <c r="H825" s="11"/>
      <c r="I825" s="11"/>
      <c r="J825" s="11"/>
      <c r="K825" s="11"/>
      <c r="L825" s="11"/>
      <c r="M825" s="31"/>
      <c r="N825" s="31"/>
      <c r="O825" s="31"/>
      <c r="P825" s="57"/>
      <c r="Q825" s="11"/>
    </row>
    <row r="826" spans="2:17" ht="18">
      <c r="B826" s="25"/>
      <c r="D826" s="8"/>
      <c r="E826" s="8"/>
      <c r="F826" s="8"/>
      <c r="G826" s="53"/>
      <c r="H826" s="8"/>
      <c r="I826" s="8"/>
      <c r="J826" s="8"/>
      <c r="K826" s="8"/>
      <c r="L826" s="8"/>
      <c r="M826" s="31"/>
      <c r="N826" s="31"/>
      <c r="O826" s="31"/>
      <c r="P826" s="57"/>
      <c r="Q826" s="8"/>
    </row>
    <row r="827" spans="2:17" ht="18">
      <c r="B827" s="25"/>
      <c r="D827" s="9"/>
      <c r="E827" s="9"/>
      <c r="F827" s="9"/>
      <c r="G827" s="54"/>
      <c r="H827" s="9"/>
      <c r="I827" s="9"/>
      <c r="J827" s="9"/>
      <c r="K827" s="9"/>
      <c r="L827" s="9"/>
      <c r="M827" s="31"/>
      <c r="N827" s="31"/>
      <c r="O827" s="31"/>
      <c r="P827" s="57"/>
      <c r="Q827" s="9"/>
    </row>
    <row r="828" spans="2:17" ht="18">
      <c r="B828" s="25"/>
      <c r="D828" s="6"/>
      <c r="E828" s="6"/>
      <c r="F828" s="6"/>
      <c r="G828" s="49"/>
      <c r="H828" s="6"/>
      <c r="I828" s="6"/>
      <c r="J828" s="6"/>
      <c r="K828" s="6"/>
      <c r="L828" s="6"/>
      <c r="M828" s="31"/>
      <c r="N828" s="31"/>
      <c r="O828" s="31"/>
      <c r="P828" s="61"/>
      <c r="Q828" s="6"/>
    </row>
    <row r="829" spans="2:17" ht="18">
      <c r="B829" s="25"/>
      <c r="D829" s="7"/>
      <c r="E829" s="7"/>
      <c r="F829" s="7"/>
      <c r="G829" s="52"/>
      <c r="H829" s="7"/>
      <c r="I829" s="7"/>
      <c r="J829" s="7"/>
      <c r="K829" s="7"/>
      <c r="L829" s="7"/>
      <c r="M829" s="31"/>
      <c r="N829" s="31"/>
      <c r="O829" s="31"/>
      <c r="P829" s="61"/>
      <c r="Q829" s="7"/>
    </row>
    <row r="830" spans="2:17" ht="18">
      <c r="B830" s="25"/>
      <c r="D830" s="7"/>
      <c r="E830" s="7"/>
      <c r="F830" s="7"/>
      <c r="G830" s="52"/>
      <c r="H830" s="7"/>
      <c r="I830" s="7"/>
      <c r="J830" s="7"/>
      <c r="K830" s="7"/>
      <c r="L830" s="7"/>
      <c r="M830" s="31"/>
      <c r="N830" s="31"/>
      <c r="O830" s="31"/>
      <c r="P830" s="61"/>
      <c r="Q830" s="7"/>
    </row>
    <row r="831" spans="2:17" ht="18">
      <c r="B831" s="25"/>
      <c r="D831" s="7"/>
      <c r="E831" s="7"/>
      <c r="F831" s="7"/>
      <c r="G831" s="52"/>
      <c r="H831" s="7"/>
      <c r="I831" s="7"/>
      <c r="J831" s="7"/>
      <c r="K831" s="7"/>
      <c r="L831" s="7"/>
      <c r="M831" s="31"/>
      <c r="N831" s="31"/>
      <c r="O831" s="31"/>
      <c r="P831" s="61"/>
      <c r="Q831" s="7"/>
    </row>
    <row r="832" spans="2:17" ht="18">
      <c r="B832" s="25"/>
      <c r="D832" s="8"/>
      <c r="E832" s="8"/>
      <c r="F832" s="8"/>
      <c r="G832" s="53"/>
      <c r="H832" s="8"/>
      <c r="I832" s="8"/>
      <c r="J832" s="8"/>
      <c r="K832" s="8"/>
      <c r="L832" s="8"/>
      <c r="M832" s="31"/>
      <c r="N832" s="31"/>
      <c r="O832" s="31"/>
      <c r="P832" s="61"/>
      <c r="Q832" s="8"/>
    </row>
    <row r="833" spans="2:17" ht="18">
      <c r="B833" s="25"/>
      <c r="D833" s="9"/>
      <c r="E833" s="9"/>
      <c r="F833" s="9"/>
      <c r="G833" s="54"/>
      <c r="H833" s="9"/>
      <c r="I833" s="9"/>
      <c r="J833" s="9"/>
      <c r="K833" s="9"/>
      <c r="L833" s="9"/>
      <c r="M833" s="31"/>
      <c r="N833" s="31"/>
      <c r="O833" s="31"/>
      <c r="P833" s="61"/>
      <c r="Q833" s="9"/>
    </row>
    <row r="834" spans="2:17" ht="18">
      <c r="B834" s="25"/>
      <c r="D834" s="8"/>
      <c r="E834" s="8"/>
      <c r="F834" s="8"/>
      <c r="G834" s="53"/>
      <c r="H834" s="8"/>
      <c r="I834" s="8"/>
      <c r="J834" s="8"/>
      <c r="K834" s="8"/>
      <c r="L834" s="8"/>
      <c r="M834" s="31"/>
      <c r="N834" s="31"/>
      <c r="O834" s="31"/>
      <c r="P834" s="61"/>
      <c r="Q834" s="8"/>
    </row>
    <row r="835" spans="2:17" ht="18">
      <c r="B835" s="25"/>
      <c r="D835" s="8"/>
      <c r="E835" s="8"/>
      <c r="F835" s="8"/>
      <c r="G835" s="53"/>
      <c r="H835" s="8"/>
      <c r="I835" s="8"/>
      <c r="J835" s="8"/>
      <c r="K835" s="8"/>
      <c r="L835" s="8"/>
      <c r="M835" s="31"/>
      <c r="N835" s="31"/>
      <c r="O835" s="31"/>
      <c r="P835" s="61"/>
      <c r="Q835" s="8"/>
    </row>
    <row r="836" spans="2:17" ht="18">
      <c r="B836" s="25"/>
      <c r="D836" s="8"/>
      <c r="E836" s="8"/>
      <c r="F836" s="8"/>
      <c r="G836" s="53"/>
      <c r="H836" s="8"/>
      <c r="I836" s="8"/>
      <c r="J836" s="8"/>
      <c r="K836" s="8"/>
      <c r="L836" s="8"/>
      <c r="M836" s="31"/>
      <c r="N836" s="31"/>
      <c r="O836" s="31"/>
      <c r="P836" s="61"/>
      <c r="Q836" s="8"/>
    </row>
    <row r="837" spans="2:17" ht="18">
      <c r="B837" s="25"/>
      <c r="D837" s="8"/>
      <c r="E837" s="8"/>
      <c r="F837" s="8"/>
      <c r="G837" s="53"/>
      <c r="H837" s="8"/>
      <c r="I837" s="8"/>
      <c r="J837" s="8"/>
      <c r="K837" s="8"/>
      <c r="L837" s="8"/>
      <c r="M837" s="31"/>
      <c r="N837" s="31"/>
      <c r="O837" s="31"/>
      <c r="P837" s="61"/>
      <c r="Q837" s="8"/>
    </row>
    <row r="838" spans="2:17" ht="18">
      <c r="B838" s="25"/>
      <c r="D838" s="15"/>
      <c r="E838" s="15"/>
      <c r="F838" s="15"/>
      <c r="G838" s="62"/>
      <c r="H838" s="15"/>
      <c r="I838" s="15"/>
      <c r="J838" s="15"/>
      <c r="K838" s="15"/>
      <c r="L838" s="15"/>
      <c r="M838" s="32"/>
      <c r="N838" s="31"/>
      <c r="O838" s="32"/>
      <c r="P838" s="61"/>
      <c r="Q838" s="15"/>
    </row>
    <row r="839" spans="2:17" ht="18">
      <c r="B839" s="25"/>
      <c r="D839" s="2"/>
      <c r="E839" s="2"/>
      <c r="F839" s="2"/>
      <c r="G839" s="63"/>
      <c r="H839" s="2"/>
      <c r="I839" s="2"/>
      <c r="J839" s="2"/>
      <c r="K839" s="2"/>
      <c r="L839" s="2"/>
      <c r="M839" s="32"/>
      <c r="N839" s="31"/>
      <c r="O839" s="32"/>
      <c r="P839" s="61"/>
      <c r="Q839" s="2"/>
    </row>
    <row r="840" spans="2:17" ht="18">
      <c r="B840" s="25"/>
      <c r="D840" s="15"/>
      <c r="E840" s="15"/>
      <c r="F840" s="15"/>
      <c r="G840" s="62"/>
      <c r="H840" s="15"/>
      <c r="I840" s="15"/>
      <c r="J840" s="15"/>
      <c r="K840" s="15"/>
      <c r="L840" s="15"/>
      <c r="M840" s="32"/>
      <c r="N840" s="31"/>
      <c r="O840" s="32"/>
      <c r="P840" s="61"/>
      <c r="Q840" s="15"/>
    </row>
    <row r="841" spans="2:17" ht="18">
      <c r="B841" s="25"/>
      <c r="D841" s="15"/>
      <c r="E841" s="15"/>
      <c r="F841" s="15"/>
      <c r="G841" s="62"/>
      <c r="H841" s="15"/>
      <c r="I841" s="15"/>
      <c r="J841" s="15"/>
      <c r="K841" s="15"/>
      <c r="L841" s="15"/>
      <c r="M841" s="32"/>
      <c r="N841" s="31"/>
      <c r="O841" s="32"/>
      <c r="P841" s="61"/>
      <c r="Q841" s="15"/>
    </row>
    <row r="842" spans="2:17" ht="18">
      <c r="B842" s="25"/>
      <c r="D842" s="15"/>
      <c r="E842" s="15"/>
      <c r="F842" s="15"/>
      <c r="G842" s="62"/>
      <c r="H842" s="15"/>
      <c r="I842" s="15"/>
      <c r="J842" s="15"/>
      <c r="K842" s="15"/>
      <c r="L842" s="15"/>
      <c r="M842" s="32"/>
      <c r="N842" s="31"/>
      <c r="O842" s="32"/>
      <c r="P842" s="61"/>
      <c r="Q842" s="15"/>
    </row>
    <row r="843" spans="2:17" ht="18">
      <c r="B843" s="25"/>
      <c r="D843" s="15"/>
      <c r="E843" s="15"/>
      <c r="F843" s="15"/>
      <c r="G843" s="62"/>
      <c r="H843" s="15"/>
      <c r="I843" s="15"/>
      <c r="J843" s="15"/>
      <c r="K843" s="15"/>
      <c r="L843" s="15"/>
      <c r="M843" s="32"/>
      <c r="N843" s="31"/>
      <c r="O843" s="32"/>
      <c r="P843" s="61"/>
      <c r="Q843" s="15"/>
    </row>
    <row r="844" spans="2:17" ht="18">
      <c r="B844" s="25"/>
      <c r="D844" s="15"/>
      <c r="E844" s="15"/>
      <c r="F844" s="15"/>
      <c r="G844" s="62"/>
      <c r="H844" s="15"/>
      <c r="I844" s="15"/>
      <c r="J844" s="15"/>
      <c r="K844" s="15"/>
      <c r="L844" s="15"/>
      <c r="M844" s="32"/>
      <c r="N844" s="31"/>
      <c r="O844" s="32"/>
      <c r="P844" s="61"/>
      <c r="Q844" s="15"/>
    </row>
    <row r="845" spans="2:17" ht="18">
      <c r="B845" s="25"/>
      <c r="D845" s="15"/>
      <c r="E845" s="15"/>
      <c r="F845" s="15"/>
      <c r="G845" s="62"/>
      <c r="H845" s="15"/>
      <c r="I845" s="15"/>
      <c r="J845" s="15"/>
      <c r="K845" s="15"/>
      <c r="L845" s="15"/>
      <c r="M845" s="32"/>
      <c r="N845" s="31"/>
      <c r="O845" s="32"/>
      <c r="P845" s="61"/>
      <c r="Q845" s="15"/>
    </row>
    <row r="846" spans="2:17" ht="18">
      <c r="B846" s="25"/>
      <c r="D846" s="15"/>
      <c r="E846" s="15"/>
      <c r="F846" s="15"/>
      <c r="G846" s="62"/>
      <c r="H846" s="15"/>
      <c r="I846" s="15"/>
      <c r="J846" s="15"/>
      <c r="K846" s="15"/>
      <c r="L846" s="15"/>
      <c r="M846" s="32"/>
      <c r="N846" s="31"/>
      <c r="O846" s="32"/>
      <c r="P846" s="61"/>
      <c r="Q846" s="15"/>
    </row>
    <row r="847" spans="2:17" ht="18">
      <c r="B847" s="25"/>
      <c r="D847" s="15"/>
      <c r="E847" s="15"/>
      <c r="F847" s="15"/>
      <c r="G847" s="62"/>
      <c r="H847" s="15"/>
      <c r="I847" s="15"/>
      <c r="J847" s="15"/>
      <c r="K847" s="15"/>
      <c r="L847" s="15"/>
      <c r="M847" s="32"/>
      <c r="N847" s="31"/>
      <c r="O847" s="32"/>
      <c r="P847" s="61"/>
      <c r="Q847" s="15"/>
    </row>
    <row r="848" spans="2:17" ht="18">
      <c r="B848" s="25"/>
      <c r="D848" s="15"/>
      <c r="E848" s="15"/>
      <c r="F848" s="15"/>
      <c r="G848" s="62"/>
      <c r="H848" s="15"/>
      <c r="I848" s="15"/>
      <c r="J848" s="15"/>
      <c r="K848" s="15"/>
      <c r="L848" s="15"/>
      <c r="M848" s="32"/>
      <c r="N848" s="31"/>
      <c r="O848" s="32"/>
      <c r="P848" s="61"/>
      <c r="Q848" s="15"/>
    </row>
    <row r="849" spans="2:17" ht="18">
      <c r="B849" s="25"/>
      <c r="D849" s="15"/>
      <c r="E849" s="15"/>
      <c r="F849" s="15"/>
      <c r="G849" s="62"/>
      <c r="H849" s="15"/>
      <c r="I849" s="15"/>
      <c r="J849" s="15"/>
      <c r="K849" s="15"/>
      <c r="L849" s="15"/>
      <c r="M849" s="32"/>
      <c r="N849" s="31"/>
      <c r="O849" s="32"/>
      <c r="P849" s="61"/>
      <c r="Q849" s="15"/>
    </row>
    <row r="850" spans="2:17" ht="18">
      <c r="B850" s="25"/>
      <c r="D850" s="15"/>
      <c r="E850" s="15"/>
      <c r="F850" s="15"/>
      <c r="G850" s="62"/>
      <c r="H850" s="15"/>
      <c r="I850" s="15"/>
      <c r="J850" s="15"/>
      <c r="K850" s="15"/>
      <c r="L850" s="15"/>
      <c r="M850" s="32"/>
      <c r="N850" s="31"/>
      <c r="O850" s="32"/>
      <c r="P850" s="61"/>
      <c r="Q850" s="15"/>
    </row>
    <row r="851" spans="2:17" ht="18">
      <c r="B851" s="25"/>
      <c r="D851" s="15"/>
      <c r="E851" s="15"/>
      <c r="F851" s="15"/>
      <c r="G851" s="62"/>
      <c r="H851" s="15"/>
      <c r="I851" s="15"/>
      <c r="J851" s="15"/>
      <c r="K851" s="15"/>
      <c r="L851" s="15"/>
      <c r="M851" s="32"/>
      <c r="N851" s="31"/>
      <c r="O851" s="32"/>
      <c r="P851" s="61"/>
      <c r="Q851" s="15"/>
    </row>
    <row r="852" spans="2:17" ht="18">
      <c r="B852" s="25"/>
      <c r="D852" s="15"/>
      <c r="E852" s="15"/>
      <c r="F852" s="15"/>
      <c r="G852" s="62"/>
      <c r="H852" s="15"/>
      <c r="I852" s="15"/>
      <c r="J852" s="15"/>
      <c r="K852" s="15"/>
      <c r="L852" s="15"/>
      <c r="M852" s="32"/>
      <c r="N852" s="31"/>
      <c r="O852" s="32"/>
      <c r="P852" s="61"/>
      <c r="Q852" s="15"/>
    </row>
    <row r="853" spans="2:17" ht="18">
      <c r="B853" s="25"/>
      <c r="D853" s="15"/>
      <c r="E853" s="15"/>
      <c r="F853" s="15"/>
      <c r="G853" s="62"/>
      <c r="H853" s="15"/>
      <c r="I853" s="15"/>
      <c r="J853" s="15"/>
      <c r="K853" s="15"/>
      <c r="L853" s="15"/>
      <c r="M853" s="32"/>
      <c r="N853" s="31"/>
      <c r="O853" s="32"/>
      <c r="P853" s="61"/>
      <c r="Q853" s="15"/>
    </row>
    <row r="854" spans="2:17" ht="18">
      <c r="B854" s="25"/>
      <c r="D854" s="15"/>
      <c r="E854" s="15"/>
      <c r="F854" s="15"/>
      <c r="G854" s="62"/>
      <c r="H854" s="15"/>
      <c r="I854" s="15"/>
      <c r="J854" s="15"/>
      <c r="K854" s="15"/>
      <c r="L854" s="15"/>
      <c r="M854" s="32"/>
      <c r="N854" s="31"/>
      <c r="O854" s="32"/>
      <c r="P854" s="61"/>
      <c r="Q854" s="15"/>
    </row>
    <row r="855" spans="2:17" ht="18">
      <c r="B855" s="25"/>
      <c r="D855" s="15"/>
      <c r="E855" s="15"/>
      <c r="F855" s="15"/>
      <c r="G855" s="62"/>
      <c r="H855" s="15"/>
      <c r="I855" s="15"/>
      <c r="J855" s="15"/>
      <c r="K855" s="15"/>
      <c r="L855" s="15"/>
      <c r="M855" s="32"/>
      <c r="N855" s="31"/>
      <c r="O855" s="32"/>
      <c r="P855" s="61"/>
      <c r="Q855" s="15"/>
    </row>
    <row r="856" spans="2:17" ht="18">
      <c r="B856" s="25"/>
      <c r="D856" s="2"/>
      <c r="E856" s="2"/>
      <c r="F856" s="2"/>
      <c r="G856" s="63"/>
      <c r="H856" s="2"/>
      <c r="I856" s="2"/>
      <c r="J856" s="2"/>
      <c r="K856" s="2"/>
      <c r="L856" s="2"/>
      <c r="M856" s="32"/>
      <c r="N856" s="31"/>
      <c r="O856" s="32"/>
      <c r="P856" s="61"/>
      <c r="Q856" s="2"/>
    </row>
    <row r="857" spans="2:17" ht="18">
      <c r="B857" s="25"/>
      <c r="D857" s="15"/>
      <c r="E857" s="15"/>
      <c r="F857" s="15"/>
      <c r="G857" s="62"/>
      <c r="H857" s="15"/>
      <c r="I857" s="15"/>
      <c r="J857" s="15"/>
      <c r="K857" s="15"/>
      <c r="L857" s="15"/>
      <c r="M857" s="32"/>
      <c r="N857" s="31"/>
      <c r="O857" s="32"/>
      <c r="P857" s="61"/>
      <c r="Q857" s="15"/>
    </row>
    <row r="858" spans="2:17" ht="17.25">
      <c r="B858" s="25"/>
      <c r="D858" s="15"/>
      <c r="E858" s="15"/>
      <c r="F858" s="15"/>
      <c r="G858" s="62"/>
      <c r="H858" s="15"/>
      <c r="I858" s="15"/>
      <c r="J858" s="15"/>
      <c r="K858" s="15"/>
      <c r="L858" s="15"/>
      <c r="M858" s="32"/>
      <c r="N858" s="32"/>
      <c r="O858" s="32"/>
      <c r="P858" s="61"/>
      <c r="Q858" s="15"/>
    </row>
    <row r="859" spans="2:17" ht="17.25">
      <c r="B859" s="25"/>
      <c r="D859" s="15"/>
      <c r="E859" s="15"/>
      <c r="F859" s="15"/>
      <c r="G859" s="62"/>
      <c r="H859" s="15"/>
      <c r="I859" s="15"/>
      <c r="J859" s="15"/>
      <c r="K859" s="15"/>
      <c r="L859" s="15"/>
      <c r="M859" s="32"/>
      <c r="N859" s="32"/>
      <c r="O859" s="32"/>
      <c r="P859" s="61"/>
      <c r="Q859" s="15"/>
    </row>
    <row r="860" spans="2:17" ht="17.25">
      <c r="B860" s="25"/>
      <c r="D860" s="15"/>
      <c r="E860" s="15"/>
      <c r="F860" s="15"/>
      <c r="G860" s="62"/>
      <c r="H860" s="15"/>
      <c r="I860" s="15"/>
      <c r="J860" s="15"/>
      <c r="K860" s="15"/>
      <c r="L860" s="15"/>
      <c r="M860" s="32"/>
      <c r="N860" s="32"/>
      <c r="O860" s="32"/>
      <c r="P860" s="61"/>
      <c r="Q860" s="15"/>
    </row>
    <row r="861" spans="2:17" ht="17.25">
      <c r="B861" s="25"/>
      <c r="D861" s="15"/>
      <c r="E861" s="15"/>
      <c r="F861" s="15"/>
      <c r="G861" s="62"/>
      <c r="H861" s="15"/>
      <c r="I861" s="15"/>
      <c r="J861" s="15"/>
      <c r="K861" s="15"/>
      <c r="L861" s="15"/>
      <c r="M861" s="32"/>
      <c r="N861" s="32"/>
      <c r="O861" s="32"/>
      <c r="P861" s="61"/>
      <c r="Q861" s="15"/>
    </row>
    <row r="862" spans="2:17" ht="17.25">
      <c r="B862" s="25"/>
      <c r="D862" s="15"/>
      <c r="E862" s="15"/>
      <c r="F862" s="15"/>
      <c r="G862" s="62"/>
      <c r="H862" s="15"/>
      <c r="I862" s="15"/>
      <c r="J862" s="15"/>
      <c r="K862" s="15"/>
      <c r="L862" s="15"/>
      <c r="M862" s="32"/>
      <c r="N862" s="32"/>
      <c r="O862" s="32"/>
      <c r="P862" s="61"/>
      <c r="Q862" s="15"/>
    </row>
    <row r="863" spans="2:17" ht="17.25">
      <c r="B863" s="25"/>
      <c r="D863" s="15"/>
      <c r="E863" s="15"/>
      <c r="F863" s="15"/>
      <c r="G863" s="62"/>
      <c r="H863" s="15"/>
      <c r="I863" s="15"/>
      <c r="J863" s="15"/>
      <c r="K863" s="15"/>
      <c r="L863" s="15"/>
      <c r="M863" s="32"/>
      <c r="N863" s="32"/>
      <c r="O863" s="32"/>
      <c r="P863" s="61"/>
      <c r="Q863" s="15"/>
    </row>
    <row r="864" spans="2:17" ht="17.25">
      <c r="B864" s="25"/>
      <c r="D864" s="15"/>
      <c r="E864" s="15"/>
      <c r="F864" s="15"/>
      <c r="G864" s="62"/>
      <c r="H864" s="15"/>
      <c r="I864" s="15"/>
      <c r="J864" s="15"/>
      <c r="K864" s="15"/>
      <c r="L864" s="15"/>
      <c r="M864" s="32"/>
      <c r="N864" s="32"/>
      <c r="O864" s="32"/>
      <c r="P864" s="61"/>
      <c r="Q864" s="15"/>
    </row>
    <row r="865" spans="2:17" ht="17.25">
      <c r="B865" s="25"/>
      <c r="D865" s="15"/>
      <c r="E865" s="15"/>
      <c r="F865" s="15"/>
      <c r="G865" s="62"/>
      <c r="H865" s="15"/>
      <c r="I865" s="15"/>
      <c r="J865" s="15"/>
      <c r="K865" s="15"/>
      <c r="L865" s="15"/>
      <c r="M865" s="32"/>
      <c r="N865" s="32"/>
      <c r="O865" s="32"/>
      <c r="P865" s="61"/>
      <c r="Q865" s="15"/>
    </row>
    <row r="866" spans="2:17" ht="17.25">
      <c r="B866" s="25"/>
      <c r="D866" s="15"/>
      <c r="E866" s="15"/>
      <c r="F866" s="15"/>
      <c r="G866" s="62"/>
      <c r="H866" s="15"/>
      <c r="I866" s="15"/>
      <c r="J866" s="15"/>
      <c r="K866" s="15"/>
      <c r="L866" s="15"/>
      <c r="M866" s="32"/>
      <c r="N866" s="32"/>
      <c r="O866" s="32"/>
      <c r="P866" s="61"/>
      <c r="Q866" s="15"/>
    </row>
    <row r="867" spans="2:17" ht="17.25">
      <c r="B867" s="25"/>
      <c r="D867" s="15"/>
      <c r="E867" s="15"/>
      <c r="F867" s="15"/>
      <c r="G867" s="62"/>
      <c r="H867" s="15"/>
      <c r="I867" s="15"/>
      <c r="J867" s="15"/>
      <c r="K867" s="15"/>
      <c r="L867" s="15"/>
      <c r="M867" s="32"/>
      <c r="N867" s="32"/>
      <c r="O867" s="32"/>
      <c r="P867" s="61"/>
      <c r="Q867" s="15"/>
    </row>
    <row r="868" spans="2:17" ht="17.25">
      <c r="B868" s="25"/>
      <c r="D868" s="15"/>
      <c r="E868" s="15"/>
      <c r="F868" s="15"/>
      <c r="G868" s="62"/>
      <c r="H868" s="15"/>
      <c r="I868" s="15"/>
      <c r="J868" s="15"/>
      <c r="K868" s="15"/>
      <c r="L868" s="15"/>
      <c r="M868" s="32"/>
      <c r="N868" s="32"/>
      <c r="O868" s="32"/>
      <c r="P868" s="61"/>
      <c r="Q868" s="15"/>
    </row>
    <row r="869" spans="2:17" ht="17.25">
      <c r="B869" s="25"/>
      <c r="D869" s="15"/>
      <c r="E869" s="15"/>
      <c r="F869" s="15"/>
      <c r="G869" s="62"/>
      <c r="H869" s="15"/>
      <c r="I869" s="15"/>
      <c r="J869" s="15"/>
      <c r="K869" s="15"/>
      <c r="L869" s="15"/>
      <c r="M869" s="32"/>
      <c r="N869" s="32"/>
      <c r="O869" s="32"/>
      <c r="P869" s="61"/>
      <c r="Q869" s="15"/>
    </row>
    <row r="870" spans="2:17" ht="17.25">
      <c r="B870" s="25"/>
      <c r="D870" s="15"/>
      <c r="E870" s="15"/>
      <c r="F870" s="15"/>
      <c r="G870" s="62"/>
      <c r="H870" s="15"/>
      <c r="I870" s="15"/>
      <c r="J870" s="15"/>
      <c r="K870" s="15"/>
      <c r="L870" s="15"/>
      <c r="M870" s="32"/>
      <c r="N870" s="32"/>
      <c r="O870" s="32"/>
      <c r="P870" s="61"/>
      <c r="Q870" s="15"/>
    </row>
    <row r="871" spans="2:17" ht="17.25">
      <c r="B871" s="25"/>
      <c r="D871" s="15"/>
      <c r="E871" s="15"/>
      <c r="F871" s="15"/>
      <c r="G871" s="62"/>
      <c r="H871" s="15"/>
      <c r="I871" s="15"/>
      <c r="J871" s="15"/>
      <c r="K871" s="15"/>
      <c r="L871" s="15"/>
      <c r="M871" s="32"/>
      <c r="N871" s="32"/>
      <c r="O871" s="32"/>
      <c r="P871" s="61"/>
      <c r="Q871" s="15"/>
    </row>
    <row r="872" spans="2:17" ht="17.25">
      <c r="B872" s="25"/>
      <c r="D872" s="2"/>
      <c r="E872" s="2"/>
      <c r="F872" s="2"/>
      <c r="G872" s="63"/>
      <c r="H872" s="2"/>
      <c r="I872" s="2"/>
      <c r="J872" s="2"/>
      <c r="K872" s="2"/>
      <c r="L872" s="2"/>
      <c r="M872" s="32"/>
      <c r="N872" s="32"/>
      <c r="O872" s="32"/>
      <c r="P872" s="61"/>
      <c r="Q872" s="2"/>
    </row>
    <row r="873" spans="2:17" ht="17.25">
      <c r="B873" s="25"/>
      <c r="D873" s="15"/>
      <c r="E873" s="15"/>
      <c r="F873" s="15"/>
      <c r="G873" s="62"/>
      <c r="H873" s="15"/>
      <c r="I873" s="15"/>
      <c r="J873" s="15"/>
      <c r="K873" s="15"/>
      <c r="L873" s="15"/>
      <c r="M873" s="32"/>
      <c r="N873" s="32"/>
      <c r="O873" s="32"/>
      <c r="P873" s="61"/>
      <c r="Q873" s="15"/>
    </row>
    <row r="874" spans="2:17" ht="17.25">
      <c r="B874" s="25"/>
      <c r="D874" s="15"/>
      <c r="E874" s="15"/>
      <c r="F874" s="15"/>
      <c r="G874" s="62"/>
      <c r="H874" s="15"/>
      <c r="I874" s="15"/>
      <c r="J874" s="15"/>
      <c r="K874" s="15"/>
      <c r="L874" s="15"/>
      <c r="M874" s="32"/>
      <c r="N874" s="32"/>
      <c r="O874" s="32"/>
      <c r="P874" s="61"/>
      <c r="Q874" s="15"/>
    </row>
    <row r="875" spans="2:17" ht="17.25">
      <c r="B875" s="25"/>
      <c r="D875" s="15"/>
      <c r="E875" s="15"/>
      <c r="F875" s="15"/>
      <c r="G875" s="62"/>
      <c r="H875" s="15"/>
      <c r="I875" s="15"/>
      <c r="J875" s="15"/>
      <c r="K875" s="15"/>
      <c r="L875" s="15"/>
      <c r="M875" s="32"/>
      <c r="N875" s="32"/>
      <c r="O875" s="32"/>
      <c r="P875" s="61"/>
      <c r="Q875" s="15"/>
    </row>
    <row r="876" spans="2:17" ht="17.25">
      <c r="B876" s="25"/>
      <c r="D876" s="15"/>
      <c r="E876" s="15"/>
      <c r="F876" s="15"/>
      <c r="G876" s="62"/>
      <c r="H876" s="15"/>
      <c r="I876" s="15"/>
      <c r="J876" s="15"/>
      <c r="K876" s="15"/>
      <c r="L876" s="15"/>
      <c r="M876" s="32"/>
      <c r="N876" s="32"/>
      <c r="O876" s="32"/>
      <c r="P876" s="61"/>
      <c r="Q876" s="15"/>
    </row>
    <row r="877" spans="4:17" ht="17.25">
      <c r="D877" s="15"/>
      <c r="E877" s="15"/>
      <c r="F877" s="15"/>
      <c r="G877" s="62"/>
      <c r="H877" s="15"/>
      <c r="I877" s="15"/>
      <c r="J877" s="15"/>
      <c r="K877" s="15"/>
      <c r="L877" s="15"/>
      <c r="M877" s="32"/>
      <c r="N877" s="32"/>
      <c r="O877" s="32"/>
      <c r="P877" s="61"/>
      <c r="Q877" s="15"/>
    </row>
    <row r="878" spans="4:17" ht="17.25">
      <c r="D878" s="15"/>
      <c r="E878" s="15"/>
      <c r="F878" s="15"/>
      <c r="G878" s="62"/>
      <c r="H878" s="15"/>
      <c r="I878" s="15"/>
      <c r="J878" s="15"/>
      <c r="K878" s="15"/>
      <c r="L878" s="15"/>
      <c r="M878" s="32"/>
      <c r="N878" s="32"/>
      <c r="O878" s="32"/>
      <c r="P878" s="61"/>
      <c r="Q878" s="15"/>
    </row>
    <row r="879" spans="4:17" ht="17.25">
      <c r="D879" s="17"/>
      <c r="E879" s="17"/>
      <c r="F879" s="17"/>
      <c r="G879" s="64"/>
      <c r="H879" s="17"/>
      <c r="I879" s="17"/>
      <c r="J879" s="17"/>
      <c r="K879" s="17"/>
      <c r="L879" s="17"/>
      <c r="M879" s="33"/>
      <c r="N879" s="32"/>
      <c r="O879" s="33"/>
      <c r="Q879" s="17"/>
    </row>
    <row r="880" spans="4:17" ht="17.25">
      <c r="D880" s="17"/>
      <c r="E880" s="17"/>
      <c r="F880" s="17"/>
      <c r="G880" s="64"/>
      <c r="H880" s="17"/>
      <c r="I880" s="17"/>
      <c r="J880" s="17"/>
      <c r="K880" s="17"/>
      <c r="L880" s="17"/>
      <c r="M880" s="33"/>
      <c r="N880" s="32"/>
      <c r="O880" s="33"/>
      <c r="Q880" s="17"/>
    </row>
    <row r="881" spans="4:17" ht="17.25">
      <c r="D881" s="17"/>
      <c r="E881" s="17"/>
      <c r="F881" s="17"/>
      <c r="G881" s="64"/>
      <c r="H881" s="17"/>
      <c r="I881" s="17"/>
      <c r="J881" s="17"/>
      <c r="K881" s="17"/>
      <c r="L881" s="17"/>
      <c r="M881" s="33"/>
      <c r="N881" s="32"/>
      <c r="O881" s="33"/>
      <c r="Q881" s="17"/>
    </row>
    <row r="882" spans="4:17" ht="17.25">
      <c r="D882" s="17"/>
      <c r="E882" s="17"/>
      <c r="F882" s="17"/>
      <c r="G882" s="64"/>
      <c r="H882" s="17"/>
      <c r="I882" s="17"/>
      <c r="J882" s="17"/>
      <c r="K882" s="17"/>
      <c r="L882" s="17"/>
      <c r="M882" s="33"/>
      <c r="N882" s="32"/>
      <c r="O882" s="33"/>
      <c r="Q882" s="17"/>
    </row>
    <row r="883" spans="4:17" ht="17.25">
      <c r="D883" s="17"/>
      <c r="E883" s="17"/>
      <c r="F883" s="17"/>
      <c r="G883" s="64"/>
      <c r="H883" s="17"/>
      <c r="I883" s="17"/>
      <c r="J883" s="17"/>
      <c r="K883" s="17"/>
      <c r="L883" s="17"/>
      <c r="M883" s="33"/>
      <c r="N883" s="32"/>
      <c r="O883" s="33"/>
      <c r="Q883" s="17"/>
    </row>
    <row r="884" spans="4:17" ht="17.25">
      <c r="D884" s="17"/>
      <c r="E884" s="17"/>
      <c r="F884" s="17"/>
      <c r="G884" s="64"/>
      <c r="H884" s="17"/>
      <c r="I884" s="17"/>
      <c r="J884" s="17"/>
      <c r="K884" s="17"/>
      <c r="L884" s="17"/>
      <c r="M884" s="33"/>
      <c r="N884" s="32"/>
      <c r="O884" s="33"/>
      <c r="Q884" s="17"/>
    </row>
    <row r="885" spans="4:17" ht="17.25">
      <c r="D885" s="17"/>
      <c r="E885" s="17"/>
      <c r="F885" s="17"/>
      <c r="G885" s="64"/>
      <c r="H885" s="17"/>
      <c r="I885" s="17"/>
      <c r="J885" s="17"/>
      <c r="K885" s="17"/>
      <c r="L885" s="17"/>
      <c r="M885" s="33"/>
      <c r="N885" s="32"/>
      <c r="O885" s="33"/>
      <c r="Q885" s="17"/>
    </row>
    <row r="886" spans="4:17" ht="17.25">
      <c r="D886" s="17"/>
      <c r="E886" s="17"/>
      <c r="F886" s="17"/>
      <c r="G886" s="64"/>
      <c r="H886" s="17"/>
      <c r="I886" s="17"/>
      <c r="J886" s="17"/>
      <c r="K886" s="17"/>
      <c r="L886" s="17"/>
      <c r="M886" s="33"/>
      <c r="N886" s="32"/>
      <c r="O886" s="33"/>
      <c r="Q886" s="17"/>
    </row>
    <row r="887" spans="4:17" ht="17.25">
      <c r="D887" s="17"/>
      <c r="E887" s="17"/>
      <c r="F887" s="17"/>
      <c r="G887" s="64"/>
      <c r="H887" s="17"/>
      <c r="I887" s="17"/>
      <c r="J887" s="17"/>
      <c r="K887" s="17"/>
      <c r="L887" s="17"/>
      <c r="M887" s="33"/>
      <c r="N887" s="32"/>
      <c r="O887" s="33"/>
      <c r="Q887" s="17"/>
    </row>
    <row r="888" spans="4:17" ht="17.25">
      <c r="D888" s="17"/>
      <c r="E888" s="17"/>
      <c r="F888" s="17"/>
      <c r="G888" s="64"/>
      <c r="H888" s="17"/>
      <c r="I888" s="17"/>
      <c r="J888" s="17"/>
      <c r="K888" s="17"/>
      <c r="L888" s="17"/>
      <c r="M888" s="33"/>
      <c r="N888" s="32"/>
      <c r="O888" s="33"/>
      <c r="Q888" s="17"/>
    </row>
    <row r="889" spans="4:17" ht="17.25">
      <c r="D889" s="17"/>
      <c r="E889" s="17"/>
      <c r="F889" s="17"/>
      <c r="G889" s="64"/>
      <c r="H889" s="17"/>
      <c r="I889" s="17"/>
      <c r="J889" s="17"/>
      <c r="K889" s="17"/>
      <c r="L889" s="17"/>
      <c r="M889" s="33"/>
      <c r="N889" s="32"/>
      <c r="O889" s="33"/>
      <c r="Q889" s="17"/>
    </row>
    <row r="890" spans="4:17" ht="17.25">
      <c r="D890" s="17"/>
      <c r="E890" s="17"/>
      <c r="F890" s="17"/>
      <c r="G890" s="64"/>
      <c r="H890" s="17"/>
      <c r="I890" s="17"/>
      <c r="J890" s="17"/>
      <c r="K890" s="17"/>
      <c r="L890" s="17"/>
      <c r="M890" s="33"/>
      <c r="N890" s="32"/>
      <c r="O890" s="33"/>
      <c r="Q890" s="17"/>
    </row>
    <row r="891" spans="4:17" ht="17.25">
      <c r="D891" s="17"/>
      <c r="E891" s="17"/>
      <c r="F891" s="17"/>
      <c r="G891" s="64"/>
      <c r="H891" s="17"/>
      <c r="I891" s="17"/>
      <c r="J891" s="17"/>
      <c r="K891" s="17"/>
      <c r="L891" s="17"/>
      <c r="M891" s="33"/>
      <c r="N891" s="32"/>
      <c r="O891" s="33"/>
      <c r="Q891" s="17"/>
    </row>
    <row r="892" spans="4:17" ht="17.25">
      <c r="D892" s="17"/>
      <c r="E892" s="17"/>
      <c r="F892" s="17"/>
      <c r="G892" s="64"/>
      <c r="H892" s="17"/>
      <c r="I892" s="17"/>
      <c r="J892" s="17"/>
      <c r="K892" s="17"/>
      <c r="L892" s="17"/>
      <c r="M892" s="33"/>
      <c r="N892" s="32"/>
      <c r="O892" s="33"/>
      <c r="Q892" s="17"/>
    </row>
    <row r="893" spans="4:17" ht="17.25">
      <c r="D893" s="17"/>
      <c r="E893" s="17"/>
      <c r="F893" s="17"/>
      <c r="G893" s="64"/>
      <c r="H893" s="17"/>
      <c r="I893" s="17"/>
      <c r="J893" s="17"/>
      <c r="K893" s="17"/>
      <c r="L893" s="17"/>
      <c r="M893" s="33"/>
      <c r="N893" s="32"/>
      <c r="O893" s="33"/>
      <c r="Q893" s="17"/>
    </row>
    <row r="894" spans="4:17" ht="17.25">
      <c r="D894" s="17"/>
      <c r="E894" s="17"/>
      <c r="F894" s="17"/>
      <c r="G894" s="64"/>
      <c r="H894" s="17"/>
      <c r="I894" s="17"/>
      <c r="J894" s="17"/>
      <c r="K894" s="17"/>
      <c r="L894" s="17"/>
      <c r="M894" s="33"/>
      <c r="N894" s="32"/>
      <c r="O894" s="33"/>
      <c r="Q894" s="17"/>
    </row>
    <row r="895" spans="4:17" ht="17.25">
      <c r="D895" s="17"/>
      <c r="E895" s="17"/>
      <c r="F895" s="17"/>
      <c r="G895" s="64"/>
      <c r="H895" s="17"/>
      <c r="I895" s="17"/>
      <c r="J895" s="17"/>
      <c r="K895" s="17"/>
      <c r="L895" s="17"/>
      <c r="M895" s="33"/>
      <c r="N895" s="32"/>
      <c r="O895" s="33"/>
      <c r="Q895" s="17"/>
    </row>
    <row r="896" spans="4:17" ht="17.25">
      <c r="D896" s="17"/>
      <c r="E896" s="17"/>
      <c r="F896" s="17"/>
      <c r="G896" s="64"/>
      <c r="H896" s="17"/>
      <c r="I896" s="17"/>
      <c r="J896" s="17"/>
      <c r="K896" s="17"/>
      <c r="L896" s="17"/>
      <c r="M896" s="33"/>
      <c r="N896" s="32"/>
      <c r="O896" s="33"/>
      <c r="Q896" s="17"/>
    </row>
    <row r="897" spans="4:17" ht="17.25">
      <c r="D897" s="17"/>
      <c r="E897" s="17"/>
      <c r="F897" s="17"/>
      <c r="G897" s="64"/>
      <c r="H897" s="17"/>
      <c r="I897" s="17"/>
      <c r="J897" s="17"/>
      <c r="K897" s="17"/>
      <c r="L897" s="17"/>
      <c r="M897" s="33"/>
      <c r="N897" s="32"/>
      <c r="O897" s="33"/>
      <c r="Q897" s="17"/>
    </row>
    <row r="898" spans="4:17" ht="17.25">
      <c r="D898" s="17"/>
      <c r="E898" s="17"/>
      <c r="F898" s="17"/>
      <c r="G898" s="64"/>
      <c r="H898" s="17"/>
      <c r="I898" s="17"/>
      <c r="J898" s="17"/>
      <c r="K898" s="17"/>
      <c r="L898" s="17"/>
      <c r="M898" s="33"/>
      <c r="N898" s="32"/>
      <c r="O898" s="33"/>
      <c r="Q898" s="17"/>
    </row>
    <row r="899" spans="4:17" ht="16.5">
      <c r="D899" s="17"/>
      <c r="E899" s="17"/>
      <c r="F899" s="17"/>
      <c r="G899" s="64"/>
      <c r="H899" s="17"/>
      <c r="I899" s="17"/>
      <c r="J899" s="17"/>
      <c r="K899" s="17"/>
      <c r="L899" s="17"/>
      <c r="M899" s="33"/>
      <c r="N899" s="33"/>
      <c r="O899" s="33"/>
      <c r="Q899" s="17"/>
    </row>
    <row r="900" spans="4:17" ht="16.5">
      <c r="D900" s="17"/>
      <c r="E900" s="17"/>
      <c r="F900" s="17"/>
      <c r="G900" s="64"/>
      <c r="H900" s="17"/>
      <c r="I900" s="17"/>
      <c r="J900" s="17"/>
      <c r="K900" s="17"/>
      <c r="L900" s="17"/>
      <c r="M900" s="33"/>
      <c r="N900" s="33"/>
      <c r="O900" s="33"/>
      <c r="Q900" s="17"/>
    </row>
    <row r="901" spans="4:17" ht="16.5">
      <c r="D901" s="17"/>
      <c r="E901" s="17"/>
      <c r="F901" s="17"/>
      <c r="G901" s="64"/>
      <c r="H901" s="17"/>
      <c r="I901" s="17"/>
      <c r="J901" s="17"/>
      <c r="K901" s="17"/>
      <c r="L901" s="17"/>
      <c r="M901" s="33"/>
      <c r="N901" s="33"/>
      <c r="O901" s="33"/>
      <c r="Q901" s="17"/>
    </row>
    <row r="902" spans="4:17" ht="16.5">
      <c r="D902" s="17"/>
      <c r="E902" s="17"/>
      <c r="F902" s="17"/>
      <c r="G902" s="64"/>
      <c r="H902" s="17"/>
      <c r="I902" s="17"/>
      <c r="J902" s="17"/>
      <c r="K902" s="17"/>
      <c r="L902" s="17"/>
      <c r="M902" s="33"/>
      <c r="N902" s="33"/>
      <c r="O902" s="33"/>
      <c r="Q902" s="17"/>
    </row>
    <row r="903" spans="4:17" ht="16.5">
      <c r="D903" s="17"/>
      <c r="E903" s="17"/>
      <c r="F903" s="17"/>
      <c r="G903" s="64"/>
      <c r="H903" s="17"/>
      <c r="I903" s="17"/>
      <c r="J903" s="17"/>
      <c r="K903" s="17"/>
      <c r="L903" s="17"/>
      <c r="M903" s="33"/>
      <c r="N903" s="33"/>
      <c r="O903" s="33"/>
      <c r="Q903" s="17"/>
    </row>
    <row r="904" spans="4:17" ht="16.5">
      <c r="D904" s="1"/>
      <c r="E904" s="1"/>
      <c r="F904" s="1"/>
      <c r="G904" s="25"/>
      <c r="H904" s="1"/>
      <c r="I904" s="1"/>
      <c r="J904" s="1"/>
      <c r="K904" s="1"/>
      <c r="L904" s="1"/>
      <c r="M904" s="33"/>
      <c r="N904" s="33"/>
      <c r="O904" s="33"/>
      <c r="Q904" s="1"/>
    </row>
    <row r="905" spans="4:17" ht="16.5">
      <c r="D905" s="17"/>
      <c r="E905" s="17"/>
      <c r="F905" s="17"/>
      <c r="G905" s="64"/>
      <c r="H905" s="17"/>
      <c r="I905" s="17"/>
      <c r="J905" s="17"/>
      <c r="K905" s="17"/>
      <c r="L905" s="17"/>
      <c r="M905" s="33"/>
      <c r="N905" s="33"/>
      <c r="O905" s="33"/>
      <c r="Q905" s="17"/>
    </row>
    <row r="906" spans="4:17" ht="16.5">
      <c r="D906" s="17"/>
      <c r="E906" s="17"/>
      <c r="F906" s="17"/>
      <c r="G906" s="64"/>
      <c r="H906" s="17"/>
      <c r="I906" s="17"/>
      <c r="J906" s="17"/>
      <c r="K906" s="17"/>
      <c r="L906" s="17"/>
      <c r="M906" s="33"/>
      <c r="N906" s="33"/>
      <c r="O906" s="33"/>
      <c r="Q906" s="17"/>
    </row>
    <row r="907" spans="4:17" ht="16.5">
      <c r="D907" s="17"/>
      <c r="E907" s="17"/>
      <c r="F907" s="17"/>
      <c r="G907" s="64"/>
      <c r="H907" s="17"/>
      <c r="I907" s="17"/>
      <c r="J907" s="17"/>
      <c r="K907" s="17"/>
      <c r="L907" s="17"/>
      <c r="M907" s="33"/>
      <c r="N907" s="33"/>
      <c r="O907" s="33"/>
      <c r="Q907" s="17"/>
    </row>
    <row r="908" spans="4:17" ht="16.5">
      <c r="D908" s="17"/>
      <c r="E908" s="17"/>
      <c r="F908" s="17"/>
      <c r="G908" s="64"/>
      <c r="H908" s="17"/>
      <c r="I908" s="17"/>
      <c r="J908" s="17"/>
      <c r="K908" s="17"/>
      <c r="L908" s="17"/>
      <c r="M908" s="33"/>
      <c r="N908" s="33"/>
      <c r="O908" s="33"/>
      <c r="Q908" s="17"/>
    </row>
    <row r="909" spans="4:17" ht="16.5">
      <c r="D909" s="17"/>
      <c r="E909" s="17"/>
      <c r="F909" s="17"/>
      <c r="G909" s="64"/>
      <c r="H909" s="17"/>
      <c r="I909" s="17"/>
      <c r="J909" s="17"/>
      <c r="K909" s="17"/>
      <c r="L909" s="17"/>
      <c r="M909" s="33"/>
      <c r="N909" s="33"/>
      <c r="O909" s="33"/>
      <c r="Q909" s="17"/>
    </row>
    <row r="910" spans="4:17" ht="16.5">
      <c r="D910" s="17"/>
      <c r="E910" s="17"/>
      <c r="F910" s="17"/>
      <c r="G910" s="64"/>
      <c r="H910" s="17"/>
      <c r="I910" s="17"/>
      <c r="J910" s="17"/>
      <c r="K910" s="17"/>
      <c r="L910" s="17"/>
      <c r="M910" s="33"/>
      <c r="N910" s="33"/>
      <c r="O910" s="33"/>
      <c r="Q910" s="17"/>
    </row>
    <row r="911" spans="4:17" ht="16.5">
      <c r="D911" s="17"/>
      <c r="E911" s="17"/>
      <c r="F911" s="17"/>
      <c r="G911" s="64"/>
      <c r="H911" s="17"/>
      <c r="I911" s="17"/>
      <c r="J911" s="17"/>
      <c r="K911" s="17"/>
      <c r="L911" s="17"/>
      <c r="M911" s="33"/>
      <c r="N911" s="33"/>
      <c r="O911" s="33"/>
      <c r="Q911" s="17"/>
    </row>
    <row r="912" spans="4:17" ht="16.5">
      <c r="D912" s="17"/>
      <c r="E912" s="17"/>
      <c r="F912" s="17"/>
      <c r="G912" s="64"/>
      <c r="H912" s="17"/>
      <c r="I912" s="17"/>
      <c r="J912" s="17"/>
      <c r="K912" s="17"/>
      <c r="L912" s="17"/>
      <c r="M912" s="33"/>
      <c r="N912" s="33"/>
      <c r="O912" s="33"/>
      <c r="Q912" s="17"/>
    </row>
    <row r="913" spans="4:17" ht="16.5">
      <c r="D913" s="17"/>
      <c r="E913" s="17"/>
      <c r="F913" s="17"/>
      <c r="G913" s="64"/>
      <c r="H913" s="17"/>
      <c r="I913" s="17"/>
      <c r="J913" s="17"/>
      <c r="K913" s="17"/>
      <c r="L913" s="17"/>
      <c r="M913" s="33"/>
      <c r="N913" s="33"/>
      <c r="O913" s="33"/>
      <c r="Q913" s="17"/>
    </row>
    <row r="914" spans="4:17" ht="16.5">
      <c r="D914" s="17"/>
      <c r="E914" s="17"/>
      <c r="F914" s="17"/>
      <c r="G914" s="64"/>
      <c r="H914" s="17"/>
      <c r="I914" s="17"/>
      <c r="J914" s="17"/>
      <c r="K914" s="17"/>
      <c r="L914" s="17"/>
      <c r="M914" s="33"/>
      <c r="N914" s="33"/>
      <c r="O914" s="33"/>
      <c r="Q914" s="17"/>
    </row>
    <row r="915" spans="4:17" ht="16.5">
      <c r="D915" s="17"/>
      <c r="E915" s="17"/>
      <c r="F915" s="17"/>
      <c r="G915" s="64"/>
      <c r="H915" s="17"/>
      <c r="I915" s="17"/>
      <c r="J915" s="17"/>
      <c r="K915" s="17"/>
      <c r="L915" s="17"/>
      <c r="M915" s="33"/>
      <c r="N915" s="33"/>
      <c r="O915" s="33"/>
      <c r="Q915" s="17"/>
    </row>
    <row r="916" spans="4:17" ht="16.5">
      <c r="D916" s="17"/>
      <c r="E916" s="17"/>
      <c r="F916" s="17"/>
      <c r="G916" s="64"/>
      <c r="H916" s="17"/>
      <c r="I916" s="17"/>
      <c r="J916" s="17"/>
      <c r="K916" s="17"/>
      <c r="L916" s="17"/>
      <c r="M916" s="33"/>
      <c r="N916" s="33"/>
      <c r="O916" s="33"/>
      <c r="Q916" s="17"/>
    </row>
    <row r="917" spans="4:17" ht="16.5">
      <c r="D917" s="17"/>
      <c r="E917" s="17"/>
      <c r="F917" s="17"/>
      <c r="G917" s="64"/>
      <c r="H917" s="17"/>
      <c r="I917" s="17"/>
      <c r="J917" s="17"/>
      <c r="K917" s="17"/>
      <c r="L917" s="17"/>
      <c r="M917" s="33"/>
      <c r="N917" s="33"/>
      <c r="O917" s="33"/>
      <c r="Q917" s="17"/>
    </row>
    <row r="918" spans="4:17" ht="16.5">
      <c r="D918" s="17"/>
      <c r="E918" s="17"/>
      <c r="F918" s="17"/>
      <c r="G918" s="64"/>
      <c r="H918" s="17"/>
      <c r="I918" s="17"/>
      <c r="J918" s="17"/>
      <c r="K918" s="17"/>
      <c r="L918" s="17"/>
      <c r="M918" s="33"/>
      <c r="N918" s="33"/>
      <c r="O918" s="33"/>
      <c r="Q918" s="17"/>
    </row>
    <row r="919" spans="4:17" ht="16.5">
      <c r="D919" s="17"/>
      <c r="E919" s="17"/>
      <c r="F919" s="17"/>
      <c r="G919" s="64"/>
      <c r="H919" s="17"/>
      <c r="I919" s="17"/>
      <c r="J919" s="17"/>
      <c r="K919" s="17"/>
      <c r="L919" s="17"/>
      <c r="M919" s="33"/>
      <c r="N919" s="33"/>
      <c r="O919" s="33"/>
      <c r="Q919" s="17"/>
    </row>
    <row r="920" spans="4:17" ht="16.5">
      <c r="D920" s="17"/>
      <c r="E920" s="17"/>
      <c r="F920" s="17"/>
      <c r="G920" s="64"/>
      <c r="H920" s="17"/>
      <c r="I920" s="17"/>
      <c r="J920" s="17"/>
      <c r="K920" s="17"/>
      <c r="L920" s="17"/>
      <c r="M920" s="33"/>
      <c r="N920" s="33"/>
      <c r="O920" s="33"/>
      <c r="Q920" s="17"/>
    </row>
    <row r="921" spans="4:17" ht="16.5">
      <c r="D921" s="17"/>
      <c r="E921" s="17"/>
      <c r="F921" s="17"/>
      <c r="G921" s="64"/>
      <c r="H921" s="17"/>
      <c r="I921" s="17"/>
      <c r="J921" s="17"/>
      <c r="K921" s="17"/>
      <c r="L921" s="17"/>
      <c r="M921" s="33"/>
      <c r="N921" s="33"/>
      <c r="O921" s="33"/>
      <c r="Q921" s="17"/>
    </row>
    <row r="922" spans="4:17" ht="16.5">
      <c r="D922" s="17"/>
      <c r="E922" s="17"/>
      <c r="F922" s="17"/>
      <c r="G922" s="64"/>
      <c r="H922" s="17"/>
      <c r="I922" s="17"/>
      <c r="J922" s="17"/>
      <c r="K922" s="17"/>
      <c r="L922" s="17"/>
      <c r="M922" s="33"/>
      <c r="N922" s="33"/>
      <c r="O922" s="33"/>
      <c r="Q922" s="17"/>
    </row>
    <row r="923" spans="4:17" ht="16.5">
      <c r="D923" s="17"/>
      <c r="E923" s="17"/>
      <c r="F923" s="17"/>
      <c r="G923" s="64"/>
      <c r="H923" s="17"/>
      <c r="I923" s="17"/>
      <c r="J923" s="17"/>
      <c r="K923" s="17"/>
      <c r="L923" s="17"/>
      <c r="M923" s="33"/>
      <c r="N923" s="33"/>
      <c r="O923" s="33"/>
      <c r="Q923" s="17"/>
    </row>
    <row r="924" spans="4:17" ht="16.5">
      <c r="D924" s="17"/>
      <c r="E924" s="17"/>
      <c r="F924" s="17"/>
      <c r="G924" s="64"/>
      <c r="H924" s="17"/>
      <c r="I924" s="17"/>
      <c r="J924" s="17"/>
      <c r="K924" s="17"/>
      <c r="L924" s="17"/>
      <c r="M924" s="33"/>
      <c r="N924" s="33"/>
      <c r="O924" s="33"/>
      <c r="Q924" s="17"/>
    </row>
    <row r="925" spans="4:17" ht="16.5">
      <c r="D925" s="17"/>
      <c r="E925" s="17"/>
      <c r="F925" s="17"/>
      <c r="G925" s="64"/>
      <c r="H925" s="17"/>
      <c r="I925" s="17"/>
      <c r="J925" s="17"/>
      <c r="K925" s="17"/>
      <c r="L925" s="17"/>
      <c r="M925" s="33"/>
      <c r="N925" s="33"/>
      <c r="O925" s="33"/>
      <c r="Q925" s="17"/>
    </row>
    <row r="926" spans="4:17" ht="16.5">
      <c r="D926" s="17"/>
      <c r="E926" s="17"/>
      <c r="F926" s="17"/>
      <c r="G926" s="64"/>
      <c r="H926" s="17"/>
      <c r="I926" s="17"/>
      <c r="J926" s="17"/>
      <c r="K926" s="17"/>
      <c r="L926" s="17"/>
      <c r="M926" s="33"/>
      <c r="N926" s="33"/>
      <c r="O926" s="33"/>
      <c r="Q926" s="17"/>
    </row>
    <row r="927" spans="4:17" ht="16.5">
      <c r="D927" s="17"/>
      <c r="E927" s="17"/>
      <c r="F927" s="17"/>
      <c r="G927" s="64"/>
      <c r="H927" s="17"/>
      <c r="I927" s="17"/>
      <c r="J927" s="17"/>
      <c r="K927" s="17"/>
      <c r="L927" s="17"/>
      <c r="M927" s="33"/>
      <c r="N927" s="33"/>
      <c r="O927" s="33"/>
      <c r="Q927" s="17"/>
    </row>
    <row r="928" spans="4:17" ht="16.5">
      <c r="D928" s="17"/>
      <c r="E928" s="17"/>
      <c r="F928" s="17"/>
      <c r="G928" s="64"/>
      <c r="H928" s="17"/>
      <c r="I928" s="17"/>
      <c r="J928" s="17"/>
      <c r="K928" s="17"/>
      <c r="L928" s="17"/>
      <c r="M928" s="33"/>
      <c r="N928" s="33"/>
      <c r="O928" s="33"/>
      <c r="Q928" s="17"/>
    </row>
    <row r="929" spans="4:17" ht="16.5">
      <c r="D929" s="17"/>
      <c r="E929" s="17"/>
      <c r="F929" s="17"/>
      <c r="G929" s="64"/>
      <c r="H929" s="17"/>
      <c r="I929" s="17"/>
      <c r="J929" s="17"/>
      <c r="K929" s="17"/>
      <c r="L929" s="17"/>
      <c r="M929" s="33"/>
      <c r="N929" s="33"/>
      <c r="O929" s="33"/>
      <c r="Q929" s="17"/>
    </row>
    <row r="930" spans="4:17" ht="16.5">
      <c r="D930" s="17"/>
      <c r="E930" s="17"/>
      <c r="F930" s="17"/>
      <c r="G930" s="64"/>
      <c r="H930" s="17"/>
      <c r="I930" s="17"/>
      <c r="J930" s="17"/>
      <c r="K930" s="17"/>
      <c r="L930" s="17"/>
      <c r="M930" s="33"/>
      <c r="N930" s="33"/>
      <c r="O930" s="33"/>
      <c r="Q930" s="17"/>
    </row>
    <row r="931" spans="4:17" ht="16.5">
      <c r="D931" s="17"/>
      <c r="E931" s="17"/>
      <c r="F931" s="17"/>
      <c r="G931" s="64"/>
      <c r="H931" s="17"/>
      <c r="I931" s="17"/>
      <c r="J931" s="17"/>
      <c r="K931" s="17"/>
      <c r="L931" s="17"/>
      <c r="M931" s="33"/>
      <c r="N931" s="33"/>
      <c r="O931" s="33"/>
      <c r="Q931" s="17"/>
    </row>
    <row r="932" spans="4:17" ht="16.5">
      <c r="D932" s="17"/>
      <c r="E932" s="17"/>
      <c r="F932" s="17"/>
      <c r="G932" s="64"/>
      <c r="H932" s="17"/>
      <c r="I932" s="17"/>
      <c r="J932" s="17"/>
      <c r="K932" s="17"/>
      <c r="L932" s="17"/>
      <c r="M932" s="33"/>
      <c r="N932" s="33"/>
      <c r="O932" s="33"/>
      <c r="Q932" s="17"/>
    </row>
    <row r="933" spans="4:17" ht="16.5">
      <c r="D933" s="17"/>
      <c r="E933" s="17"/>
      <c r="F933" s="17"/>
      <c r="G933" s="64"/>
      <c r="H933" s="17"/>
      <c r="I933" s="17"/>
      <c r="J933" s="17"/>
      <c r="K933" s="17"/>
      <c r="L933" s="17"/>
      <c r="M933" s="33"/>
      <c r="N933" s="33"/>
      <c r="O933" s="33"/>
      <c r="Q933" s="17"/>
    </row>
    <row r="934" spans="4:17" ht="16.5">
      <c r="D934" s="17"/>
      <c r="E934" s="17"/>
      <c r="F934" s="17"/>
      <c r="G934" s="64"/>
      <c r="H934" s="17"/>
      <c r="I934" s="17"/>
      <c r="J934" s="17"/>
      <c r="K934" s="17"/>
      <c r="L934" s="17"/>
      <c r="M934" s="33"/>
      <c r="N934" s="33"/>
      <c r="O934" s="33"/>
      <c r="Q934" s="17"/>
    </row>
    <row r="935" spans="4:17" ht="16.5">
      <c r="D935" s="17"/>
      <c r="E935" s="17"/>
      <c r="F935" s="17"/>
      <c r="G935" s="64"/>
      <c r="H935" s="17"/>
      <c r="I935" s="17"/>
      <c r="J935" s="17"/>
      <c r="K935" s="17"/>
      <c r="L935" s="17"/>
      <c r="M935" s="33"/>
      <c r="N935" s="33"/>
      <c r="O935" s="33"/>
      <c r="Q935" s="17"/>
    </row>
    <row r="936" spans="4:17" ht="16.5">
      <c r="D936" s="1"/>
      <c r="E936" s="1"/>
      <c r="F936" s="1"/>
      <c r="G936" s="25"/>
      <c r="H936" s="1"/>
      <c r="I936" s="1"/>
      <c r="J936" s="1"/>
      <c r="K936" s="1"/>
      <c r="L936" s="1"/>
      <c r="M936" s="33"/>
      <c r="N936" s="33"/>
      <c r="O936" s="33"/>
      <c r="Q936" s="1"/>
    </row>
    <row r="937" spans="4:17" ht="16.5">
      <c r="D937" s="17"/>
      <c r="E937" s="17"/>
      <c r="F937" s="17"/>
      <c r="G937" s="64"/>
      <c r="H937" s="17"/>
      <c r="I937" s="17"/>
      <c r="J937" s="17"/>
      <c r="K937" s="17"/>
      <c r="L937" s="17"/>
      <c r="M937" s="33"/>
      <c r="N937" s="33"/>
      <c r="O937" s="33"/>
      <c r="Q937" s="17"/>
    </row>
    <row r="938" spans="4:17" ht="16.5">
      <c r="D938" s="17"/>
      <c r="E938" s="17"/>
      <c r="F938" s="17"/>
      <c r="G938" s="64"/>
      <c r="H938" s="17"/>
      <c r="I938" s="17"/>
      <c r="J938" s="17"/>
      <c r="K938" s="17"/>
      <c r="L938" s="17"/>
      <c r="M938" s="33"/>
      <c r="N938" s="33"/>
      <c r="O938" s="33"/>
      <c r="Q938" s="17"/>
    </row>
    <row r="939" spans="4:17" ht="16.5">
      <c r="D939" s="17"/>
      <c r="E939" s="17"/>
      <c r="F939" s="17"/>
      <c r="G939" s="64"/>
      <c r="H939" s="17"/>
      <c r="I939" s="17"/>
      <c r="J939" s="17"/>
      <c r="K939" s="17"/>
      <c r="L939" s="17"/>
      <c r="M939" s="33"/>
      <c r="N939" s="33"/>
      <c r="O939" s="33"/>
      <c r="Q939" s="17"/>
    </row>
    <row r="940" spans="4:17" ht="16.5">
      <c r="D940" s="17"/>
      <c r="E940" s="17"/>
      <c r="F940" s="17"/>
      <c r="G940" s="64"/>
      <c r="H940" s="17"/>
      <c r="I940" s="17"/>
      <c r="J940" s="17"/>
      <c r="K940" s="17"/>
      <c r="L940" s="17"/>
      <c r="M940" s="33"/>
      <c r="N940" s="33"/>
      <c r="O940" s="33"/>
      <c r="Q940" s="17"/>
    </row>
    <row r="941" spans="4:17" ht="16.5">
      <c r="D941" s="17"/>
      <c r="E941" s="17"/>
      <c r="F941" s="17"/>
      <c r="G941" s="64"/>
      <c r="H941" s="17"/>
      <c r="I941" s="17"/>
      <c r="J941" s="17"/>
      <c r="K941" s="17"/>
      <c r="L941" s="17"/>
      <c r="M941" s="33"/>
      <c r="N941" s="33"/>
      <c r="O941" s="33"/>
      <c r="Q941" s="17"/>
    </row>
    <row r="942" spans="4:17" ht="16.5">
      <c r="D942" s="17"/>
      <c r="E942" s="17"/>
      <c r="F942" s="17"/>
      <c r="G942" s="64"/>
      <c r="H942" s="17"/>
      <c r="I942" s="17"/>
      <c r="J942" s="17"/>
      <c r="K942" s="17"/>
      <c r="L942" s="17"/>
      <c r="M942" s="33"/>
      <c r="N942" s="33"/>
      <c r="O942" s="33"/>
      <c r="Q942" s="17"/>
    </row>
    <row r="943" spans="4:17" ht="16.5">
      <c r="D943" s="17"/>
      <c r="E943" s="17"/>
      <c r="F943" s="17"/>
      <c r="G943" s="64"/>
      <c r="H943" s="17"/>
      <c r="I943" s="17"/>
      <c r="J943" s="17"/>
      <c r="K943" s="17"/>
      <c r="L943" s="17"/>
      <c r="M943" s="33"/>
      <c r="N943" s="33"/>
      <c r="O943" s="33"/>
      <c r="Q943" s="17"/>
    </row>
    <row r="944" spans="4:17" ht="16.5">
      <c r="D944" s="17"/>
      <c r="E944" s="17"/>
      <c r="F944" s="17"/>
      <c r="G944" s="64"/>
      <c r="H944" s="17"/>
      <c r="I944" s="17"/>
      <c r="J944" s="17"/>
      <c r="K944" s="17"/>
      <c r="L944" s="17"/>
      <c r="M944" s="33"/>
      <c r="N944" s="33"/>
      <c r="O944" s="33"/>
      <c r="Q944" s="17"/>
    </row>
    <row r="945" spans="4:17" ht="16.5">
      <c r="D945" s="17"/>
      <c r="E945" s="17"/>
      <c r="F945" s="17"/>
      <c r="G945" s="64"/>
      <c r="H945" s="17"/>
      <c r="I945" s="17"/>
      <c r="J945" s="17"/>
      <c r="K945" s="17"/>
      <c r="L945" s="17"/>
      <c r="M945" s="33"/>
      <c r="N945" s="33"/>
      <c r="O945" s="33"/>
      <c r="Q945" s="17"/>
    </row>
    <row r="946" spans="4:17" ht="16.5">
      <c r="D946" s="17"/>
      <c r="E946" s="17"/>
      <c r="F946" s="17"/>
      <c r="G946" s="64"/>
      <c r="H946" s="17"/>
      <c r="I946" s="17"/>
      <c r="J946" s="17"/>
      <c r="K946" s="17"/>
      <c r="L946" s="17"/>
      <c r="M946" s="33"/>
      <c r="N946" s="33"/>
      <c r="O946" s="33"/>
      <c r="Q946" s="17"/>
    </row>
    <row r="947" spans="4:17" ht="16.5">
      <c r="D947" s="17"/>
      <c r="E947" s="17"/>
      <c r="F947" s="17"/>
      <c r="G947" s="64"/>
      <c r="H947" s="17"/>
      <c r="I947" s="17"/>
      <c r="J947" s="17"/>
      <c r="K947" s="17"/>
      <c r="L947" s="17"/>
      <c r="M947" s="33"/>
      <c r="N947" s="33"/>
      <c r="O947" s="33"/>
      <c r="Q947" s="17"/>
    </row>
    <row r="948" spans="4:17" ht="16.5">
      <c r="D948" s="17"/>
      <c r="E948" s="17"/>
      <c r="F948" s="17"/>
      <c r="G948" s="64"/>
      <c r="H948" s="17"/>
      <c r="I948" s="17"/>
      <c r="J948" s="17"/>
      <c r="K948" s="17"/>
      <c r="L948" s="17"/>
      <c r="M948" s="33"/>
      <c r="N948" s="33"/>
      <c r="O948" s="33"/>
      <c r="Q948" s="17"/>
    </row>
    <row r="949" spans="4:17" ht="16.5">
      <c r="D949" s="17"/>
      <c r="E949" s="17"/>
      <c r="F949" s="17"/>
      <c r="G949" s="64"/>
      <c r="H949" s="17"/>
      <c r="I949" s="17"/>
      <c r="J949" s="17"/>
      <c r="K949" s="17"/>
      <c r="L949" s="17"/>
      <c r="M949" s="33"/>
      <c r="N949" s="33"/>
      <c r="O949" s="33"/>
      <c r="Q949" s="17"/>
    </row>
    <row r="950" spans="4:17" ht="16.5">
      <c r="D950" s="17"/>
      <c r="E950" s="17"/>
      <c r="F950" s="17"/>
      <c r="G950" s="64"/>
      <c r="H950" s="17"/>
      <c r="I950" s="17"/>
      <c r="J950" s="17"/>
      <c r="K950" s="17"/>
      <c r="L950" s="17"/>
      <c r="M950" s="33"/>
      <c r="N950" s="33"/>
      <c r="O950" s="33"/>
      <c r="Q950" s="17"/>
    </row>
    <row r="951" spans="4:17" ht="16.5">
      <c r="D951" s="17"/>
      <c r="E951" s="17"/>
      <c r="F951" s="17"/>
      <c r="G951" s="64"/>
      <c r="H951" s="17"/>
      <c r="I951" s="17"/>
      <c r="J951" s="17"/>
      <c r="K951" s="17"/>
      <c r="L951" s="17"/>
      <c r="M951" s="33"/>
      <c r="N951" s="33"/>
      <c r="O951" s="33"/>
      <c r="Q951" s="17"/>
    </row>
    <row r="952" spans="4:17" ht="16.5">
      <c r="D952" s="17"/>
      <c r="E952" s="17"/>
      <c r="F952" s="17"/>
      <c r="G952" s="64"/>
      <c r="H952" s="17"/>
      <c r="I952" s="17"/>
      <c r="J952" s="17"/>
      <c r="K952" s="17"/>
      <c r="L952" s="17"/>
      <c r="M952" s="33"/>
      <c r="N952" s="33"/>
      <c r="O952" s="33"/>
      <c r="Q952" s="17"/>
    </row>
    <row r="953" spans="4:17" ht="16.5">
      <c r="D953" s="17"/>
      <c r="E953" s="17"/>
      <c r="F953" s="17"/>
      <c r="G953" s="64"/>
      <c r="H953" s="17"/>
      <c r="I953" s="17"/>
      <c r="J953" s="17"/>
      <c r="K953" s="17"/>
      <c r="L953" s="17"/>
      <c r="M953" s="33"/>
      <c r="N953" s="33"/>
      <c r="O953" s="33"/>
      <c r="Q953" s="17"/>
    </row>
    <row r="954" spans="4:17" ht="16.5">
      <c r="D954" s="17"/>
      <c r="E954" s="17"/>
      <c r="F954" s="17"/>
      <c r="G954" s="64"/>
      <c r="H954" s="17"/>
      <c r="I954" s="17"/>
      <c r="J954" s="17"/>
      <c r="K954" s="17"/>
      <c r="L954" s="17"/>
      <c r="M954" s="33"/>
      <c r="N954" s="33"/>
      <c r="O954" s="33"/>
      <c r="Q954" s="17"/>
    </row>
    <row r="955" spans="4:17" ht="16.5">
      <c r="D955" s="17"/>
      <c r="E955" s="17"/>
      <c r="F955" s="17"/>
      <c r="G955" s="64"/>
      <c r="H955" s="17"/>
      <c r="I955" s="17"/>
      <c r="J955" s="17"/>
      <c r="K955" s="17"/>
      <c r="L955" s="17"/>
      <c r="M955" s="33"/>
      <c r="N955" s="33"/>
      <c r="O955" s="33"/>
      <c r="Q955" s="17"/>
    </row>
    <row r="956" spans="4:17" ht="16.5">
      <c r="D956" s="17"/>
      <c r="E956" s="17"/>
      <c r="F956" s="17"/>
      <c r="G956" s="64"/>
      <c r="H956" s="17"/>
      <c r="I956" s="17"/>
      <c r="J956" s="17"/>
      <c r="K956" s="17"/>
      <c r="L956" s="17"/>
      <c r="M956" s="33"/>
      <c r="N956" s="33"/>
      <c r="O956" s="33"/>
      <c r="Q956" s="17"/>
    </row>
    <row r="957" spans="4:17" ht="16.5">
      <c r="D957" s="17"/>
      <c r="E957" s="17"/>
      <c r="F957" s="17"/>
      <c r="G957" s="64"/>
      <c r="H957" s="17"/>
      <c r="I957" s="17"/>
      <c r="J957" s="17"/>
      <c r="K957" s="17"/>
      <c r="L957" s="17"/>
      <c r="M957" s="33"/>
      <c r="N957" s="33"/>
      <c r="O957" s="33"/>
      <c r="Q957" s="17"/>
    </row>
    <row r="958" spans="4:17" ht="16.5">
      <c r="D958" s="17"/>
      <c r="E958" s="17"/>
      <c r="F958" s="17"/>
      <c r="G958" s="64"/>
      <c r="H958" s="17"/>
      <c r="I958" s="17"/>
      <c r="J958" s="17"/>
      <c r="K958" s="17"/>
      <c r="L958" s="17"/>
      <c r="M958" s="33"/>
      <c r="N958" s="33"/>
      <c r="O958" s="33"/>
      <c r="Q958" s="17"/>
    </row>
    <row r="959" spans="4:17" ht="16.5">
      <c r="D959" s="17"/>
      <c r="E959" s="17"/>
      <c r="F959" s="17"/>
      <c r="G959" s="64"/>
      <c r="H959" s="17"/>
      <c r="I959" s="17"/>
      <c r="J959" s="17"/>
      <c r="K959" s="17"/>
      <c r="L959" s="17"/>
      <c r="M959" s="33"/>
      <c r="N959" s="33"/>
      <c r="O959" s="33"/>
      <c r="Q959" s="17"/>
    </row>
    <row r="960" spans="4:17" ht="16.5">
      <c r="D960" s="17"/>
      <c r="E960" s="17"/>
      <c r="F960" s="17"/>
      <c r="G960" s="64"/>
      <c r="H960" s="17"/>
      <c r="I960" s="17"/>
      <c r="J960" s="17"/>
      <c r="K960" s="17"/>
      <c r="L960" s="17"/>
      <c r="M960" s="33"/>
      <c r="N960" s="33"/>
      <c r="O960" s="33"/>
      <c r="Q960" s="17"/>
    </row>
    <row r="961" spans="4:17" ht="16.5">
      <c r="D961" s="17"/>
      <c r="E961" s="17"/>
      <c r="F961" s="17"/>
      <c r="G961" s="64"/>
      <c r="H961" s="17"/>
      <c r="I961" s="17"/>
      <c r="J961" s="17"/>
      <c r="K961" s="17"/>
      <c r="L961" s="17"/>
      <c r="M961" s="33"/>
      <c r="N961" s="33"/>
      <c r="O961" s="33"/>
      <c r="Q961" s="17"/>
    </row>
    <row r="962" spans="4:17" ht="16.5">
      <c r="D962" s="17"/>
      <c r="E962" s="17"/>
      <c r="F962" s="17"/>
      <c r="G962" s="64"/>
      <c r="H962" s="17"/>
      <c r="I962" s="17"/>
      <c r="J962" s="17"/>
      <c r="K962" s="17"/>
      <c r="L962" s="17"/>
      <c r="M962" s="33"/>
      <c r="N962" s="33"/>
      <c r="O962" s="33"/>
      <c r="Q962" s="17"/>
    </row>
    <row r="963" spans="4:17" ht="16.5">
      <c r="D963" s="17"/>
      <c r="E963" s="17"/>
      <c r="F963" s="17"/>
      <c r="G963" s="64"/>
      <c r="H963" s="17"/>
      <c r="I963" s="17"/>
      <c r="J963" s="17"/>
      <c r="K963" s="17"/>
      <c r="L963" s="17"/>
      <c r="M963" s="33"/>
      <c r="N963" s="33"/>
      <c r="O963" s="33"/>
      <c r="Q963" s="17"/>
    </row>
    <row r="964" spans="4:17" ht="16.5">
      <c r="D964" s="17"/>
      <c r="E964" s="17"/>
      <c r="F964" s="17"/>
      <c r="G964" s="64"/>
      <c r="H964" s="17"/>
      <c r="I964" s="17"/>
      <c r="J964" s="17"/>
      <c r="K964" s="17"/>
      <c r="L964" s="17"/>
      <c r="M964" s="33"/>
      <c r="N964" s="33"/>
      <c r="O964" s="33"/>
      <c r="Q964" s="17"/>
    </row>
    <row r="965" spans="4:17" ht="16.5">
      <c r="D965" s="17"/>
      <c r="E965" s="17"/>
      <c r="F965" s="17"/>
      <c r="G965" s="64"/>
      <c r="H965" s="17"/>
      <c r="I965" s="17"/>
      <c r="J965" s="17"/>
      <c r="K965" s="17"/>
      <c r="L965" s="17"/>
      <c r="M965" s="33"/>
      <c r="N965" s="33"/>
      <c r="O965" s="33"/>
      <c r="Q965" s="17"/>
    </row>
    <row r="966" spans="4:17" ht="16.5">
      <c r="D966" s="17"/>
      <c r="E966" s="17"/>
      <c r="F966" s="17"/>
      <c r="G966" s="64"/>
      <c r="H966" s="17"/>
      <c r="I966" s="17"/>
      <c r="J966" s="17"/>
      <c r="K966" s="17"/>
      <c r="L966" s="17"/>
      <c r="M966" s="33"/>
      <c r="N966" s="33"/>
      <c r="O966" s="33"/>
      <c r="Q966" s="17"/>
    </row>
    <row r="967" spans="4:17" ht="16.5">
      <c r="D967" s="17"/>
      <c r="E967" s="17"/>
      <c r="F967" s="17"/>
      <c r="G967" s="64"/>
      <c r="H967" s="17"/>
      <c r="I967" s="17"/>
      <c r="J967" s="17"/>
      <c r="K967" s="17"/>
      <c r="L967" s="17"/>
      <c r="M967" s="33"/>
      <c r="N967" s="33"/>
      <c r="O967" s="33"/>
      <c r="Q967" s="17"/>
    </row>
    <row r="968" spans="4:17" ht="16.5">
      <c r="D968" s="1"/>
      <c r="E968" s="1"/>
      <c r="F968" s="1"/>
      <c r="G968" s="25"/>
      <c r="H968" s="1"/>
      <c r="I968" s="1"/>
      <c r="J968" s="1"/>
      <c r="K968" s="1"/>
      <c r="L968" s="1"/>
      <c r="M968" s="33"/>
      <c r="N968" s="33"/>
      <c r="O968" s="33"/>
      <c r="Q968" s="1"/>
    </row>
    <row r="969" spans="4:17" ht="16.5">
      <c r="D969" s="17"/>
      <c r="E969" s="17"/>
      <c r="F969" s="17"/>
      <c r="G969" s="64"/>
      <c r="H969" s="17"/>
      <c r="I969" s="17"/>
      <c r="J969" s="17"/>
      <c r="K969" s="17"/>
      <c r="L969" s="17"/>
      <c r="M969" s="33"/>
      <c r="N969" s="33"/>
      <c r="O969" s="33"/>
      <c r="Q969" s="17"/>
    </row>
    <row r="970" spans="4:17" ht="16.5">
      <c r="D970" s="17"/>
      <c r="E970" s="17"/>
      <c r="F970" s="17"/>
      <c r="G970" s="64"/>
      <c r="H970" s="17"/>
      <c r="I970" s="17"/>
      <c r="J970" s="17"/>
      <c r="K970" s="17"/>
      <c r="L970" s="17"/>
      <c r="M970" s="33"/>
      <c r="N970" s="33"/>
      <c r="O970" s="33"/>
      <c r="Q970" s="17"/>
    </row>
    <row r="971" spans="4:17" ht="16.5">
      <c r="D971" s="17"/>
      <c r="E971" s="17"/>
      <c r="F971" s="17"/>
      <c r="G971" s="64"/>
      <c r="H971" s="17"/>
      <c r="I971" s="17"/>
      <c r="J971" s="17"/>
      <c r="K971" s="17"/>
      <c r="L971" s="17"/>
      <c r="M971" s="33"/>
      <c r="N971" s="33"/>
      <c r="O971" s="33"/>
      <c r="Q971" s="17"/>
    </row>
    <row r="972" spans="4:17" ht="16.5">
      <c r="D972" s="17"/>
      <c r="E972" s="17"/>
      <c r="F972" s="17"/>
      <c r="G972" s="64"/>
      <c r="H972" s="17"/>
      <c r="I972" s="17"/>
      <c r="J972" s="17"/>
      <c r="K972" s="17"/>
      <c r="L972" s="17"/>
      <c r="M972" s="33"/>
      <c r="N972" s="33"/>
      <c r="O972" s="33"/>
      <c r="Q972" s="17"/>
    </row>
    <row r="973" spans="4:17" ht="16.5">
      <c r="D973" s="17"/>
      <c r="E973" s="17"/>
      <c r="F973" s="17"/>
      <c r="G973" s="64"/>
      <c r="H973" s="17"/>
      <c r="I973" s="17"/>
      <c r="J973" s="17"/>
      <c r="K973" s="17"/>
      <c r="L973" s="17"/>
      <c r="M973" s="33"/>
      <c r="N973" s="33"/>
      <c r="O973" s="33"/>
      <c r="Q973" s="17"/>
    </row>
    <row r="974" spans="4:17" ht="16.5">
      <c r="D974" s="17"/>
      <c r="E974" s="17"/>
      <c r="F974" s="17"/>
      <c r="G974" s="64"/>
      <c r="H974" s="17"/>
      <c r="I974" s="17"/>
      <c r="J974" s="17"/>
      <c r="K974" s="17"/>
      <c r="L974" s="17"/>
      <c r="M974" s="33"/>
      <c r="N974" s="33"/>
      <c r="O974" s="33"/>
      <c r="Q974" s="17"/>
    </row>
    <row r="975" spans="4:17" ht="16.5">
      <c r="D975" s="17"/>
      <c r="E975" s="17"/>
      <c r="F975" s="17"/>
      <c r="G975" s="64"/>
      <c r="H975" s="17"/>
      <c r="I975" s="17"/>
      <c r="J975" s="17"/>
      <c r="K975" s="17"/>
      <c r="L975" s="17"/>
      <c r="M975" s="33"/>
      <c r="N975" s="33"/>
      <c r="O975" s="33"/>
      <c r="Q975" s="17"/>
    </row>
    <row r="976" spans="4:17" ht="16.5">
      <c r="D976" s="17"/>
      <c r="E976" s="17"/>
      <c r="F976" s="17"/>
      <c r="G976" s="64"/>
      <c r="H976" s="17"/>
      <c r="I976" s="17"/>
      <c r="J976" s="17"/>
      <c r="K976" s="17"/>
      <c r="L976" s="17"/>
      <c r="M976" s="33"/>
      <c r="N976" s="33"/>
      <c r="O976" s="33"/>
      <c r="Q976" s="17"/>
    </row>
    <row r="977" spans="4:17" ht="16.5">
      <c r="D977" s="17"/>
      <c r="E977" s="17"/>
      <c r="F977" s="17"/>
      <c r="G977" s="64"/>
      <c r="H977" s="17"/>
      <c r="I977" s="17"/>
      <c r="J977" s="17"/>
      <c r="K977" s="17"/>
      <c r="L977" s="17"/>
      <c r="M977" s="33"/>
      <c r="N977" s="33"/>
      <c r="O977" s="33"/>
      <c r="Q977" s="17"/>
    </row>
    <row r="978" spans="4:17" ht="16.5">
      <c r="D978" s="17"/>
      <c r="E978" s="17"/>
      <c r="F978" s="17"/>
      <c r="G978" s="64"/>
      <c r="H978" s="17"/>
      <c r="I978" s="17"/>
      <c r="J978" s="17"/>
      <c r="K978" s="17"/>
      <c r="L978" s="17"/>
      <c r="M978" s="33"/>
      <c r="N978" s="33"/>
      <c r="O978" s="33"/>
      <c r="Q978" s="17"/>
    </row>
    <row r="979" spans="4:17" ht="16.5">
      <c r="D979" s="17"/>
      <c r="E979" s="17"/>
      <c r="F979" s="17"/>
      <c r="G979" s="64"/>
      <c r="H979" s="17"/>
      <c r="I979" s="17"/>
      <c r="J979" s="17"/>
      <c r="K979" s="17"/>
      <c r="L979" s="17"/>
      <c r="M979" s="33"/>
      <c r="N979" s="33"/>
      <c r="O979" s="33"/>
      <c r="Q979" s="17"/>
    </row>
    <row r="980" spans="4:17" ht="16.5">
      <c r="D980" s="17"/>
      <c r="E980" s="17"/>
      <c r="F980" s="17"/>
      <c r="G980" s="64"/>
      <c r="H980" s="17"/>
      <c r="I980" s="17"/>
      <c r="J980" s="17"/>
      <c r="K980" s="17"/>
      <c r="L980" s="17"/>
      <c r="M980" s="33"/>
      <c r="N980" s="33"/>
      <c r="O980" s="33"/>
      <c r="P980" s="65"/>
      <c r="Q980" s="17"/>
    </row>
    <row r="981" spans="4:17" ht="16.5">
      <c r="D981" s="17"/>
      <c r="E981" s="17"/>
      <c r="F981" s="17"/>
      <c r="G981" s="64"/>
      <c r="H981" s="17"/>
      <c r="I981" s="17"/>
      <c r="J981" s="17"/>
      <c r="K981" s="17"/>
      <c r="L981" s="17"/>
      <c r="M981" s="33"/>
      <c r="N981" s="33"/>
      <c r="O981" s="33"/>
      <c r="P981" s="65"/>
      <c r="Q981" s="17"/>
    </row>
    <row r="982" spans="4:17" ht="16.5">
      <c r="D982" s="17"/>
      <c r="E982" s="17"/>
      <c r="F982" s="17"/>
      <c r="G982" s="64"/>
      <c r="H982" s="17"/>
      <c r="I982" s="17"/>
      <c r="J982" s="17"/>
      <c r="K982" s="17"/>
      <c r="L982" s="17"/>
      <c r="M982" s="33"/>
      <c r="N982" s="33"/>
      <c r="O982" s="33"/>
      <c r="P982" s="65"/>
      <c r="Q982" s="17"/>
    </row>
    <row r="983" spans="4:17" ht="16.5">
      <c r="D983" s="17"/>
      <c r="E983" s="17"/>
      <c r="F983" s="17"/>
      <c r="G983" s="64"/>
      <c r="H983" s="17"/>
      <c r="I983" s="17"/>
      <c r="J983" s="17"/>
      <c r="K983" s="17"/>
      <c r="L983" s="17"/>
      <c r="M983" s="33"/>
      <c r="N983" s="33"/>
      <c r="O983" s="33"/>
      <c r="P983" s="65"/>
      <c r="Q983" s="17"/>
    </row>
    <row r="984" spans="4:17" ht="16.5">
      <c r="D984" s="17"/>
      <c r="E984" s="17"/>
      <c r="F984" s="17"/>
      <c r="G984" s="64"/>
      <c r="H984" s="17"/>
      <c r="I984" s="17"/>
      <c r="J984" s="17"/>
      <c r="K984" s="17"/>
      <c r="L984" s="17"/>
      <c r="M984" s="33"/>
      <c r="N984" s="33"/>
      <c r="O984" s="33"/>
      <c r="P984" s="65"/>
      <c r="Q984" s="17"/>
    </row>
    <row r="985" spans="4:17" ht="16.5">
      <c r="D985" s="17"/>
      <c r="E985" s="17"/>
      <c r="F985" s="17"/>
      <c r="G985" s="64"/>
      <c r="H985" s="17"/>
      <c r="I985" s="17"/>
      <c r="J985" s="17"/>
      <c r="K985" s="17"/>
      <c r="L985" s="17"/>
      <c r="M985" s="33"/>
      <c r="N985" s="33"/>
      <c r="O985" s="33"/>
      <c r="P985" s="65"/>
      <c r="Q985" s="17"/>
    </row>
    <row r="986" spans="4:17" ht="16.5">
      <c r="D986" s="17"/>
      <c r="E986" s="17"/>
      <c r="F986" s="17"/>
      <c r="G986" s="64"/>
      <c r="H986" s="17"/>
      <c r="I986" s="17"/>
      <c r="J986" s="17"/>
      <c r="K986" s="17"/>
      <c r="L986" s="17"/>
      <c r="M986" s="33"/>
      <c r="N986" s="33"/>
      <c r="O986" s="33"/>
      <c r="P986" s="65"/>
      <c r="Q986" s="17"/>
    </row>
    <row r="987" spans="4:17" ht="16.5">
      <c r="D987" s="17"/>
      <c r="E987" s="17"/>
      <c r="F987" s="17"/>
      <c r="G987" s="64"/>
      <c r="H987" s="17"/>
      <c r="I987" s="17"/>
      <c r="J987" s="17"/>
      <c r="K987" s="17"/>
      <c r="L987" s="17"/>
      <c r="M987" s="33"/>
      <c r="N987" s="33"/>
      <c r="O987" s="33"/>
      <c r="P987" s="65"/>
      <c r="Q987" s="17"/>
    </row>
    <row r="988" spans="4:17" ht="16.5">
      <c r="D988" s="17"/>
      <c r="E988" s="17"/>
      <c r="F988" s="17"/>
      <c r="G988" s="64"/>
      <c r="H988" s="17"/>
      <c r="I988" s="17"/>
      <c r="J988" s="17"/>
      <c r="K988" s="17"/>
      <c r="L988" s="17"/>
      <c r="M988" s="33"/>
      <c r="N988" s="33"/>
      <c r="O988" s="33"/>
      <c r="P988" s="65"/>
      <c r="Q988" s="17"/>
    </row>
    <row r="989" spans="4:17" ht="16.5">
      <c r="D989" s="17"/>
      <c r="E989" s="17"/>
      <c r="F989" s="17"/>
      <c r="G989" s="64"/>
      <c r="H989" s="17"/>
      <c r="I989" s="17"/>
      <c r="J989" s="17"/>
      <c r="K989" s="17"/>
      <c r="L989" s="17"/>
      <c r="M989" s="33"/>
      <c r="N989" s="33"/>
      <c r="O989" s="33"/>
      <c r="P989" s="65"/>
      <c r="Q989" s="17"/>
    </row>
    <row r="990" spans="4:17" ht="16.5">
      <c r="D990" s="17"/>
      <c r="E990" s="17"/>
      <c r="F990" s="17"/>
      <c r="G990" s="64"/>
      <c r="H990" s="17"/>
      <c r="I990" s="17"/>
      <c r="J990" s="17"/>
      <c r="K990" s="17"/>
      <c r="L990" s="17"/>
      <c r="M990" s="33"/>
      <c r="N990" s="33"/>
      <c r="O990" s="33"/>
      <c r="P990" s="65"/>
      <c r="Q990" s="17"/>
    </row>
    <row r="991" spans="4:17" ht="16.5">
      <c r="D991" s="17"/>
      <c r="E991" s="17"/>
      <c r="F991" s="17"/>
      <c r="G991" s="64"/>
      <c r="H991" s="17"/>
      <c r="I991" s="17"/>
      <c r="J991" s="17"/>
      <c r="K991" s="17"/>
      <c r="L991" s="17"/>
      <c r="M991" s="33"/>
      <c r="N991" s="33"/>
      <c r="O991" s="33"/>
      <c r="P991" s="65"/>
      <c r="Q991" s="17"/>
    </row>
    <row r="992" spans="4:17" ht="16.5">
      <c r="D992" s="17"/>
      <c r="E992" s="17"/>
      <c r="F992" s="17"/>
      <c r="G992" s="64"/>
      <c r="H992" s="17"/>
      <c r="I992" s="17"/>
      <c r="J992" s="17"/>
      <c r="K992" s="17"/>
      <c r="L992" s="17"/>
      <c r="M992" s="33"/>
      <c r="N992" s="33"/>
      <c r="O992" s="33"/>
      <c r="P992" s="65"/>
      <c r="Q992" s="17"/>
    </row>
    <row r="993" spans="4:17" ht="16.5">
      <c r="D993" s="17"/>
      <c r="E993" s="17"/>
      <c r="F993" s="17"/>
      <c r="G993" s="64"/>
      <c r="H993" s="17"/>
      <c r="I993" s="17"/>
      <c r="J993" s="17"/>
      <c r="K993" s="17"/>
      <c r="L993" s="17"/>
      <c r="M993" s="33"/>
      <c r="N993" s="33"/>
      <c r="O993" s="33"/>
      <c r="P993" s="65"/>
      <c r="Q993" s="17"/>
    </row>
    <row r="994" spans="4:17" ht="16.5">
      <c r="D994" s="17"/>
      <c r="E994" s="17"/>
      <c r="F994" s="17"/>
      <c r="G994" s="64"/>
      <c r="H994" s="17"/>
      <c r="I994" s="17"/>
      <c r="J994" s="17"/>
      <c r="K994" s="17"/>
      <c r="L994" s="17"/>
      <c r="M994" s="33"/>
      <c r="N994" s="33"/>
      <c r="O994" s="33"/>
      <c r="P994" s="65"/>
      <c r="Q994" s="17"/>
    </row>
    <row r="995" spans="4:17" ht="16.5">
      <c r="D995" s="17"/>
      <c r="E995" s="17"/>
      <c r="F995" s="17"/>
      <c r="G995" s="64"/>
      <c r="H995" s="17"/>
      <c r="I995" s="17"/>
      <c r="J995" s="17"/>
      <c r="K995" s="17"/>
      <c r="L995" s="17"/>
      <c r="M995" s="33"/>
      <c r="N995" s="33"/>
      <c r="O995" s="33"/>
      <c r="P995" s="65"/>
      <c r="Q995" s="17"/>
    </row>
    <row r="996" spans="4:17" ht="16.5">
      <c r="D996" s="17"/>
      <c r="E996" s="17"/>
      <c r="F996" s="17"/>
      <c r="G996" s="64"/>
      <c r="H996" s="17"/>
      <c r="I996" s="17"/>
      <c r="J996" s="17"/>
      <c r="K996" s="17"/>
      <c r="L996" s="17"/>
      <c r="M996" s="33"/>
      <c r="N996" s="33"/>
      <c r="O996" s="33"/>
      <c r="P996" s="65"/>
      <c r="Q996" s="17"/>
    </row>
    <row r="997" spans="4:17" ht="16.5">
      <c r="D997" s="17"/>
      <c r="E997" s="17"/>
      <c r="F997" s="17"/>
      <c r="G997" s="64"/>
      <c r="H997" s="17"/>
      <c r="I997" s="17"/>
      <c r="J997" s="17"/>
      <c r="K997" s="17"/>
      <c r="L997" s="17"/>
      <c r="M997" s="33"/>
      <c r="N997" s="33"/>
      <c r="O997" s="33"/>
      <c r="P997" s="65"/>
      <c r="Q997" s="17"/>
    </row>
    <row r="998" spans="4:17" ht="16.5">
      <c r="D998" s="17"/>
      <c r="E998" s="17"/>
      <c r="F998" s="17"/>
      <c r="G998" s="64"/>
      <c r="H998" s="17"/>
      <c r="I998" s="17"/>
      <c r="J998" s="17"/>
      <c r="K998" s="17"/>
      <c r="L998" s="17"/>
      <c r="M998" s="33"/>
      <c r="N998" s="33"/>
      <c r="O998" s="33"/>
      <c r="P998" s="65"/>
      <c r="Q998" s="17"/>
    </row>
    <row r="999" spans="4:17" ht="16.5">
      <c r="D999" s="17"/>
      <c r="E999" s="17"/>
      <c r="F999" s="17"/>
      <c r="G999" s="64"/>
      <c r="H999" s="17"/>
      <c r="I999" s="17"/>
      <c r="J999" s="17"/>
      <c r="K999" s="17"/>
      <c r="L999" s="17"/>
      <c r="M999" s="33"/>
      <c r="N999" s="33"/>
      <c r="O999" s="33"/>
      <c r="P999" s="65"/>
      <c r="Q999" s="17"/>
    </row>
    <row r="1000" spans="4:17" ht="16.5">
      <c r="D1000" s="17"/>
      <c r="E1000" s="17"/>
      <c r="F1000" s="17"/>
      <c r="G1000" s="64"/>
      <c r="H1000" s="17"/>
      <c r="I1000" s="17"/>
      <c r="J1000" s="17"/>
      <c r="K1000" s="17"/>
      <c r="L1000" s="17"/>
      <c r="M1000" s="33"/>
      <c r="N1000" s="33"/>
      <c r="O1000" s="33"/>
      <c r="P1000" s="65"/>
      <c r="Q1000" s="17"/>
    </row>
    <row r="1001" spans="4:17" ht="16.5">
      <c r="D1001" s="17"/>
      <c r="E1001" s="17"/>
      <c r="F1001" s="17"/>
      <c r="G1001" s="64"/>
      <c r="H1001" s="17"/>
      <c r="I1001" s="17"/>
      <c r="J1001" s="17"/>
      <c r="K1001" s="17"/>
      <c r="L1001" s="17"/>
      <c r="M1001" s="33"/>
      <c r="N1001" s="33"/>
      <c r="O1001" s="33"/>
      <c r="P1001" s="65"/>
      <c r="Q1001" s="17"/>
    </row>
    <row r="1002" spans="4:17" ht="16.5">
      <c r="D1002" s="17"/>
      <c r="E1002" s="17"/>
      <c r="F1002" s="17"/>
      <c r="G1002" s="64"/>
      <c r="H1002" s="17"/>
      <c r="I1002" s="17"/>
      <c r="J1002" s="17"/>
      <c r="K1002" s="17"/>
      <c r="L1002" s="17"/>
      <c r="M1002" s="33"/>
      <c r="N1002" s="33"/>
      <c r="O1002" s="33"/>
      <c r="P1002" s="65"/>
      <c r="Q1002" s="17"/>
    </row>
    <row r="1003" spans="4:17" ht="16.5">
      <c r="D1003" s="17"/>
      <c r="E1003" s="17"/>
      <c r="F1003" s="17"/>
      <c r="G1003" s="64"/>
      <c r="H1003" s="17"/>
      <c r="I1003" s="17"/>
      <c r="J1003" s="17"/>
      <c r="K1003" s="17"/>
      <c r="L1003" s="17"/>
      <c r="M1003" s="33"/>
      <c r="N1003" s="33"/>
      <c r="O1003" s="33"/>
      <c r="P1003" s="65"/>
      <c r="Q1003" s="17"/>
    </row>
    <row r="1004" spans="4:17" ht="16.5">
      <c r="D1004" s="17"/>
      <c r="E1004" s="17"/>
      <c r="F1004" s="17"/>
      <c r="G1004" s="64"/>
      <c r="H1004" s="17"/>
      <c r="I1004" s="17"/>
      <c r="J1004" s="17"/>
      <c r="K1004" s="17"/>
      <c r="L1004" s="17"/>
      <c r="M1004" s="33"/>
      <c r="N1004" s="33"/>
      <c r="O1004" s="33"/>
      <c r="P1004" s="65"/>
      <c r="Q1004" s="17"/>
    </row>
    <row r="1005" spans="4:17" ht="16.5">
      <c r="D1005" s="17"/>
      <c r="E1005" s="17"/>
      <c r="F1005" s="17"/>
      <c r="G1005" s="64"/>
      <c r="H1005" s="17"/>
      <c r="I1005" s="17"/>
      <c r="J1005" s="17"/>
      <c r="K1005" s="17"/>
      <c r="L1005" s="17"/>
      <c r="M1005" s="33"/>
      <c r="N1005" s="33"/>
      <c r="O1005" s="33"/>
      <c r="P1005" s="65"/>
      <c r="Q1005" s="17"/>
    </row>
    <row r="1006" spans="4:17" ht="16.5">
      <c r="D1006" s="17"/>
      <c r="E1006" s="17"/>
      <c r="F1006" s="17"/>
      <c r="G1006" s="64"/>
      <c r="H1006" s="17"/>
      <c r="I1006" s="17"/>
      <c r="J1006" s="17"/>
      <c r="K1006" s="17"/>
      <c r="L1006" s="17"/>
      <c r="M1006" s="33"/>
      <c r="N1006" s="33"/>
      <c r="O1006" s="33"/>
      <c r="P1006" s="65"/>
      <c r="Q1006" s="17"/>
    </row>
    <row r="1007" spans="4:17" ht="16.5">
      <c r="D1007" s="17"/>
      <c r="E1007" s="17"/>
      <c r="F1007" s="17"/>
      <c r="G1007" s="64"/>
      <c r="H1007" s="17"/>
      <c r="I1007" s="17"/>
      <c r="J1007" s="17"/>
      <c r="K1007" s="17"/>
      <c r="L1007" s="17"/>
      <c r="M1007" s="33"/>
      <c r="N1007" s="33"/>
      <c r="O1007" s="33"/>
      <c r="P1007" s="65"/>
      <c r="Q1007" s="17"/>
    </row>
    <row r="1008" spans="4:17" ht="16.5">
      <c r="D1008" s="17"/>
      <c r="E1008" s="17"/>
      <c r="F1008" s="17"/>
      <c r="G1008" s="64"/>
      <c r="H1008" s="17"/>
      <c r="I1008" s="17"/>
      <c r="J1008" s="17"/>
      <c r="K1008" s="17"/>
      <c r="L1008" s="17"/>
      <c r="M1008" s="33"/>
      <c r="N1008" s="33"/>
      <c r="O1008" s="33"/>
      <c r="P1008" s="65"/>
      <c r="Q1008" s="17"/>
    </row>
    <row r="1009" spans="4:17" ht="16.5">
      <c r="D1009" s="17"/>
      <c r="E1009" s="17"/>
      <c r="F1009" s="17"/>
      <c r="G1009" s="64"/>
      <c r="H1009" s="17"/>
      <c r="I1009" s="17"/>
      <c r="J1009" s="17"/>
      <c r="K1009" s="17"/>
      <c r="L1009" s="17"/>
      <c r="M1009" s="33"/>
      <c r="N1009" s="33"/>
      <c r="O1009" s="33"/>
      <c r="P1009" s="65"/>
      <c r="Q1009" s="17"/>
    </row>
    <row r="1010" spans="4:17" ht="16.5">
      <c r="D1010" s="17"/>
      <c r="E1010" s="17"/>
      <c r="F1010" s="17"/>
      <c r="G1010" s="64"/>
      <c r="H1010" s="17"/>
      <c r="I1010" s="17"/>
      <c r="J1010" s="17"/>
      <c r="K1010" s="17"/>
      <c r="L1010" s="17"/>
      <c r="M1010" s="33"/>
      <c r="N1010" s="33"/>
      <c r="O1010" s="33"/>
      <c r="P1010" s="65"/>
      <c r="Q1010" s="17"/>
    </row>
    <row r="1011" spans="4:17" ht="16.5">
      <c r="D1011" s="17"/>
      <c r="E1011" s="17"/>
      <c r="F1011" s="17"/>
      <c r="G1011" s="64"/>
      <c r="H1011" s="17"/>
      <c r="I1011" s="17"/>
      <c r="J1011" s="17"/>
      <c r="K1011" s="17"/>
      <c r="L1011" s="17"/>
      <c r="M1011" s="33"/>
      <c r="N1011" s="33"/>
      <c r="O1011" s="33"/>
      <c r="P1011" s="65"/>
      <c r="Q1011" s="17"/>
    </row>
    <row r="1012" spans="4:17" ht="16.5">
      <c r="D1012" s="17"/>
      <c r="E1012" s="17"/>
      <c r="F1012" s="17"/>
      <c r="G1012" s="64"/>
      <c r="H1012" s="17"/>
      <c r="I1012" s="17"/>
      <c r="J1012" s="17"/>
      <c r="K1012" s="17"/>
      <c r="L1012" s="17"/>
      <c r="M1012" s="33"/>
      <c r="N1012" s="33"/>
      <c r="O1012" s="33"/>
      <c r="P1012" s="65"/>
      <c r="Q1012" s="17"/>
    </row>
    <row r="1013" spans="4:17" ht="16.5">
      <c r="D1013" s="17"/>
      <c r="E1013" s="17"/>
      <c r="F1013" s="17"/>
      <c r="G1013" s="64"/>
      <c r="H1013" s="17"/>
      <c r="I1013" s="17"/>
      <c r="J1013" s="17"/>
      <c r="K1013" s="17"/>
      <c r="L1013" s="17"/>
      <c r="M1013" s="33"/>
      <c r="N1013" s="33"/>
      <c r="O1013" s="33"/>
      <c r="P1013" s="65"/>
      <c r="Q1013" s="17"/>
    </row>
    <row r="1014" spans="4:17" ht="16.5">
      <c r="D1014" s="17"/>
      <c r="E1014" s="17"/>
      <c r="F1014" s="17"/>
      <c r="G1014" s="64"/>
      <c r="H1014" s="17"/>
      <c r="I1014" s="17"/>
      <c r="J1014" s="17"/>
      <c r="K1014" s="17"/>
      <c r="L1014" s="17"/>
      <c r="M1014" s="33"/>
      <c r="N1014" s="33"/>
      <c r="O1014" s="33"/>
      <c r="P1014" s="65"/>
      <c r="Q1014" s="17"/>
    </row>
    <row r="1015" spans="4:17" ht="16.5">
      <c r="D1015" s="17"/>
      <c r="E1015" s="17"/>
      <c r="F1015" s="17"/>
      <c r="G1015" s="64"/>
      <c r="H1015" s="17"/>
      <c r="I1015" s="17"/>
      <c r="J1015" s="17"/>
      <c r="K1015" s="17"/>
      <c r="L1015" s="17"/>
      <c r="M1015" s="33"/>
      <c r="N1015" s="33"/>
      <c r="O1015" s="33"/>
      <c r="P1015" s="65"/>
      <c r="Q1015" s="17"/>
    </row>
    <row r="1016" spans="4:17" ht="16.5">
      <c r="D1016" s="17"/>
      <c r="E1016" s="17"/>
      <c r="F1016" s="17"/>
      <c r="G1016" s="64"/>
      <c r="H1016" s="17"/>
      <c r="I1016" s="17"/>
      <c r="J1016" s="17"/>
      <c r="K1016" s="17"/>
      <c r="L1016" s="17"/>
      <c r="M1016" s="33"/>
      <c r="N1016" s="33"/>
      <c r="O1016" s="33"/>
      <c r="P1016" s="65"/>
      <c r="Q1016" s="17"/>
    </row>
    <row r="1017" spans="4:17" ht="16.5">
      <c r="D1017" s="17"/>
      <c r="E1017" s="17"/>
      <c r="F1017" s="17"/>
      <c r="G1017" s="64"/>
      <c r="H1017" s="17"/>
      <c r="I1017" s="17"/>
      <c r="J1017" s="17"/>
      <c r="K1017" s="17"/>
      <c r="L1017" s="17"/>
      <c r="M1017" s="33"/>
      <c r="N1017" s="33"/>
      <c r="O1017" s="33"/>
      <c r="P1017" s="65"/>
      <c r="Q1017" s="17"/>
    </row>
    <row r="1018" spans="4:17" ht="16.5">
      <c r="D1018" s="17"/>
      <c r="E1018" s="17"/>
      <c r="F1018" s="17"/>
      <c r="G1018" s="64"/>
      <c r="H1018" s="17"/>
      <c r="I1018" s="17"/>
      <c r="J1018" s="17"/>
      <c r="K1018" s="17"/>
      <c r="L1018" s="17"/>
      <c r="M1018" s="33"/>
      <c r="N1018" s="33"/>
      <c r="O1018" s="33"/>
      <c r="P1018" s="65"/>
      <c r="Q1018" s="17"/>
    </row>
    <row r="1019" spans="4:17" ht="16.5">
      <c r="D1019" s="17"/>
      <c r="E1019" s="17"/>
      <c r="F1019" s="17"/>
      <c r="G1019" s="64"/>
      <c r="H1019" s="17"/>
      <c r="I1019" s="17"/>
      <c r="J1019" s="17"/>
      <c r="K1019" s="17"/>
      <c r="L1019" s="17"/>
      <c r="M1019" s="33"/>
      <c r="N1019" s="33"/>
      <c r="O1019" s="33"/>
      <c r="P1019" s="65"/>
      <c r="Q1019" s="17"/>
    </row>
    <row r="1020" spans="4:17" ht="16.5">
      <c r="D1020" s="17"/>
      <c r="E1020" s="17"/>
      <c r="F1020" s="17"/>
      <c r="G1020" s="64"/>
      <c r="H1020" s="17"/>
      <c r="I1020" s="17"/>
      <c r="J1020" s="17"/>
      <c r="K1020" s="17"/>
      <c r="L1020" s="17"/>
      <c r="M1020" s="33"/>
      <c r="N1020" s="33"/>
      <c r="O1020" s="33"/>
      <c r="P1020" s="65"/>
      <c r="Q1020" s="17"/>
    </row>
    <row r="1021" spans="4:17" ht="16.5">
      <c r="D1021" s="17"/>
      <c r="E1021" s="17"/>
      <c r="F1021" s="17"/>
      <c r="G1021" s="64"/>
      <c r="H1021" s="17"/>
      <c r="I1021" s="17"/>
      <c r="J1021" s="17"/>
      <c r="K1021" s="17"/>
      <c r="L1021" s="17"/>
      <c r="M1021" s="33"/>
      <c r="N1021" s="33"/>
      <c r="O1021" s="33"/>
      <c r="P1021" s="65"/>
      <c r="Q1021" s="17"/>
    </row>
    <row r="1022" spans="4:17" ht="16.5">
      <c r="D1022" s="17"/>
      <c r="E1022" s="17"/>
      <c r="F1022" s="17"/>
      <c r="G1022" s="64"/>
      <c r="H1022" s="17"/>
      <c r="I1022" s="17"/>
      <c r="J1022" s="17"/>
      <c r="K1022" s="17"/>
      <c r="L1022" s="17"/>
      <c r="M1022" s="33"/>
      <c r="N1022" s="33"/>
      <c r="O1022" s="33"/>
      <c r="P1022" s="65"/>
      <c r="Q1022" s="17"/>
    </row>
    <row r="1023" spans="4:17" ht="16.5">
      <c r="D1023" s="17"/>
      <c r="E1023" s="17"/>
      <c r="F1023" s="17"/>
      <c r="G1023" s="64"/>
      <c r="H1023" s="17"/>
      <c r="I1023" s="17"/>
      <c r="J1023" s="17"/>
      <c r="K1023" s="17"/>
      <c r="L1023" s="17"/>
      <c r="M1023" s="33"/>
      <c r="N1023" s="33"/>
      <c r="O1023" s="33"/>
      <c r="P1023" s="65"/>
      <c r="Q1023" s="17"/>
    </row>
    <row r="1024" spans="4:17" ht="16.5">
      <c r="D1024" s="17"/>
      <c r="E1024" s="17"/>
      <c r="F1024" s="17"/>
      <c r="G1024" s="64"/>
      <c r="H1024" s="17"/>
      <c r="I1024" s="17"/>
      <c r="J1024" s="17"/>
      <c r="K1024" s="17"/>
      <c r="L1024" s="17"/>
      <c r="M1024" s="33"/>
      <c r="N1024" s="33"/>
      <c r="O1024" s="33"/>
      <c r="P1024" s="65"/>
      <c r="Q1024" s="17"/>
    </row>
    <row r="1025" spans="4:17" ht="16.5">
      <c r="D1025" s="17"/>
      <c r="E1025" s="17"/>
      <c r="F1025" s="17"/>
      <c r="G1025" s="64"/>
      <c r="H1025" s="17"/>
      <c r="I1025" s="17"/>
      <c r="J1025" s="17"/>
      <c r="K1025" s="17"/>
      <c r="L1025" s="17"/>
      <c r="M1025" s="33"/>
      <c r="N1025" s="33"/>
      <c r="O1025" s="33"/>
      <c r="P1025" s="65"/>
      <c r="Q1025" s="17"/>
    </row>
    <row r="1026" spans="4:17" ht="16.5">
      <c r="D1026" s="17"/>
      <c r="E1026" s="17"/>
      <c r="F1026" s="17"/>
      <c r="G1026" s="64"/>
      <c r="H1026" s="17"/>
      <c r="I1026" s="17"/>
      <c r="J1026" s="17"/>
      <c r="K1026" s="17"/>
      <c r="L1026" s="17"/>
      <c r="M1026" s="33"/>
      <c r="N1026" s="33"/>
      <c r="O1026" s="33"/>
      <c r="P1026" s="65"/>
      <c r="Q1026" s="17"/>
    </row>
    <row r="1027" spans="4:17" ht="16.5">
      <c r="D1027" s="17"/>
      <c r="E1027" s="17"/>
      <c r="F1027" s="17"/>
      <c r="G1027" s="64"/>
      <c r="H1027" s="17"/>
      <c r="I1027" s="17"/>
      <c r="J1027" s="17"/>
      <c r="K1027" s="17"/>
      <c r="L1027" s="17"/>
      <c r="M1027" s="33"/>
      <c r="N1027" s="33"/>
      <c r="O1027" s="33"/>
      <c r="P1027" s="65"/>
      <c r="Q1027" s="17"/>
    </row>
    <row r="1028" spans="4:17" ht="16.5">
      <c r="D1028" s="17"/>
      <c r="E1028" s="17"/>
      <c r="F1028" s="17"/>
      <c r="G1028" s="64"/>
      <c r="H1028" s="17"/>
      <c r="I1028" s="17"/>
      <c r="J1028" s="17"/>
      <c r="K1028" s="17"/>
      <c r="L1028" s="17"/>
      <c r="M1028" s="33"/>
      <c r="N1028" s="33"/>
      <c r="O1028" s="33"/>
      <c r="P1028" s="65"/>
      <c r="Q1028" s="17"/>
    </row>
    <row r="1029" spans="4:17" ht="16.5">
      <c r="D1029" s="17"/>
      <c r="E1029" s="17"/>
      <c r="F1029" s="17"/>
      <c r="G1029" s="64"/>
      <c r="H1029" s="17"/>
      <c r="I1029" s="17"/>
      <c r="J1029" s="17"/>
      <c r="K1029" s="17"/>
      <c r="L1029" s="17"/>
      <c r="M1029" s="33"/>
      <c r="N1029" s="33"/>
      <c r="O1029" s="33"/>
      <c r="P1029" s="65"/>
      <c r="Q1029" s="17"/>
    </row>
    <row r="1030" spans="4:17" ht="16.5">
      <c r="D1030" s="17"/>
      <c r="E1030" s="17"/>
      <c r="F1030" s="17"/>
      <c r="G1030" s="64"/>
      <c r="H1030" s="17"/>
      <c r="I1030" s="17"/>
      <c r="J1030" s="17"/>
      <c r="K1030" s="17"/>
      <c r="L1030" s="17"/>
      <c r="M1030" s="33"/>
      <c r="N1030" s="33"/>
      <c r="O1030" s="33"/>
      <c r="P1030" s="65"/>
      <c r="Q1030" s="17"/>
    </row>
    <row r="1031" spans="4:17" ht="16.5">
      <c r="D1031" s="17"/>
      <c r="E1031" s="17"/>
      <c r="F1031" s="17"/>
      <c r="G1031" s="64"/>
      <c r="H1031" s="17"/>
      <c r="I1031" s="17"/>
      <c r="J1031" s="17"/>
      <c r="K1031" s="17"/>
      <c r="L1031" s="17"/>
      <c r="M1031" s="33"/>
      <c r="N1031" s="33"/>
      <c r="O1031" s="33"/>
      <c r="P1031" s="65"/>
      <c r="Q1031" s="17"/>
    </row>
    <row r="1032" spans="4:17" ht="16.5">
      <c r="D1032" s="17"/>
      <c r="E1032" s="17"/>
      <c r="F1032" s="17"/>
      <c r="G1032" s="64"/>
      <c r="H1032" s="17"/>
      <c r="I1032" s="17"/>
      <c r="J1032" s="17"/>
      <c r="K1032" s="17"/>
      <c r="L1032" s="17"/>
      <c r="M1032" s="33"/>
      <c r="N1032" s="33"/>
      <c r="O1032" s="33"/>
      <c r="P1032" s="65"/>
      <c r="Q1032" s="17"/>
    </row>
    <row r="1033" spans="4:17" ht="16.5">
      <c r="D1033" s="17"/>
      <c r="E1033" s="17"/>
      <c r="F1033" s="17"/>
      <c r="G1033" s="64"/>
      <c r="H1033" s="17"/>
      <c r="I1033" s="17"/>
      <c r="J1033" s="17"/>
      <c r="K1033" s="17"/>
      <c r="L1033" s="17"/>
      <c r="M1033" s="33"/>
      <c r="N1033" s="33"/>
      <c r="O1033" s="33"/>
      <c r="P1033" s="65"/>
      <c r="Q1033" s="17"/>
    </row>
    <row r="1034" spans="4:17" ht="16.5">
      <c r="D1034" s="17"/>
      <c r="E1034" s="17"/>
      <c r="F1034" s="17"/>
      <c r="G1034" s="64"/>
      <c r="H1034" s="17"/>
      <c r="I1034" s="17"/>
      <c r="J1034" s="17"/>
      <c r="K1034" s="17"/>
      <c r="L1034" s="17"/>
      <c r="M1034" s="33"/>
      <c r="N1034" s="33"/>
      <c r="O1034" s="33"/>
      <c r="P1034" s="65"/>
      <c r="Q1034" s="17"/>
    </row>
    <row r="1035" spans="4:17" ht="16.5">
      <c r="D1035" s="17"/>
      <c r="E1035" s="17"/>
      <c r="F1035" s="17"/>
      <c r="G1035" s="64"/>
      <c r="H1035" s="17"/>
      <c r="I1035" s="17"/>
      <c r="J1035" s="17"/>
      <c r="K1035" s="17"/>
      <c r="L1035" s="17"/>
      <c r="M1035" s="33"/>
      <c r="N1035" s="33"/>
      <c r="O1035" s="33"/>
      <c r="P1035" s="65"/>
      <c r="Q1035" s="17"/>
    </row>
    <row r="1036" spans="4:17" ht="16.5">
      <c r="D1036" s="17"/>
      <c r="E1036" s="17"/>
      <c r="F1036" s="17"/>
      <c r="G1036" s="64"/>
      <c r="H1036" s="17"/>
      <c r="I1036" s="17"/>
      <c r="J1036" s="17"/>
      <c r="K1036" s="17"/>
      <c r="L1036" s="17"/>
      <c r="M1036" s="33"/>
      <c r="N1036" s="33"/>
      <c r="O1036" s="33"/>
      <c r="P1036" s="65"/>
      <c r="Q1036" s="17"/>
    </row>
    <row r="1037" spans="4:17" ht="16.5">
      <c r="D1037" s="17"/>
      <c r="E1037" s="17"/>
      <c r="F1037" s="17"/>
      <c r="G1037" s="64"/>
      <c r="H1037" s="17"/>
      <c r="I1037" s="17"/>
      <c r="J1037" s="17"/>
      <c r="K1037" s="17"/>
      <c r="L1037" s="17"/>
      <c r="M1037" s="33"/>
      <c r="N1037" s="33"/>
      <c r="O1037" s="33"/>
      <c r="P1037" s="65"/>
      <c r="Q1037" s="17"/>
    </row>
    <row r="1038" spans="4:17" ht="16.5">
      <c r="D1038" s="17"/>
      <c r="E1038" s="17"/>
      <c r="F1038" s="17"/>
      <c r="G1038" s="64"/>
      <c r="H1038" s="17"/>
      <c r="I1038" s="17"/>
      <c r="J1038" s="17"/>
      <c r="K1038" s="17"/>
      <c r="L1038" s="17"/>
      <c r="M1038" s="33"/>
      <c r="N1038" s="33"/>
      <c r="O1038" s="33"/>
      <c r="P1038" s="65"/>
      <c r="Q1038" s="17"/>
    </row>
    <row r="1039" spans="4:17" ht="16.5">
      <c r="D1039" s="17"/>
      <c r="E1039" s="17"/>
      <c r="F1039" s="17"/>
      <c r="G1039" s="64"/>
      <c r="H1039" s="17"/>
      <c r="I1039" s="17"/>
      <c r="J1039" s="17"/>
      <c r="K1039" s="17"/>
      <c r="L1039" s="17"/>
      <c r="M1039" s="33"/>
      <c r="N1039" s="33"/>
      <c r="O1039" s="33"/>
      <c r="P1039" s="65"/>
      <c r="Q1039" s="17"/>
    </row>
    <row r="1040" spans="4:17" ht="16.5">
      <c r="D1040" s="17"/>
      <c r="E1040" s="17"/>
      <c r="F1040" s="17"/>
      <c r="G1040" s="64"/>
      <c r="H1040" s="17"/>
      <c r="I1040" s="17"/>
      <c r="J1040" s="17"/>
      <c r="K1040" s="17"/>
      <c r="L1040" s="17"/>
      <c r="M1040" s="33"/>
      <c r="N1040" s="33"/>
      <c r="O1040" s="33"/>
      <c r="P1040" s="65"/>
      <c r="Q1040" s="17"/>
    </row>
    <row r="1041" spans="4:17" ht="16.5">
      <c r="D1041" s="17"/>
      <c r="E1041" s="17"/>
      <c r="F1041" s="17"/>
      <c r="G1041" s="64"/>
      <c r="H1041" s="17"/>
      <c r="I1041" s="17"/>
      <c r="J1041" s="17"/>
      <c r="K1041" s="17"/>
      <c r="L1041" s="17"/>
      <c r="M1041" s="33"/>
      <c r="N1041" s="33"/>
      <c r="O1041" s="33"/>
      <c r="P1041" s="65"/>
      <c r="Q1041" s="17"/>
    </row>
    <row r="1042" spans="4:17" ht="16.5">
      <c r="D1042" s="17"/>
      <c r="E1042" s="17"/>
      <c r="F1042" s="17"/>
      <c r="G1042" s="64"/>
      <c r="H1042" s="17"/>
      <c r="I1042" s="17"/>
      <c r="J1042" s="17"/>
      <c r="K1042" s="17"/>
      <c r="L1042" s="17"/>
      <c r="M1042" s="33"/>
      <c r="N1042" s="33"/>
      <c r="O1042" s="33"/>
      <c r="P1042" s="65"/>
      <c r="Q1042" s="17"/>
    </row>
    <row r="1043" spans="4:17" ht="16.5">
      <c r="D1043" s="17"/>
      <c r="E1043" s="17"/>
      <c r="F1043" s="17"/>
      <c r="G1043" s="64"/>
      <c r="H1043" s="17"/>
      <c r="I1043" s="17"/>
      <c r="J1043" s="17"/>
      <c r="K1043" s="17"/>
      <c r="L1043" s="17"/>
      <c r="M1043" s="33"/>
      <c r="N1043" s="33"/>
      <c r="O1043" s="33"/>
      <c r="P1043" s="65"/>
      <c r="Q1043" s="17"/>
    </row>
    <row r="1044" spans="4:17" ht="16.5">
      <c r="D1044" s="17"/>
      <c r="E1044" s="17"/>
      <c r="F1044" s="17"/>
      <c r="G1044" s="64"/>
      <c r="H1044" s="17"/>
      <c r="I1044" s="17"/>
      <c r="J1044" s="17"/>
      <c r="K1044" s="17"/>
      <c r="L1044" s="17"/>
      <c r="M1044" s="33"/>
      <c r="N1044" s="33"/>
      <c r="O1044" s="33"/>
      <c r="P1044" s="65"/>
      <c r="Q1044" s="17"/>
    </row>
    <row r="1045" spans="4:17" ht="16.5">
      <c r="D1045" s="17"/>
      <c r="E1045" s="17"/>
      <c r="F1045" s="17"/>
      <c r="G1045" s="64"/>
      <c r="H1045" s="17"/>
      <c r="I1045" s="17"/>
      <c r="J1045" s="17"/>
      <c r="K1045" s="17"/>
      <c r="L1045" s="17"/>
      <c r="M1045" s="33"/>
      <c r="N1045" s="33"/>
      <c r="O1045" s="33"/>
      <c r="P1045" s="65"/>
      <c r="Q1045" s="17"/>
    </row>
    <row r="1046" spans="4:17" ht="16.5">
      <c r="D1046" s="17"/>
      <c r="E1046" s="17"/>
      <c r="F1046" s="17"/>
      <c r="G1046" s="64"/>
      <c r="H1046" s="17"/>
      <c r="I1046" s="17"/>
      <c r="J1046" s="17"/>
      <c r="K1046" s="17"/>
      <c r="L1046" s="17"/>
      <c r="M1046" s="33"/>
      <c r="N1046" s="33"/>
      <c r="O1046" s="33"/>
      <c r="P1046" s="65"/>
      <c r="Q1046" s="17"/>
    </row>
    <row r="1047" spans="4:17" ht="16.5">
      <c r="D1047" s="17"/>
      <c r="E1047" s="17"/>
      <c r="F1047" s="17"/>
      <c r="G1047" s="64"/>
      <c r="H1047" s="17"/>
      <c r="I1047" s="17"/>
      <c r="J1047" s="17"/>
      <c r="K1047" s="17"/>
      <c r="L1047" s="17"/>
      <c r="M1047" s="33"/>
      <c r="N1047" s="33"/>
      <c r="O1047" s="33"/>
      <c r="P1047" s="65"/>
      <c r="Q1047" s="17"/>
    </row>
    <row r="1048" spans="4:17" ht="16.5">
      <c r="D1048" s="17"/>
      <c r="E1048" s="17"/>
      <c r="F1048" s="17"/>
      <c r="G1048" s="64"/>
      <c r="H1048" s="17"/>
      <c r="I1048" s="17"/>
      <c r="J1048" s="17"/>
      <c r="K1048" s="17"/>
      <c r="L1048" s="17"/>
      <c r="M1048" s="33"/>
      <c r="N1048" s="33"/>
      <c r="O1048" s="33"/>
      <c r="P1048" s="65"/>
      <c r="Q1048" s="17"/>
    </row>
    <row r="1049" spans="4:17" ht="16.5">
      <c r="D1049" s="17"/>
      <c r="E1049" s="17"/>
      <c r="F1049" s="17"/>
      <c r="G1049" s="64"/>
      <c r="H1049" s="17"/>
      <c r="I1049" s="17"/>
      <c r="J1049" s="17"/>
      <c r="K1049" s="17"/>
      <c r="L1049" s="17"/>
      <c r="M1049" s="33"/>
      <c r="N1049" s="33"/>
      <c r="O1049" s="33"/>
      <c r="P1049" s="65"/>
      <c r="Q1049" s="17"/>
    </row>
    <row r="1050" spans="4:17" ht="16.5">
      <c r="D1050" s="17"/>
      <c r="E1050" s="17"/>
      <c r="F1050" s="17"/>
      <c r="G1050" s="64"/>
      <c r="H1050" s="17"/>
      <c r="I1050" s="17"/>
      <c r="J1050" s="17"/>
      <c r="K1050" s="17"/>
      <c r="L1050" s="17"/>
      <c r="M1050" s="33"/>
      <c r="N1050" s="33"/>
      <c r="O1050" s="33"/>
      <c r="P1050" s="65"/>
      <c r="Q1050" s="17"/>
    </row>
    <row r="1051" spans="4:17" ht="16.5">
      <c r="D1051" s="17"/>
      <c r="E1051" s="17"/>
      <c r="F1051" s="17"/>
      <c r="G1051" s="64"/>
      <c r="H1051" s="17"/>
      <c r="I1051" s="17"/>
      <c r="J1051" s="17"/>
      <c r="K1051" s="17"/>
      <c r="L1051" s="17"/>
      <c r="M1051" s="33"/>
      <c r="N1051" s="33"/>
      <c r="O1051" s="33"/>
      <c r="P1051" s="65"/>
      <c r="Q1051" s="17"/>
    </row>
    <row r="1052" spans="4:17" ht="16.5">
      <c r="D1052" s="17"/>
      <c r="E1052" s="17"/>
      <c r="F1052" s="17"/>
      <c r="G1052" s="64"/>
      <c r="H1052" s="17"/>
      <c r="I1052" s="17"/>
      <c r="J1052" s="17"/>
      <c r="K1052" s="17"/>
      <c r="L1052" s="17"/>
      <c r="M1052" s="33"/>
      <c r="N1052" s="33"/>
      <c r="O1052" s="33"/>
      <c r="P1052" s="65"/>
      <c r="Q1052" s="17"/>
    </row>
    <row r="1053" spans="4:17" ht="16.5">
      <c r="D1053" s="17"/>
      <c r="E1053" s="17"/>
      <c r="F1053" s="17"/>
      <c r="G1053" s="64"/>
      <c r="H1053" s="17"/>
      <c r="I1053" s="17"/>
      <c r="J1053" s="17"/>
      <c r="K1053" s="17"/>
      <c r="L1053" s="17"/>
      <c r="M1053" s="33"/>
      <c r="N1053" s="33"/>
      <c r="O1053" s="33"/>
      <c r="P1053" s="65"/>
      <c r="Q1053" s="17"/>
    </row>
    <row r="1054" spans="4:17" ht="16.5">
      <c r="D1054" s="17"/>
      <c r="E1054" s="17"/>
      <c r="F1054" s="17"/>
      <c r="G1054" s="64"/>
      <c r="H1054" s="17"/>
      <c r="I1054" s="17"/>
      <c r="J1054" s="17"/>
      <c r="K1054" s="17"/>
      <c r="L1054" s="17"/>
      <c r="M1054" s="33"/>
      <c r="N1054" s="33"/>
      <c r="O1054" s="33"/>
      <c r="P1054" s="65"/>
      <c r="Q1054" s="17"/>
    </row>
    <row r="1055" spans="4:17" ht="16.5">
      <c r="D1055" s="17"/>
      <c r="E1055" s="17"/>
      <c r="F1055" s="17"/>
      <c r="G1055" s="64"/>
      <c r="H1055" s="17"/>
      <c r="I1055" s="17"/>
      <c r="J1055" s="17"/>
      <c r="K1055" s="17"/>
      <c r="L1055" s="17"/>
      <c r="M1055" s="33"/>
      <c r="N1055" s="33"/>
      <c r="O1055" s="33"/>
      <c r="P1055" s="65"/>
      <c r="Q1055" s="17"/>
    </row>
    <row r="1056" spans="4:17" ht="16.5">
      <c r="D1056" s="17"/>
      <c r="E1056" s="17"/>
      <c r="F1056" s="17"/>
      <c r="G1056" s="64"/>
      <c r="H1056" s="17"/>
      <c r="I1056" s="17"/>
      <c r="J1056" s="17"/>
      <c r="K1056" s="17"/>
      <c r="L1056" s="17"/>
      <c r="M1056" s="33"/>
      <c r="N1056" s="33"/>
      <c r="O1056" s="33"/>
      <c r="P1056" s="65"/>
      <c r="Q1056" s="17"/>
    </row>
    <row r="1057" spans="4:17" ht="16.5">
      <c r="D1057" s="1"/>
      <c r="E1057" s="1"/>
      <c r="F1057" s="1"/>
      <c r="G1057" s="25"/>
      <c r="H1057" s="1"/>
      <c r="I1057" s="1"/>
      <c r="J1057" s="1"/>
      <c r="K1057" s="1"/>
      <c r="L1057" s="1"/>
      <c r="M1057" s="33"/>
      <c r="N1057" s="33"/>
      <c r="O1057" s="33"/>
      <c r="P1057" s="65"/>
      <c r="Q1057" s="1"/>
    </row>
    <row r="1058" spans="4:17" ht="16.5">
      <c r="D1058" s="17"/>
      <c r="E1058" s="17"/>
      <c r="F1058" s="17"/>
      <c r="G1058" s="64"/>
      <c r="H1058" s="17"/>
      <c r="I1058" s="17"/>
      <c r="J1058" s="17"/>
      <c r="K1058" s="17"/>
      <c r="L1058" s="17"/>
      <c r="M1058" s="33"/>
      <c r="N1058" s="33"/>
      <c r="O1058" s="33"/>
      <c r="P1058" s="65"/>
      <c r="Q1058" s="17"/>
    </row>
    <row r="1059" spans="4:17" ht="16.5">
      <c r="D1059" s="1"/>
      <c r="E1059" s="1"/>
      <c r="F1059" s="1"/>
      <c r="G1059" s="25"/>
      <c r="H1059" s="1"/>
      <c r="I1059" s="1"/>
      <c r="J1059" s="1"/>
      <c r="K1059" s="1"/>
      <c r="L1059" s="1"/>
      <c r="M1059" s="33"/>
      <c r="N1059" s="33"/>
      <c r="O1059" s="33"/>
      <c r="P1059" s="65"/>
      <c r="Q1059" s="1"/>
    </row>
    <row r="1060" spans="4:17" ht="16.5">
      <c r="D1060" s="1"/>
      <c r="E1060" s="1"/>
      <c r="F1060" s="1"/>
      <c r="G1060" s="25"/>
      <c r="H1060" s="1"/>
      <c r="I1060" s="1"/>
      <c r="J1060" s="1"/>
      <c r="K1060" s="1"/>
      <c r="L1060" s="1"/>
      <c r="M1060" s="33"/>
      <c r="N1060" s="33"/>
      <c r="O1060" s="33"/>
      <c r="P1060" s="65"/>
      <c r="Q1060" s="1"/>
    </row>
    <row r="1061" spans="4:17" ht="16.5">
      <c r="D1061" s="1"/>
      <c r="E1061" s="1"/>
      <c r="F1061" s="1"/>
      <c r="G1061" s="25"/>
      <c r="H1061" s="1"/>
      <c r="I1061" s="1"/>
      <c r="J1061" s="1"/>
      <c r="K1061" s="1"/>
      <c r="L1061" s="1"/>
      <c r="M1061" s="33"/>
      <c r="N1061" s="33"/>
      <c r="O1061" s="33"/>
      <c r="P1061" s="65"/>
      <c r="Q1061" s="1"/>
    </row>
    <row r="1062" spans="4:17" ht="16.5">
      <c r="D1062" s="17"/>
      <c r="E1062" s="17"/>
      <c r="F1062" s="17"/>
      <c r="G1062" s="64"/>
      <c r="H1062" s="17"/>
      <c r="I1062" s="17"/>
      <c r="J1062" s="17"/>
      <c r="K1062" s="17"/>
      <c r="L1062" s="17"/>
      <c r="M1062" s="34"/>
      <c r="N1062" s="33"/>
      <c r="O1062" s="34"/>
      <c r="P1062" s="65"/>
      <c r="Q1062" s="17"/>
    </row>
    <row r="1063" spans="4:17" ht="16.5">
      <c r="D1063" s="17"/>
      <c r="E1063" s="17"/>
      <c r="F1063" s="17"/>
      <c r="G1063" s="64"/>
      <c r="H1063" s="17"/>
      <c r="I1063" s="17"/>
      <c r="J1063" s="17"/>
      <c r="K1063" s="17"/>
      <c r="L1063" s="17"/>
      <c r="M1063" s="34"/>
      <c r="N1063" s="33"/>
      <c r="O1063" s="34"/>
      <c r="P1063" s="65"/>
      <c r="Q1063" s="17"/>
    </row>
    <row r="1064" spans="4:17" ht="16.5">
      <c r="D1064" s="17"/>
      <c r="E1064" s="17"/>
      <c r="F1064" s="17"/>
      <c r="G1064" s="64"/>
      <c r="H1064" s="17"/>
      <c r="I1064" s="17"/>
      <c r="J1064" s="17"/>
      <c r="K1064" s="17"/>
      <c r="L1064" s="17"/>
      <c r="M1064" s="34"/>
      <c r="N1064" s="33"/>
      <c r="O1064" s="34"/>
      <c r="P1064" s="65"/>
      <c r="Q1064" s="17"/>
    </row>
    <row r="1065" spans="4:17" ht="16.5">
      <c r="D1065" s="1"/>
      <c r="E1065" s="1"/>
      <c r="F1065" s="1"/>
      <c r="G1065" s="25"/>
      <c r="H1065" s="1"/>
      <c r="I1065" s="1"/>
      <c r="J1065" s="1"/>
      <c r="K1065" s="1"/>
      <c r="L1065" s="1"/>
      <c r="M1065" s="34"/>
      <c r="N1065" s="33"/>
      <c r="O1065" s="34"/>
      <c r="P1065" s="65"/>
      <c r="Q1065" s="1"/>
    </row>
    <row r="1066" spans="4:17" ht="16.5">
      <c r="D1066" s="1"/>
      <c r="E1066" s="1"/>
      <c r="F1066" s="1"/>
      <c r="G1066" s="25"/>
      <c r="H1066" s="1"/>
      <c r="I1066" s="1"/>
      <c r="J1066" s="1"/>
      <c r="K1066" s="1"/>
      <c r="L1066" s="1"/>
      <c r="M1066" s="34"/>
      <c r="N1066" s="33"/>
      <c r="O1066" s="34"/>
      <c r="P1066" s="65"/>
      <c r="Q1066" s="1"/>
    </row>
    <row r="1067" spans="4:17" ht="16.5">
      <c r="D1067" s="17"/>
      <c r="E1067" s="17"/>
      <c r="F1067" s="17"/>
      <c r="G1067" s="64"/>
      <c r="H1067" s="17"/>
      <c r="I1067" s="17"/>
      <c r="J1067" s="17"/>
      <c r="K1067" s="17"/>
      <c r="L1067" s="17"/>
      <c r="M1067" s="35"/>
      <c r="N1067" s="33"/>
      <c r="O1067" s="35"/>
      <c r="P1067" s="65"/>
      <c r="Q1067" s="17"/>
    </row>
    <row r="1068" spans="4:17" ht="16.5">
      <c r="D1068" s="17"/>
      <c r="E1068" s="17"/>
      <c r="F1068" s="17"/>
      <c r="G1068" s="64"/>
      <c r="H1068" s="17"/>
      <c r="I1068" s="17"/>
      <c r="J1068" s="17"/>
      <c r="K1068" s="17"/>
      <c r="L1068" s="17"/>
      <c r="M1068" s="34"/>
      <c r="N1068" s="33"/>
      <c r="O1068" s="34"/>
      <c r="P1068" s="65"/>
      <c r="Q1068" s="17"/>
    </row>
    <row r="1069" spans="4:17" ht="16.5">
      <c r="D1069" s="1"/>
      <c r="E1069" s="1"/>
      <c r="F1069" s="1"/>
      <c r="G1069" s="25"/>
      <c r="H1069" s="1"/>
      <c r="I1069" s="1"/>
      <c r="J1069" s="1"/>
      <c r="K1069" s="1"/>
      <c r="L1069" s="1"/>
      <c r="M1069" s="34"/>
      <c r="N1069" s="33"/>
      <c r="O1069" s="34"/>
      <c r="P1069" s="65"/>
      <c r="Q1069" s="1"/>
    </row>
    <row r="1070" spans="4:17" ht="16.5">
      <c r="D1070" s="1"/>
      <c r="E1070" s="1"/>
      <c r="F1070" s="1"/>
      <c r="G1070" s="25"/>
      <c r="H1070" s="1"/>
      <c r="I1070" s="1"/>
      <c r="J1070" s="1"/>
      <c r="K1070" s="1"/>
      <c r="L1070" s="1"/>
      <c r="M1070" s="34"/>
      <c r="N1070" s="33"/>
      <c r="O1070" s="34"/>
      <c r="P1070" s="65"/>
      <c r="Q1070" s="1"/>
    </row>
    <row r="1071" spans="4:17" ht="16.5">
      <c r="D1071" s="1"/>
      <c r="E1071" s="1"/>
      <c r="F1071" s="1"/>
      <c r="G1071" s="25"/>
      <c r="H1071" s="1"/>
      <c r="I1071" s="1"/>
      <c r="J1071" s="1"/>
      <c r="K1071" s="1"/>
      <c r="L1071" s="1"/>
      <c r="M1071" s="36"/>
      <c r="N1071" s="33"/>
      <c r="O1071" s="36"/>
      <c r="P1071" s="65"/>
      <c r="Q1071" s="1"/>
    </row>
    <row r="1072" spans="4:17" ht="16.5">
      <c r="D1072" s="17"/>
      <c r="E1072" s="17"/>
      <c r="F1072" s="17"/>
      <c r="G1072" s="64"/>
      <c r="H1072" s="17"/>
      <c r="I1072" s="17"/>
      <c r="J1072" s="17"/>
      <c r="K1072" s="17"/>
      <c r="L1072" s="17"/>
      <c r="M1072" s="36"/>
      <c r="N1072" s="33"/>
      <c r="O1072" s="36"/>
      <c r="P1072" s="65"/>
      <c r="Q1072" s="17"/>
    </row>
    <row r="1073" spans="4:17" ht="16.5">
      <c r="D1073" s="17"/>
      <c r="E1073" s="17"/>
      <c r="F1073" s="17"/>
      <c r="G1073" s="64"/>
      <c r="H1073" s="17"/>
      <c r="I1073" s="17"/>
      <c r="J1073" s="17"/>
      <c r="K1073" s="17"/>
      <c r="L1073" s="17"/>
      <c r="M1073" s="37"/>
      <c r="N1073" s="33"/>
      <c r="O1073" s="37"/>
      <c r="P1073" s="65"/>
      <c r="Q1073" s="17"/>
    </row>
    <row r="1074" spans="4:17" ht="16.5">
      <c r="D1074" s="1"/>
      <c r="E1074" s="1"/>
      <c r="F1074" s="1"/>
      <c r="G1074" s="25"/>
      <c r="H1074" s="1"/>
      <c r="I1074" s="1"/>
      <c r="J1074" s="1"/>
      <c r="K1074" s="1"/>
      <c r="L1074" s="1"/>
      <c r="M1074" s="36"/>
      <c r="N1074" s="33"/>
      <c r="O1074" s="36"/>
      <c r="P1074" s="65"/>
      <c r="Q1074" s="1"/>
    </row>
    <row r="1075" spans="4:17" ht="16.5">
      <c r="D1075" s="17"/>
      <c r="E1075" s="17"/>
      <c r="F1075" s="17"/>
      <c r="G1075" s="64"/>
      <c r="H1075" s="17"/>
      <c r="I1075" s="17"/>
      <c r="J1075" s="17"/>
      <c r="K1075" s="17"/>
      <c r="L1075" s="17"/>
      <c r="M1075" s="37"/>
      <c r="N1075" s="33"/>
      <c r="O1075" s="37"/>
      <c r="P1075" s="65"/>
      <c r="Q1075" s="17"/>
    </row>
    <row r="1076" spans="4:17" ht="16.5">
      <c r="D1076" s="17"/>
      <c r="E1076" s="17"/>
      <c r="F1076" s="17"/>
      <c r="G1076" s="64"/>
      <c r="H1076" s="17"/>
      <c r="I1076" s="17"/>
      <c r="J1076" s="17"/>
      <c r="K1076" s="17"/>
      <c r="L1076" s="17"/>
      <c r="M1076" s="37"/>
      <c r="N1076" s="33"/>
      <c r="O1076" s="37"/>
      <c r="P1076" s="65"/>
      <c r="Q1076" s="17"/>
    </row>
    <row r="1077" spans="4:17" ht="16.5">
      <c r="D1077" s="17"/>
      <c r="E1077" s="17"/>
      <c r="F1077" s="17"/>
      <c r="G1077" s="64"/>
      <c r="H1077" s="17"/>
      <c r="I1077" s="17"/>
      <c r="J1077" s="17"/>
      <c r="K1077" s="17"/>
      <c r="L1077" s="17"/>
      <c r="M1077" s="37"/>
      <c r="N1077" s="33"/>
      <c r="O1077" s="37"/>
      <c r="P1077" s="65"/>
      <c r="Q1077" s="17"/>
    </row>
    <row r="1078" spans="4:17" ht="16.5">
      <c r="D1078" s="1"/>
      <c r="E1078" s="1"/>
      <c r="F1078" s="1"/>
      <c r="G1078" s="25"/>
      <c r="H1078" s="1"/>
      <c r="I1078" s="1"/>
      <c r="J1078" s="1"/>
      <c r="K1078" s="1"/>
      <c r="L1078" s="1"/>
      <c r="M1078" s="36"/>
      <c r="N1078" s="33"/>
      <c r="O1078" s="36"/>
      <c r="P1078" s="65"/>
      <c r="Q1078" s="1"/>
    </row>
    <row r="1079" spans="4:17" ht="16.5">
      <c r="D1079" s="17"/>
      <c r="E1079" s="17"/>
      <c r="F1079" s="17"/>
      <c r="G1079" s="64"/>
      <c r="H1079" s="17"/>
      <c r="I1079" s="17"/>
      <c r="J1079" s="17"/>
      <c r="K1079" s="17"/>
      <c r="L1079" s="17"/>
      <c r="M1079" s="36"/>
      <c r="N1079" s="33"/>
      <c r="O1079" s="36"/>
      <c r="P1079" s="65"/>
      <c r="Q1079" s="17"/>
    </row>
    <row r="1080" spans="4:17" ht="16.5">
      <c r="D1080" s="17"/>
      <c r="E1080" s="17"/>
      <c r="F1080" s="17"/>
      <c r="G1080" s="64"/>
      <c r="H1080" s="17"/>
      <c r="I1080" s="17"/>
      <c r="J1080" s="17"/>
      <c r="K1080" s="17"/>
      <c r="L1080" s="17"/>
      <c r="M1080" s="37"/>
      <c r="N1080" s="33"/>
      <c r="O1080" s="37"/>
      <c r="P1080" s="65"/>
      <c r="Q1080" s="17"/>
    </row>
    <row r="1081" spans="4:17" ht="16.5">
      <c r="D1081" s="17"/>
      <c r="E1081" s="17"/>
      <c r="F1081" s="17"/>
      <c r="G1081" s="64"/>
      <c r="H1081" s="17"/>
      <c r="I1081" s="17"/>
      <c r="J1081" s="17"/>
      <c r="K1081" s="17"/>
      <c r="L1081" s="17"/>
      <c r="M1081" s="37"/>
      <c r="N1081" s="33"/>
      <c r="O1081" s="37"/>
      <c r="P1081" s="65"/>
      <c r="Q1081" s="17"/>
    </row>
    <row r="1082" spans="4:17" ht="16.5">
      <c r="D1082" s="1"/>
      <c r="E1082" s="1"/>
      <c r="F1082" s="1"/>
      <c r="G1082" s="25"/>
      <c r="H1082" s="1"/>
      <c r="I1082" s="1"/>
      <c r="J1082" s="1"/>
      <c r="K1082" s="1"/>
      <c r="L1082" s="1"/>
      <c r="M1082" s="37"/>
      <c r="N1082" s="34"/>
      <c r="O1082" s="37"/>
      <c r="P1082" s="65"/>
      <c r="Q1082" s="1"/>
    </row>
    <row r="1083" spans="4:17" ht="16.5">
      <c r="D1083" s="17"/>
      <c r="E1083" s="17"/>
      <c r="F1083" s="17"/>
      <c r="G1083" s="64"/>
      <c r="H1083" s="17"/>
      <c r="I1083" s="17"/>
      <c r="J1083" s="17"/>
      <c r="K1083" s="17"/>
      <c r="L1083" s="17"/>
      <c r="M1083" s="37"/>
      <c r="N1083" s="34"/>
      <c r="O1083" s="37"/>
      <c r="P1083" s="65"/>
      <c r="Q1083" s="17"/>
    </row>
    <row r="1084" spans="4:17" ht="16.5">
      <c r="D1084" s="1"/>
      <c r="E1084" s="1"/>
      <c r="F1084" s="1"/>
      <c r="G1084" s="25"/>
      <c r="H1084" s="1"/>
      <c r="I1084" s="1"/>
      <c r="J1084" s="1"/>
      <c r="K1084" s="1"/>
      <c r="L1084" s="1"/>
      <c r="M1084" s="36"/>
      <c r="N1084" s="34"/>
      <c r="O1084" s="36"/>
      <c r="P1084" s="65"/>
      <c r="Q1084" s="1"/>
    </row>
    <row r="1085" spans="4:17" ht="16.5">
      <c r="D1085" s="17"/>
      <c r="E1085" s="17"/>
      <c r="F1085" s="17"/>
      <c r="G1085" s="64"/>
      <c r="H1085" s="17"/>
      <c r="I1085" s="17"/>
      <c r="J1085" s="17"/>
      <c r="K1085" s="17"/>
      <c r="L1085" s="17"/>
      <c r="M1085" s="37"/>
      <c r="N1085" s="34"/>
      <c r="O1085" s="37"/>
      <c r="P1085" s="65"/>
      <c r="Q1085" s="17"/>
    </row>
    <row r="1086" spans="4:17" ht="16.5">
      <c r="D1086" s="17"/>
      <c r="E1086" s="17"/>
      <c r="F1086" s="17"/>
      <c r="G1086" s="64"/>
      <c r="H1086" s="17"/>
      <c r="I1086" s="17"/>
      <c r="J1086" s="17"/>
      <c r="K1086" s="17"/>
      <c r="L1086" s="17"/>
      <c r="M1086" s="37"/>
      <c r="N1086" s="34"/>
      <c r="O1086" s="37"/>
      <c r="P1086" s="65"/>
      <c r="Q1086" s="17"/>
    </row>
    <row r="1087" spans="4:17" ht="16.5">
      <c r="D1087" s="1"/>
      <c r="E1087" s="1"/>
      <c r="F1087" s="1"/>
      <c r="G1087" s="25"/>
      <c r="H1087" s="1"/>
      <c r="I1087" s="1"/>
      <c r="J1087" s="1"/>
      <c r="K1087" s="1"/>
      <c r="L1087" s="1"/>
      <c r="M1087" s="36"/>
      <c r="N1087" s="35"/>
      <c r="O1087" s="36"/>
      <c r="P1087" s="65"/>
      <c r="Q1087" s="1"/>
    </row>
    <row r="1088" spans="4:17" ht="16.5">
      <c r="D1088" s="17"/>
      <c r="E1088" s="17"/>
      <c r="F1088" s="17"/>
      <c r="G1088" s="64"/>
      <c r="H1088" s="17"/>
      <c r="I1088" s="17"/>
      <c r="J1088" s="17"/>
      <c r="K1088" s="17"/>
      <c r="L1088" s="17"/>
      <c r="M1088" s="37"/>
      <c r="N1088" s="34"/>
      <c r="O1088" s="37"/>
      <c r="P1088" s="65"/>
      <c r="Q1088" s="17"/>
    </row>
    <row r="1089" spans="4:17" ht="16.5">
      <c r="D1089" s="17"/>
      <c r="E1089" s="17"/>
      <c r="F1089" s="17"/>
      <c r="G1089" s="64"/>
      <c r="H1089" s="17"/>
      <c r="I1089" s="17"/>
      <c r="J1089" s="17"/>
      <c r="K1089" s="17"/>
      <c r="L1089" s="17"/>
      <c r="M1089" s="37"/>
      <c r="N1089" s="34"/>
      <c r="O1089" s="37"/>
      <c r="P1089" s="65"/>
      <c r="Q1089" s="17"/>
    </row>
    <row r="1090" spans="4:17" ht="16.5">
      <c r="D1090" s="17"/>
      <c r="E1090" s="17"/>
      <c r="F1090" s="17"/>
      <c r="G1090" s="64"/>
      <c r="H1090" s="17"/>
      <c r="I1090" s="17"/>
      <c r="J1090" s="17"/>
      <c r="K1090" s="17"/>
      <c r="L1090" s="17"/>
      <c r="M1090" s="37"/>
      <c r="N1090" s="34"/>
      <c r="O1090" s="37"/>
      <c r="P1090" s="65"/>
      <c r="Q1090" s="17"/>
    </row>
    <row r="1091" spans="4:17" ht="16.5">
      <c r="D1091" s="17"/>
      <c r="E1091" s="17"/>
      <c r="F1091" s="17"/>
      <c r="G1091" s="64"/>
      <c r="H1091" s="17"/>
      <c r="I1091" s="17"/>
      <c r="J1091" s="17"/>
      <c r="K1091" s="17"/>
      <c r="L1091" s="17"/>
      <c r="M1091" s="37"/>
      <c r="N1091" s="36"/>
      <c r="O1091" s="37"/>
      <c r="P1091" s="65"/>
      <c r="Q1091" s="17"/>
    </row>
    <row r="1092" spans="4:17" ht="16.5">
      <c r="D1092" s="17"/>
      <c r="E1092" s="17"/>
      <c r="F1092" s="17"/>
      <c r="G1092" s="64"/>
      <c r="H1092" s="17"/>
      <c r="I1092" s="17"/>
      <c r="J1092" s="17"/>
      <c r="K1092" s="17"/>
      <c r="L1092" s="17"/>
      <c r="M1092" s="37"/>
      <c r="N1092" s="36"/>
      <c r="O1092" s="37"/>
      <c r="P1092" s="65"/>
      <c r="Q1092" s="17"/>
    </row>
    <row r="1093" spans="4:17" ht="16.5">
      <c r="D1093" s="17"/>
      <c r="E1093" s="17"/>
      <c r="F1093" s="17"/>
      <c r="G1093" s="64"/>
      <c r="H1093" s="17"/>
      <c r="I1093" s="17"/>
      <c r="J1093" s="17"/>
      <c r="K1093" s="17"/>
      <c r="L1093" s="17"/>
      <c r="M1093" s="37"/>
      <c r="N1093" s="37"/>
      <c r="O1093" s="37"/>
      <c r="P1093" s="65"/>
      <c r="Q1093" s="17"/>
    </row>
    <row r="1094" spans="4:17" ht="16.5">
      <c r="D1094" s="17"/>
      <c r="E1094" s="17"/>
      <c r="F1094" s="17"/>
      <c r="G1094" s="64"/>
      <c r="H1094" s="17"/>
      <c r="I1094" s="17"/>
      <c r="J1094" s="17"/>
      <c r="K1094" s="17"/>
      <c r="L1094" s="17"/>
      <c r="M1094" s="37"/>
      <c r="N1094" s="36"/>
      <c r="O1094" s="37"/>
      <c r="P1094" s="65"/>
      <c r="Q1094" s="17"/>
    </row>
    <row r="1095" spans="4:17" ht="16.5">
      <c r="D1095" s="17"/>
      <c r="E1095" s="17"/>
      <c r="F1095" s="17"/>
      <c r="G1095" s="64"/>
      <c r="H1095" s="17"/>
      <c r="I1095" s="17"/>
      <c r="J1095" s="17"/>
      <c r="K1095" s="17"/>
      <c r="L1095" s="17"/>
      <c r="M1095" s="37"/>
      <c r="N1095" s="37"/>
      <c r="O1095" s="37"/>
      <c r="P1095" s="65"/>
      <c r="Q1095" s="17"/>
    </row>
    <row r="1096" spans="4:17" ht="16.5">
      <c r="D1096" s="1"/>
      <c r="E1096" s="1"/>
      <c r="F1096" s="1"/>
      <c r="G1096" s="25"/>
      <c r="H1096" s="1"/>
      <c r="I1096" s="1"/>
      <c r="J1096" s="1"/>
      <c r="K1096" s="1"/>
      <c r="L1096" s="1"/>
      <c r="M1096" s="36"/>
      <c r="N1096" s="37"/>
      <c r="O1096" s="36"/>
      <c r="P1096" s="65"/>
      <c r="Q1096" s="1"/>
    </row>
    <row r="1097" spans="4:17" ht="16.5">
      <c r="D1097" s="17"/>
      <c r="E1097" s="17"/>
      <c r="F1097" s="17"/>
      <c r="G1097" s="64"/>
      <c r="H1097" s="17"/>
      <c r="I1097" s="17"/>
      <c r="J1097" s="17"/>
      <c r="K1097" s="17"/>
      <c r="L1097" s="17"/>
      <c r="M1097" s="37"/>
      <c r="N1097" s="37"/>
      <c r="O1097" s="37"/>
      <c r="P1097" s="65"/>
      <c r="Q1097" s="17"/>
    </row>
    <row r="1098" spans="4:17" ht="16.5">
      <c r="D1098" s="17"/>
      <c r="E1098" s="17"/>
      <c r="F1098" s="17"/>
      <c r="G1098" s="64"/>
      <c r="H1098" s="17"/>
      <c r="I1098" s="17"/>
      <c r="J1098" s="17"/>
      <c r="K1098" s="17"/>
      <c r="L1098" s="17"/>
      <c r="M1098" s="37"/>
      <c r="N1098" s="36"/>
      <c r="O1098" s="37"/>
      <c r="P1098" s="65"/>
      <c r="Q1098" s="17"/>
    </row>
    <row r="1099" spans="4:17" ht="16.5">
      <c r="D1099" s="17"/>
      <c r="E1099" s="17"/>
      <c r="F1099" s="17"/>
      <c r="G1099" s="64"/>
      <c r="H1099" s="17"/>
      <c r="I1099" s="17"/>
      <c r="J1099" s="17"/>
      <c r="K1099" s="17"/>
      <c r="L1099" s="17"/>
      <c r="M1099" s="37"/>
      <c r="N1099" s="36"/>
      <c r="O1099" s="37"/>
      <c r="P1099" s="65"/>
      <c r="Q1099" s="17"/>
    </row>
    <row r="1100" spans="4:17" ht="16.5">
      <c r="D1100" s="17"/>
      <c r="E1100" s="17"/>
      <c r="F1100" s="17"/>
      <c r="G1100" s="64"/>
      <c r="H1100" s="17"/>
      <c r="I1100" s="17"/>
      <c r="J1100" s="17"/>
      <c r="K1100" s="17"/>
      <c r="L1100" s="17"/>
      <c r="M1100" s="37"/>
      <c r="N1100" s="37"/>
      <c r="O1100" s="37"/>
      <c r="P1100" s="65"/>
      <c r="Q1100" s="17"/>
    </row>
    <row r="1101" spans="4:17" ht="16.5">
      <c r="D1101" s="17"/>
      <c r="E1101" s="17"/>
      <c r="F1101" s="17"/>
      <c r="G1101" s="64"/>
      <c r="H1101" s="17"/>
      <c r="I1101" s="17"/>
      <c r="J1101" s="17"/>
      <c r="K1101" s="17"/>
      <c r="L1101" s="17"/>
      <c r="M1101" s="37"/>
      <c r="N1101" s="37"/>
      <c r="O1101" s="37"/>
      <c r="P1101" s="65"/>
      <c r="Q1101" s="17"/>
    </row>
    <row r="1102" spans="4:17" ht="16.5">
      <c r="D1102" s="17"/>
      <c r="E1102" s="17"/>
      <c r="F1102" s="17"/>
      <c r="G1102" s="64"/>
      <c r="H1102" s="17"/>
      <c r="I1102" s="17"/>
      <c r="J1102" s="17"/>
      <c r="K1102" s="17"/>
      <c r="L1102" s="17"/>
      <c r="M1102" s="37"/>
      <c r="N1102" s="37"/>
      <c r="O1102" s="37"/>
      <c r="P1102" s="65"/>
      <c r="Q1102" s="17"/>
    </row>
    <row r="1103" spans="4:17" ht="16.5">
      <c r="D1103" s="17"/>
      <c r="E1103" s="17"/>
      <c r="F1103" s="17"/>
      <c r="G1103" s="64"/>
      <c r="H1103" s="17"/>
      <c r="I1103" s="17"/>
      <c r="J1103" s="17"/>
      <c r="K1103" s="17"/>
      <c r="L1103" s="17"/>
      <c r="M1103" s="37"/>
      <c r="N1103" s="37"/>
      <c r="O1103" s="37"/>
      <c r="P1103" s="65"/>
      <c r="Q1103" s="17"/>
    </row>
    <row r="1104" spans="4:17" ht="16.5">
      <c r="D1104" s="17"/>
      <c r="E1104" s="17"/>
      <c r="F1104" s="17"/>
      <c r="G1104" s="64"/>
      <c r="H1104" s="17"/>
      <c r="I1104" s="17"/>
      <c r="J1104" s="17"/>
      <c r="K1104" s="17"/>
      <c r="L1104" s="17"/>
      <c r="M1104" s="37"/>
      <c r="N1104" s="36"/>
      <c r="O1104" s="37"/>
      <c r="P1104" s="65"/>
      <c r="Q1104" s="17"/>
    </row>
    <row r="1105" spans="4:17" ht="16.5">
      <c r="D1105" s="17"/>
      <c r="E1105" s="17"/>
      <c r="F1105" s="17"/>
      <c r="G1105" s="64"/>
      <c r="H1105" s="17"/>
      <c r="I1105" s="17"/>
      <c r="J1105" s="17"/>
      <c r="K1105" s="17"/>
      <c r="L1105" s="17"/>
      <c r="M1105" s="37"/>
      <c r="N1105" s="37"/>
      <c r="O1105" s="37"/>
      <c r="P1105" s="65"/>
      <c r="Q1105" s="17"/>
    </row>
    <row r="1106" spans="4:17" ht="16.5">
      <c r="D1106" s="17"/>
      <c r="E1106" s="17"/>
      <c r="F1106" s="17"/>
      <c r="G1106" s="64"/>
      <c r="H1106" s="17"/>
      <c r="I1106" s="17"/>
      <c r="J1106" s="17"/>
      <c r="K1106" s="17"/>
      <c r="L1106" s="17"/>
      <c r="M1106" s="37"/>
      <c r="N1106" s="37"/>
      <c r="O1106" s="37"/>
      <c r="P1106" s="65"/>
      <c r="Q1106" s="17"/>
    </row>
    <row r="1107" spans="4:17" ht="16.5">
      <c r="D1107" s="17"/>
      <c r="E1107" s="17"/>
      <c r="F1107" s="17"/>
      <c r="G1107" s="64"/>
      <c r="H1107" s="17"/>
      <c r="I1107" s="17"/>
      <c r="J1107" s="17"/>
      <c r="K1107" s="17"/>
      <c r="L1107" s="17"/>
      <c r="M1107" s="37"/>
      <c r="N1107" s="36"/>
      <c r="O1107" s="37"/>
      <c r="P1107" s="65"/>
      <c r="Q1107" s="17"/>
    </row>
    <row r="1108" spans="4:17" ht="16.5">
      <c r="D1108" s="17"/>
      <c r="E1108" s="17"/>
      <c r="F1108" s="17"/>
      <c r="G1108" s="64"/>
      <c r="H1108" s="17"/>
      <c r="I1108" s="17"/>
      <c r="J1108" s="17"/>
      <c r="K1108" s="17"/>
      <c r="L1108" s="17"/>
      <c r="M1108" s="36"/>
      <c r="N1108" s="37"/>
      <c r="O1108" s="36"/>
      <c r="P1108" s="65"/>
      <c r="Q1108" s="17"/>
    </row>
    <row r="1109" spans="4:17" ht="16.5">
      <c r="D1109" s="17"/>
      <c r="E1109" s="17"/>
      <c r="F1109" s="17"/>
      <c r="G1109" s="64"/>
      <c r="H1109" s="17"/>
      <c r="I1109" s="17"/>
      <c r="J1109" s="17"/>
      <c r="K1109" s="17"/>
      <c r="L1109" s="17"/>
      <c r="M1109" s="37"/>
      <c r="N1109" s="37"/>
      <c r="O1109" s="37"/>
      <c r="P1109" s="65"/>
      <c r="Q1109" s="17"/>
    </row>
    <row r="1110" spans="4:17" ht="16.5">
      <c r="D1110" s="17"/>
      <c r="E1110" s="17"/>
      <c r="F1110" s="17"/>
      <c r="G1110" s="64"/>
      <c r="H1110" s="17"/>
      <c r="I1110" s="17"/>
      <c r="J1110" s="17"/>
      <c r="K1110" s="17"/>
      <c r="L1110" s="17"/>
      <c r="M1110" s="36"/>
      <c r="N1110" s="37"/>
      <c r="O1110" s="36"/>
      <c r="P1110" s="65"/>
      <c r="Q1110" s="17"/>
    </row>
    <row r="1111" spans="4:17" ht="16.5">
      <c r="D1111" s="17"/>
      <c r="E1111" s="17"/>
      <c r="F1111" s="17"/>
      <c r="G1111" s="64"/>
      <c r="H1111" s="17"/>
      <c r="I1111" s="17"/>
      <c r="J1111" s="17"/>
      <c r="K1111" s="17"/>
      <c r="L1111" s="17"/>
      <c r="M1111" s="37"/>
      <c r="N1111" s="37"/>
      <c r="O1111" s="37"/>
      <c r="P1111" s="65"/>
      <c r="Q1111" s="17"/>
    </row>
    <row r="1112" spans="4:17" ht="16.5">
      <c r="D1112" s="17"/>
      <c r="E1112" s="17"/>
      <c r="F1112" s="17"/>
      <c r="G1112" s="64"/>
      <c r="H1112" s="17"/>
      <c r="I1112" s="17"/>
      <c r="J1112" s="17"/>
      <c r="K1112" s="17"/>
      <c r="L1112" s="17"/>
      <c r="M1112" s="37"/>
      <c r="N1112" s="37"/>
      <c r="O1112" s="37"/>
      <c r="P1112" s="65"/>
      <c r="Q1112" s="17"/>
    </row>
    <row r="1113" spans="4:17" ht="16.5">
      <c r="D1113" s="17"/>
      <c r="E1113" s="17"/>
      <c r="F1113" s="17"/>
      <c r="G1113" s="64"/>
      <c r="H1113" s="17"/>
      <c r="I1113" s="17"/>
      <c r="J1113" s="17"/>
      <c r="K1113" s="17"/>
      <c r="L1113" s="17"/>
      <c r="M1113" s="37"/>
      <c r="N1113" s="37"/>
      <c r="O1113" s="37"/>
      <c r="P1113" s="65"/>
      <c r="Q1113" s="17"/>
    </row>
    <row r="1114" spans="4:17" ht="16.5">
      <c r="D1114" s="17"/>
      <c r="E1114" s="17"/>
      <c r="F1114" s="17"/>
      <c r="G1114" s="64"/>
      <c r="H1114" s="17"/>
      <c r="I1114" s="17"/>
      <c r="J1114" s="17"/>
      <c r="K1114" s="17"/>
      <c r="L1114" s="17"/>
      <c r="M1114" s="37"/>
      <c r="N1114" s="37"/>
      <c r="O1114" s="37"/>
      <c r="P1114" s="65"/>
      <c r="Q1114" s="17"/>
    </row>
    <row r="1115" spans="4:17" ht="16.5">
      <c r="D1115" s="17"/>
      <c r="E1115" s="17"/>
      <c r="F1115" s="17"/>
      <c r="G1115" s="64"/>
      <c r="H1115" s="17"/>
      <c r="I1115" s="17"/>
      <c r="J1115" s="17"/>
      <c r="K1115" s="17"/>
      <c r="L1115" s="17"/>
      <c r="M1115" s="37"/>
      <c r="N1115" s="37"/>
      <c r="O1115" s="37"/>
      <c r="P1115" s="65"/>
      <c r="Q1115" s="17"/>
    </row>
    <row r="1116" spans="4:17" ht="16.5">
      <c r="D1116" s="17"/>
      <c r="E1116" s="17"/>
      <c r="F1116" s="17"/>
      <c r="G1116" s="64"/>
      <c r="H1116" s="17"/>
      <c r="I1116" s="17"/>
      <c r="J1116" s="17"/>
      <c r="K1116" s="17"/>
      <c r="L1116" s="17"/>
      <c r="M1116" s="37"/>
      <c r="N1116" s="36"/>
      <c r="O1116" s="37"/>
      <c r="P1116" s="65"/>
      <c r="Q1116" s="17"/>
    </row>
    <row r="1117" spans="4:17" ht="16.5">
      <c r="D1117" s="17"/>
      <c r="E1117" s="17"/>
      <c r="F1117" s="17"/>
      <c r="G1117" s="64"/>
      <c r="H1117" s="17"/>
      <c r="I1117" s="17"/>
      <c r="J1117" s="17"/>
      <c r="K1117" s="17"/>
      <c r="L1117" s="17"/>
      <c r="M1117" s="37"/>
      <c r="N1117" s="37"/>
      <c r="O1117" s="37"/>
      <c r="P1117" s="65"/>
      <c r="Q1117" s="17"/>
    </row>
    <row r="1118" spans="4:17" ht="16.5">
      <c r="D1118" s="17"/>
      <c r="E1118" s="17"/>
      <c r="F1118" s="17"/>
      <c r="G1118" s="64"/>
      <c r="H1118" s="17"/>
      <c r="I1118" s="17"/>
      <c r="J1118" s="17"/>
      <c r="K1118" s="17"/>
      <c r="L1118" s="17"/>
      <c r="M1118" s="37"/>
      <c r="N1118" s="37"/>
      <c r="O1118" s="37"/>
      <c r="P1118" s="65"/>
      <c r="Q1118" s="17"/>
    </row>
    <row r="1119" spans="4:17" ht="16.5">
      <c r="D1119" s="17"/>
      <c r="E1119" s="17"/>
      <c r="F1119" s="17"/>
      <c r="G1119" s="64"/>
      <c r="H1119" s="17"/>
      <c r="I1119" s="17"/>
      <c r="J1119" s="17"/>
      <c r="K1119" s="17"/>
      <c r="L1119" s="17"/>
      <c r="M1119" s="37"/>
      <c r="N1119" s="37"/>
      <c r="O1119" s="37"/>
      <c r="P1119" s="65"/>
      <c r="Q1119" s="17"/>
    </row>
    <row r="1120" spans="4:17" ht="16.5">
      <c r="D1120" s="17"/>
      <c r="E1120" s="17"/>
      <c r="F1120" s="17"/>
      <c r="G1120" s="64"/>
      <c r="H1120" s="17"/>
      <c r="I1120" s="17"/>
      <c r="J1120" s="17"/>
      <c r="K1120" s="17"/>
      <c r="L1120" s="17"/>
      <c r="M1120" s="37"/>
      <c r="N1120" s="37"/>
      <c r="O1120" s="37"/>
      <c r="P1120" s="65"/>
      <c r="Q1120" s="17"/>
    </row>
    <row r="1121" spans="4:17" ht="16.5">
      <c r="D1121" s="17"/>
      <c r="E1121" s="17"/>
      <c r="F1121" s="17"/>
      <c r="G1121" s="64"/>
      <c r="H1121" s="17"/>
      <c r="I1121" s="17"/>
      <c r="J1121" s="17"/>
      <c r="K1121" s="17"/>
      <c r="L1121" s="17"/>
      <c r="M1121" s="37"/>
      <c r="N1121" s="37"/>
      <c r="O1121" s="37"/>
      <c r="P1121" s="65"/>
      <c r="Q1121" s="17"/>
    </row>
    <row r="1122" spans="4:17" ht="16.5">
      <c r="D1122" s="17"/>
      <c r="E1122" s="17"/>
      <c r="F1122" s="17"/>
      <c r="G1122" s="64"/>
      <c r="H1122" s="17"/>
      <c r="I1122" s="17"/>
      <c r="J1122" s="17"/>
      <c r="K1122" s="17"/>
      <c r="L1122" s="17"/>
      <c r="M1122" s="37"/>
      <c r="N1122" s="37"/>
      <c r="O1122" s="37"/>
      <c r="P1122" s="65"/>
      <c r="Q1122" s="17"/>
    </row>
    <row r="1123" spans="4:17" ht="16.5">
      <c r="D1123" s="17"/>
      <c r="E1123" s="17"/>
      <c r="F1123" s="17"/>
      <c r="G1123" s="64"/>
      <c r="H1123" s="17"/>
      <c r="I1123" s="17"/>
      <c r="J1123" s="17"/>
      <c r="K1123" s="17"/>
      <c r="L1123" s="17"/>
      <c r="M1123" s="37"/>
      <c r="N1123" s="37"/>
      <c r="O1123" s="37"/>
      <c r="P1123" s="65"/>
      <c r="Q1123" s="17"/>
    </row>
    <row r="1124" spans="4:17" ht="16.5">
      <c r="D1124" s="17"/>
      <c r="E1124" s="17"/>
      <c r="F1124" s="17"/>
      <c r="G1124" s="64"/>
      <c r="H1124" s="17"/>
      <c r="I1124" s="17"/>
      <c r="J1124" s="17"/>
      <c r="K1124" s="17"/>
      <c r="L1124" s="17"/>
      <c r="M1124" s="37"/>
      <c r="N1124" s="37"/>
      <c r="O1124" s="37"/>
      <c r="P1124" s="65"/>
      <c r="Q1124" s="17"/>
    </row>
    <row r="1125" spans="4:17" ht="16.5">
      <c r="D1125" s="17"/>
      <c r="E1125" s="17"/>
      <c r="F1125" s="17"/>
      <c r="G1125" s="64"/>
      <c r="H1125" s="17"/>
      <c r="I1125" s="17"/>
      <c r="J1125" s="17"/>
      <c r="K1125" s="17"/>
      <c r="L1125" s="17"/>
      <c r="M1125" s="37"/>
      <c r="N1125" s="37"/>
      <c r="O1125" s="37"/>
      <c r="P1125" s="65"/>
      <c r="Q1125" s="17"/>
    </row>
    <row r="1126" spans="4:17" ht="16.5">
      <c r="D1126" s="17"/>
      <c r="E1126" s="17"/>
      <c r="F1126" s="17"/>
      <c r="G1126" s="64"/>
      <c r="H1126" s="17"/>
      <c r="I1126" s="17"/>
      <c r="J1126" s="17"/>
      <c r="K1126" s="17"/>
      <c r="L1126" s="17"/>
      <c r="M1126" s="37"/>
      <c r="N1126" s="37"/>
      <c r="O1126" s="37"/>
      <c r="P1126" s="65"/>
      <c r="Q1126" s="17"/>
    </row>
    <row r="1127" spans="4:17" ht="16.5">
      <c r="D1127" s="17"/>
      <c r="E1127" s="17"/>
      <c r="F1127" s="17"/>
      <c r="G1127" s="64"/>
      <c r="H1127" s="17"/>
      <c r="I1127" s="17"/>
      <c r="J1127" s="17"/>
      <c r="K1127" s="17"/>
      <c r="L1127" s="17"/>
      <c r="M1127" s="37"/>
      <c r="N1127" s="37"/>
      <c r="O1127" s="37"/>
      <c r="P1127" s="65"/>
      <c r="Q1127" s="17"/>
    </row>
    <row r="1128" spans="4:17" ht="16.5">
      <c r="D1128" s="17"/>
      <c r="E1128" s="17"/>
      <c r="F1128" s="17"/>
      <c r="G1128" s="64"/>
      <c r="H1128" s="17"/>
      <c r="I1128" s="17"/>
      <c r="J1128" s="17"/>
      <c r="K1128" s="17"/>
      <c r="L1128" s="17"/>
      <c r="M1128" s="37"/>
      <c r="N1128" s="36"/>
      <c r="O1128" s="37"/>
      <c r="P1128" s="65"/>
      <c r="Q1128" s="17"/>
    </row>
    <row r="1129" spans="4:17" ht="16.5">
      <c r="D1129" s="17"/>
      <c r="E1129" s="17"/>
      <c r="F1129" s="17"/>
      <c r="G1129" s="64"/>
      <c r="H1129" s="17"/>
      <c r="I1129" s="17"/>
      <c r="J1129" s="17"/>
      <c r="K1129" s="17"/>
      <c r="L1129" s="17"/>
      <c r="M1129" s="37"/>
      <c r="N1129" s="37"/>
      <c r="O1129" s="37"/>
      <c r="P1129" s="65"/>
      <c r="Q1129" s="17"/>
    </row>
    <row r="1130" spans="4:17" ht="16.5">
      <c r="D1130" s="17"/>
      <c r="E1130" s="17"/>
      <c r="F1130" s="17"/>
      <c r="G1130" s="64"/>
      <c r="H1130" s="17"/>
      <c r="I1130" s="17"/>
      <c r="J1130" s="17"/>
      <c r="K1130" s="17"/>
      <c r="L1130" s="17"/>
      <c r="M1130" s="37"/>
      <c r="N1130" s="36"/>
      <c r="O1130" s="37"/>
      <c r="P1130" s="65"/>
      <c r="Q1130" s="17"/>
    </row>
    <row r="1131" spans="4:17" ht="16.5">
      <c r="D1131" s="17"/>
      <c r="E1131" s="17"/>
      <c r="F1131" s="17"/>
      <c r="G1131" s="64"/>
      <c r="H1131" s="17"/>
      <c r="I1131" s="17"/>
      <c r="J1131" s="17"/>
      <c r="K1131" s="17"/>
      <c r="L1131" s="17"/>
      <c r="M1131" s="36"/>
      <c r="N1131" s="37"/>
      <c r="O1131" s="36"/>
      <c r="P1131" s="65"/>
      <c r="Q1131" s="17"/>
    </row>
    <row r="1132" spans="4:17" ht="16.5">
      <c r="D1132" s="17"/>
      <c r="E1132" s="17"/>
      <c r="F1132" s="17"/>
      <c r="G1132" s="64"/>
      <c r="H1132" s="17"/>
      <c r="I1132" s="17"/>
      <c r="J1132" s="17"/>
      <c r="K1132" s="17"/>
      <c r="L1132" s="17"/>
      <c r="M1132" s="37"/>
      <c r="N1132" s="37"/>
      <c r="O1132" s="37"/>
      <c r="P1132" s="65"/>
      <c r="Q1132" s="17"/>
    </row>
    <row r="1133" spans="4:17" ht="16.5">
      <c r="D1133" s="17"/>
      <c r="E1133" s="17"/>
      <c r="F1133" s="17"/>
      <c r="G1133" s="64"/>
      <c r="H1133" s="17"/>
      <c r="I1133" s="17"/>
      <c r="J1133" s="17"/>
      <c r="K1133" s="17"/>
      <c r="L1133" s="17"/>
      <c r="M1133" s="36"/>
      <c r="N1133" s="37"/>
      <c r="O1133" s="36"/>
      <c r="P1133" s="65"/>
      <c r="Q1133" s="17"/>
    </row>
    <row r="1134" spans="4:17" ht="16.5">
      <c r="D1134" s="17"/>
      <c r="E1134" s="17"/>
      <c r="F1134" s="17"/>
      <c r="G1134" s="64"/>
      <c r="H1134" s="17"/>
      <c r="I1134" s="17"/>
      <c r="J1134" s="17"/>
      <c r="K1134" s="17"/>
      <c r="L1134" s="17"/>
      <c r="M1134" s="37"/>
      <c r="N1134" s="37"/>
      <c r="O1134" s="37"/>
      <c r="P1134" s="65"/>
      <c r="Q1134" s="17"/>
    </row>
    <row r="1135" spans="4:17" ht="16.5">
      <c r="D1135" s="17"/>
      <c r="E1135" s="17"/>
      <c r="F1135" s="17"/>
      <c r="G1135" s="64"/>
      <c r="H1135" s="17"/>
      <c r="I1135" s="17"/>
      <c r="J1135" s="17"/>
      <c r="K1135" s="17"/>
      <c r="L1135" s="17"/>
      <c r="M1135" s="37"/>
      <c r="N1135" s="37"/>
      <c r="O1135" s="37"/>
      <c r="P1135" s="65"/>
      <c r="Q1135" s="17"/>
    </row>
    <row r="1136" spans="4:17" ht="16.5">
      <c r="D1136" s="17"/>
      <c r="E1136" s="17"/>
      <c r="F1136" s="17"/>
      <c r="G1136" s="64"/>
      <c r="H1136" s="17"/>
      <c r="I1136" s="17"/>
      <c r="J1136" s="17"/>
      <c r="K1136" s="17"/>
      <c r="L1136" s="17"/>
      <c r="M1136" s="37"/>
      <c r="N1136" s="37"/>
      <c r="O1136" s="37"/>
      <c r="P1136" s="65"/>
      <c r="Q1136" s="17"/>
    </row>
    <row r="1137" spans="4:17" ht="16.5">
      <c r="D1137" s="17"/>
      <c r="E1137" s="17"/>
      <c r="F1137" s="17"/>
      <c r="G1137" s="64"/>
      <c r="H1137" s="17"/>
      <c r="I1137" s="17"/>
      <c r="J1137" s="17"/>
      <c r="K1137" s="17"/>
      <c r="L1137" s="17"/>
      <c r="M1137" s="37"/>
      <c r="N1137" s="37"/>
      <c r="O1137" s="37"/>
      <c r="P1137" s="65"/>
      <c r="Q1137" s="17"/>
    </row>
    <row r="1138" spans="4:17" ht="16.5">
      <c r="D1138" s="17"/>
      <c r="E1138" s="17"/>
      <c r="F1138" s="17"/>
      <c r="G1138" s="64"/>
      <c r="H1138" s="17"/>
      <c r="I1138" s="17"/>
      <c r="J1138" s="17"/>
      <c r="K1138" s="17"/>
      <c r="L1138" s="17"/>
      <c r="M1138" s="37"/>
      <c r="N1138" s="37"/>
      <c r="O1138" s="37"/>
      <c r="P1138" s="65"/>
      <c r="Q1138" s="17"/>
    </row>
    <row r="1139" spans="4:17" ht="16.5">
      <c r="D1139" s="17"/>
      <c r="E1139" s="17"/>
      <c r="F1139" s="17"/>
      <c r="G1139" s="64"/>
      <c r="H1139" s="17"/>
      <c r="I1139" s="17"/>
      <c r="J1139" s="17"/>
      <c r="K1139" s="17"/>
      <c r="L1139" s="17"/>
      <c r="M1139" s="37"/>
      <c r="N1139" s="37"/>
      <c r="O1139" s="37"/>
      <c r="P1139" s="65"/>
      <c r="Q1139" s="17"/>
    </row>
    <row r="1140" spans="4:17" ht="16.5">
      <c r="D1140" s="17"/>
      <c r="E1140" s="17"/>
      <c r="F1140" s="17"/>
      <c r="G1140" s="64"/>
      <c r="H1140" s="17"/>
      <c r="I1140" s="17"/>
      <c r="J1140" s="17"/>
      <c r="K1140" s="17"/>
      <c r="L1140" s="17"/>
      <c r="M1140" s="37"/>
      <c r="N1140" s="37"/>
      <c r="O1140" s="37"/>
      <c r="P1140" s="65"/>
      <c r="Q1140" s="17"/>
    </row>
    <row r="1141" spans="4:17" ht="16.5">
      <c r="D1141" s="17"/>
      <c r="E1141" s="17"/>
      <c r="F1141" s="17"/>
      <c r="G1141" s="64"/>
      <c r="H1141" s="17"/>
      <c r="I1141" s="17"/>
      <c r="J1141" s="17"/>
      <c r="K1141" s="17"/>
      <c r="L1141" s="17"/>
      <c r="M1141" s="37"/>
      <c r="N1141" s="37"/>
      <c r="O1141" s="37"/>
      <c r="P1141" s="65"/>
      <c r="Q1141" s="17"/>
    </row>
    <row r="1142" spans="4:17" ht="16.5">
      <c r="D1142" s="17"/>
      <c r="E1142" s="17"/>
      <c r="F1142" s="17"/>
      <c r="G1142" s="64"/>
      <c r="H1142" s="17"/>
      <c r="I1142" s="17"/>
      <c r="J1142" s="17"/>
      <c r="K1142" s="17"/>
      <c r="L1142" s="17"/>
      <c r="M1142" s="37"/>
      <c r="N1142" s="37"/>
      <c r="O1142" s="37"/>
      <c r="P1142" s="65"/>
      <c r="Q1142" s="17"/>
    </row>
    <row r="1143" spans="4:17" ht="16.5">
      <c r="D1143" s="17"/>
      <c r="E1143" s="17"/>
      <c r="F1143" s="17"/>
      <c r="G1143" s="64"/>
      <c r="H1143" s="17"/>
      <c r="I1143" s="17"/>
      <c r="J1143" s="17"/>
      <c r="K1143" s="17"/>
      <c r="L1143" s="17"/>
      <c r="M1143" s="37"/>
      <c r="N1143" s="37"/>
      <c r="O1143" s="37"/>
      <c r="P1143" s="65"/>
      <c r="Q1143" s="17"/>
    </row>
    <row r="1144" spans="4:17" ht="16.5">
      <c r="D1144" s="17"/>
      <c r="E1144" s="17"/>
      <c r="F1144" s="17"/>
      <c r="G1144" s="64"/>
      <c r="H1144" s="17"/>
      <c r="I1144" s="17"/>
      <c r="J1144" s="17"/>
      <c r="K1144" s="17"/>
      <c r="L1144" s="17"/>
      <c r="M1144" s="37"/>
      <c r="N1144" s="37"/>
      <c r="O1144" s="37"/>
      <c r="P1144" s="65"/>
      <c r="Q1144" s="17"/>
    </row>
    <row r="1145" spans="4:17" ht="16.5">
      <c r="D1145" s="17"/>
      <c r="E1145" s="17"/>
      <c r="F1145" s="17"/>
      <c r="G1145" s="64"/>
      <c r="H1145" s="17"/>
      <c r="I1145" s="17"/>
      <c r="J1145" s="17"/>
      <c r="K1145" s="17"/>
      <c r="L1145" s="17"/>
      <c r="M1145" s="37"/>
      <c r="N1145" s="37"/>
      <c r="O1145" s="37"/>
      <c r="P1145" s="65"/>
      <c r="Q1145" s="17"/>
    </row>
    <row r="1146" spans="4:17" ht="16.5">
      <c r="D1146" s="17"/>
      <c r="E1146" s="17"/>
      <c r="F1146" s="17"/>
      <c r="G1146" s="64"/>
      <c r="H1146" s="17"/>
      <c r="I1146" s="17"/>
      <c r="J1146" s="17"/>
      <c r="K1146" s="17"/>
      <c r="L1146" s="17"/>
      <c r="M1146" s="37"/>
      <c r="N1146" s="37"/>
      <c r="O1146" s="37"/>
      <c r="P1146" s="65"/>
      <c r="Q1146" s="17"/>
    </row>
    <row r="1147" spans="4:17" ht="16.5">
      <c r="D1147" s="17"/>
      <c r="E1147" s="17"/>
      <c r="F1147" s="17"/>
      <c r="G1147" s="64"/>
      <c r="H1147" s="17"/>
      <c r="I1147" s="17"/>
      <c r="J1147" s="17"/>
      <c r="K1147" s="17"/>
      <c r="L1147" s="17"/>
      <c r="M1147" s="37"/>
      <c r="N1147" s="37"/>
      <c r="O1147" s="37"/>
      <c r="P1147" s="65"/>
      <c r="Q1147" s="17"/>
    </row>
    <row r="1148" spans="4:17" ht="16.5">
      <c r="D1148" s="17"/>
      <c r="E1148" s="17"/>
      <c r="F1148" s="17"/>
      <c r="G1148" s="64"/>
      <c r="H1148" s="17"/>
      <c r="I1148" s="17"/>
      <c r="J1148" s="17"/>
      <c r="K1148" s="17"/>
      <c r="L1148" s="17"/>
      <c r="M1148" s="37"/>
      <c r="N1148" s="37"/>
      <c r="O1148" s="37"/>
      <c r="P1148" s="65"/>
      <c r="Q1148" s="17"/>
    </row>
    <row r="1149" spans="4:17" ht="16.5">
      <c r="D1149" s="17"/>
      <c r="E1149" s="17"/>
      <c r="F1149" s="17"/>
      <c r="G1149" s="64"/>
      <c r="H1149" s="17"/>
      <c r="I1149" s="17"/>
      <c r="J1149" s="17"/>
      <c r="K1149" s="17"/>
      <c r="L1149" s="17"/>
      <c r="M1149" s="37"/>
      <c r="N1149" s="37"/>
      <c r="O1149" s="37"/>
      <c r="P1149" s="65"/>
      <c r="Q1149" s="17"/>
    </row>
    <row r="1150" spans="4:17" ht="16.5">
      <c r="D1150" s="17"/>
      <c r="E1150" s="17"/>
      <c r="F1150" s="17"/>
      <c r="G1150" s="64"/>
      <c r="H1150" s="17"/>
      <c r="I1150" s="17"/>
      <c r="J1150" s="17"/>
      <c r="K1150" s="17"/>
      <c r="L1150" s="17"/>
      <c r="M1150" s="37"/>
      <c r="N1150" s="37"/>
      <c r="O1150" s="37"/>
      <c r="P1150" s="65"/>
      <c r="Q1150" s="17"/>
    </row>
    <row r="1151" spans="4:17" ht="16.5">
      <c r="D1151" s="17"/>
      <c r="E1151" s="17"/>
      <c r="F1151" s="17"/>
      <c r="G1151" s="64"/>
      <c r="H1151" s="17"/>
      <c r="I1151" s="17"/>
      <c r="J1151" s="17"/>
      <c r="K1151" s="17"/>
      <c r="L1151" s="17"/>
      <c r="M1151" s="37"/>
      <c r="N1151" s="36"/>
      <c r="O1151" s="37"/>
      <c r="P1151" s="65"/>
      <c r="Q1151" s="17"/>
    </row>
    <row r="1152" spans="4:17" ht="16.5">
      <c r="D1152" s="17"/>
      <c r="E1152" s="17"/>
      <c r="F1152" s="17"/>
      <c r="G1152" s="64"/>
      <c r="H1152" s="17"/>
      <c r="I1152" s="17"/>
      <c r="J1152" s="17"/>
      <c r="K1152" s="17"/>
      <c r="L1152" s="17"/>
      <c r="M1152" s="37"/>
      <c r="N1152" s="37"/>
      <c r="O1152" s="37"/>
      <c r="P1152" s="65"/>
      <c r="Q1152" s="17"/>
    </row>
    <row r="1153" spans="4:17" ht="16.5">
      <c r="D1153" s="17"/>
      <c r="E1153" s="17"/>
      <c r="F1153" s="17"/>
      <c r="G1153" s="64"/>
      <c r="H1153" s="17"/>
      <c r="I1153" s="17"/>
      <c r="J1153" s="17"/>
      <c r="K1153" s="17"/>
      <c r="L1153" s="17"/>
      <c r="M1153" s="37"/>
      <c r="N1153" s="36"/>
      <c r="O1153" s="37"/>
      <c r="P1153" s="65"/>
      <c r="Q1153" s="17"/>
    </row>
    <row r="1154" spans="4:17" ht="16.5">
      <c r="D1154" s="17"/>
      <c r="E1154" s="17"/>
      <c r="F1154" s="17"/>
      <c r="G1154" s="64"/>
      <c r="H1154" s="17"/>
      <c r="I1154" s="17"/>
      <c r="J1154" s="17"/>
      <c r="K1154" s="17"/>
      <c r="L1154" s="17"/>
      <c r="M1154" s="37"/>
      <c r="N1154" s="37"/>
      <c r="O1154" s="37"/>
      <c r="P1154" s="65"/>
      <c r="Q1154" s="17"/>
    </row>
    <row r="1155" spans="4:17" ht="16.5">
      <c r="D1155" s="17"/>
      <c r="E1155" s="17"/>
      <c r="F1155" s="17"/>
      <c r="G1155" s="64"/>
      <c r="H1155" s="17"/>
      <c r="I1155" s="17"/>
      <c r="J1155" s="17"/>
      <c r="K1155" s="17"/>
      <c r="L1155" s="17"/>
      <c r="M1155" s="37"/>
      <c r="N1155" s="37"/>
      <c r="O1155" s="37"/>
      <c r="P1155" s="65"/>
      <c r="Q1155" s="17"/>
    </row>
    <row r="1156" spans="4:17" ht="16.5">
      <c r="D1156" s="17"/>
      <c r="E1156" s="17"/>
      <c r="F1156" s="17"/>
      <c r="G1156" s="64"/>
      <c r="H1156" s="17"/>
      <c r="I1156" s="17"/>
      <c r="J1156" s="17"/>
      <c r="K1156" s="17"/>
      <c r="L1156" s="17"/>
      <c r="M1156" s="37"/>
      <c r="N1156" s="37"/>
      <c r="O1156" s="37"/>
      <c r="P1156" s="65"/>
      <c r="Q1156" s="17"/>
    </row>
    <row r="1157" spans="4:17" ht="16.5">
      <c r="D1157" s="17"/>
      <c r="E1157" s="17"/>
      <c r="F1157" s="17"/>
      <c r="G1157" s="64"/>
      <c r="H1157" s="17"/>
      <c r="I1157" s="17"/>
      <c r="J1157" s="17"/>
      <c r="K1157" s="17"/>
      <c r="L1157" s="17"/>
      <c r="M1157" s="37"/>
      <c r="N1157" s="37"/>
      <c r="O1157" s="37"/>
      <c r="P1157" s="65"/>
      <c r="Q1157" s="17"/>
    </row>
    <row r="1158" spans="4:17" ht="16.5">
      <c r="D1158" s="17"/>
      <c r="E1158" s="17"/>
      <c r="F1158" s="17"/>
      <c r="G1158" s="64"/>
      <c r="H1158" s="17"/>
      <c r="I1158" s="17"/>
      <c r="J1158" s="17"/>
      <c r="K1158" s="17"/>
      <c r="L1158" s="17"/>
      <c r="M1158" s="37"/>
      <c r="N1158" s="37"/>
      <c r="O1158" s="37"/>
      <c r="P1158" s="65"/>
      <c r="Q1158" s="17"/>
    </row>
    <row r="1159" spans="4:17" ht="16.5">
      <c r="D1159" s="17"/>
      <c r="E1159" s="17"/>
      <c r="F1159" s="17"/>
      <c r="G1159" s="64"/>
      <c r="H1159" s="17"/>
      <c r="I1159" s="17"/>
      <c r="J1159" s="17"/>
      <c r="K1159" s="17"/>
      <c r="L1159" s="17"/>
      <c r="M1159" s="37"/>
      <c r="N1159" s="37"/>
      <c r="O1159" s="37"/>
      <c r="P1159" s="65"/>
      <c r="Q1159" s="17"/>
    </row>
    <row r="1160" spans="4:17" ht="16.5">
      <c r="D1160" s="17"/>
      <c r="E1160" s="17"/>
      <c r="F1160" s="17"/>
      <c r="G1160" s="64"/>
      <c r="H1160" s="17"/>
      <c r="I1160" s="17"/>
      <c r="J1160" s="17"/>
      <c r="K1160" s="17"/>
      <c r="L1160" s="17"/>
      <c r="M1160" s="37"/>
      <c r="N1160" s="37"/>
      <c r="O1160" s="37"/>
      <c r="P1160" s="65"/>
      <c r="Q1160" s="17"/>
    </row>
    <row r="1161" spans="4:17" ht="16.5">
      <c r="D1161" s="17"/>
      <c r="E1161" s="17"/>
      <c r="F1161" s="17"/>
      <c r="G1161" s="64"/>
      <c r="H1161" s="17"/>
      <c r="I1161" s="17"/>
      <c r="J1161" s="17"/>
      <c r="K1161" s="17"/>
      <c r="L1161" s="17"/>
      <c r="M1161" s="37"/>
      <c r="N1161" s="37"/>
      <c r="O1161" s="37"/>
      <c r="P1161" s="65"/>
      <c r="Q1161" s="17"/>
    </row>
    <row r="1162" spans="4:17" ht="16.5">
      <c r="D1162" s="17"/>
      <c r="E1162" s="17"/>
      <c r="F1162" s="17"/>
      <c r="G1162" s="64"/>
      <c r="H1162" s="17"/>
      <c r="I1162" s="17"/>
      <c r="J1162" s="17"/>
      <c r="K1162" s="17"/>
      <c r="L1162" s="17"/>
      <c r="M1162" s="37"/>
      <c r="N1162" s="37"/>
      <c r="O1162" s="37"/>
      <c r="P1162" s="65"/>
      <c r="Q1162" s="17"/>
    </row>
    <row r="1163" spans="4:17" ht="16.5">
      <c r="D1163" s="17"/>
      <c r="E1163" s="17"/>
      <c r="F1163" s="17"/>
      <c r="G1163" s="64"/>
      <c r="H1163" s="17"/>
      <c r="I1163" s="17"/>
      <c r="J1163" s="17"/>
      <c r="K1163" s="17"/>
      <c r="L1163" s="17"/>
      <c r="M1163" s="37"/>
      <c r="N1163" s="37"/>
      <c r="O1163" s="37"/>
      <c r="P1163" s="65"/>
      <c r="Q1163" s="17"/>
    </row>
    <row r="1164" spans="4:17" ht="16.5">
      <c r="D1164" s="17"/>
      <c r="E1164" s="17"/>
      <c r="F1164" s="17"/>
      <c r="G1164" s="64"/>
      <c r="H1164" s="17"/>
      <c r="I1164" s="17"/>
      <c r="J1164" s="17"/>
      <c r="K1164" s="17"/>
      <c r="L1164" s="17"/>
      <c r="M1164" s="37"/>
      <c r="N1164" s="37"/>
      <c r="O1164" s="37"/>
      <c r="P1164" s="65"/>
      <c r="Q1164" s="17"/>
    </row>
    <row r="1165" spans="4:17" ht="16.5">
      <c r="D1165" s="17"/>
      <c r="E1165" s="17"/>
      <c r="F1165" s="17"/>
      <c r="G1165" s="64"/>
      <c r="H1165" s="17"/>
      <c r="I1165" s="17"/>
      <c r="J1165" s="17"/>
      <c r="K1165" s="17"/>
      <c r="L1165" s="17"/>
      <c r="M1165" s="37"/>
      <c r="N1165" s="37"/>
      <c r="O1165" s="37"/>
      <c r="P1165" s="65"/>
      <c r="Q1165" s="17"/>
    </row>
    <row r="1166" spans="4:17" ht="16.5">
      <c r="D1166" s="17"/>
      <c r="E1166" s="17"/>
      <c r="F1166" s="17"/>
      <c r="G1166" s="64"/>
      <c r="H1166" s="17"/>
      <c r="I1166" s="17"/>
      <c r="J1166" s="17"/>
      <c r="K1166" s="17"/>
      <c r="L1166" s="17"/>
      <c r="M1166" s="37"/>
      <c r="N1166" s="37"/>
      <c r="O1166" s="37"/>
      <c r="P1166" s="65"/>
      <c r="Q1166" s="17"/>
    </row>
    <row r="1167" spans="4:17" ht="16.5">
      <c r="D1167" s="17"/>
      <c r="E1167" s="17"/>
      <c r="F1167" s="17"/>
      <c r="G1167" s="64"/>
      <c r="H1167" s="17"/>
      <c r="I1167" s="17"/>
      <c r="J1167" s="17"/>
      <c r="K1167" s="17"/>
      <c r="L1167" s="17"/>
      <c r="M1167" s="37"/>
      <c r="N1167" s="37"/>
      <c r="O1167" s="37"/>
      <c r="P1167" s="65"/>
      <c r="Q1167" s="17"/>
    </row>
    <row r="1168" spans="4:17" ht="16.5">
      <c r="D1168" s="17"/>
      <c r="E1168" s="17"/>
      <c r="F1168" s="17"/>
      <c r="G1168" s="64"/>
      <c r="H1168" s="17"/>
      <c r="I1168" s="17"/>
      <c r="J1168" s="17"/>
      <c r="K1168" s="17"/>
      <c r="L1168" s="17"/>
      <c r="M1168" s="37"/>
      <c r="N1168" s="37"/>
      <c r="O1168" s="37"/>
      <c r="P1168" s="65"/>
      <c r="Q1168" s="17"/>
    </row>
    <row r="1169" spans="4:17" ht="16.5">
      <c r="D1169" s="17"/>
      <c r="E1169" s="17"/>
      <c r="F1169" s="17"/>
      <c r="G1169" s="64"/>
      <c r="H1169" s="17"/>
      <c r="I1169" s="17"/>
      <c r="J1169" s="17"/>
      <c r="K1169" s="17"/>
      <c r="L1169" s="17"/>
      <c r="M1169" s="37"/>
      <c r="N1169" s="37"/>
      <c r="O1169" s="37"/>
      <c r="P1169" s="65"/>
      <c r="Q1169" s="17"/>
    </row>
    <row r="1170" spans="4:17" ht="16.5">
      <c r="D1170" s="17"/>
      <c r="E1170" s="17"/>
      <c r="F1170" s="17"/>
      <c r="G1170" s="64"/>
      <c r="H1170" s="17"/>
      <c r="I1170" s="17"/>
      <c r="J1170" s="17"/>
      <c r="K1170" s="17"/>
      <c r="L1170" s="17"/>
      <c r="M1170" s="37"/>
      <c r="N1170" s="37"/>
      <c r="O1170" s="37"/>
      <c r="P1170" s="65"/>
      <c r="Q1170" s="17"/>
    </row>
    <row r="1171" spans="4:17" ht="16.5">
      <c r="D1171" s="17"/>
      <c r="E1171" s="17"/>
      <c r="F1171" s="17"/>
      <c r="G1171" s="64"/>
      <c r="H1171" s="17"/>
      <c r="I1171" s="17"/>
      <c r="J1171" s="17"/>
      <c r="K1171" s="17"/>
      <c r="L1171" s="17"/>
      <c r="M1171" s="37"/>
      <c r="N1171" s="37"/>
      <c r="O1171" s="37"/>
      <c r="P1171" s="65"/>
      <c r="Q1171" s="17"/>
    </row>
    <row r="1172" spans="4:17" ht="16.5">
      <c r="D1172" s="17"/>
      <c r="E1172" s="17"/>
      <c r="F1172" s="17"/>
      <c r="G1172" s="64"/>
      <c r="H1172" s="17"/>
      <c r="I1172" s="17"/>
      <c r="J1172" s="17"/>
      <c r="K1172" s="17"/>
      <c r="L1172" s="17"/>
      <c r="M1172" s="37"/>
      <c r="N1172" s="37"/>
      <c r="O1172" s="37"/>
      <c r="P1172" s="65"/>
      <c r="Q1172" s="17"/>
    </row>
    <row r="1173" spans="4:17" ht="16.5">
      <c r="D1173" s="17"/>
      <c r="E1173" s="17"/>
      <c r="F1173" s="17"/>
      <c r="G1173" s="64"/>
      <c r="H1173" s="17"/>
      <c r="I1173" s="17"/>
      <c r="J1173" s="17"/>
      <c r="K1173" s="17"/>
      <c r="L1173" s="17"/>
      <c r="M1173" s="37"/>
      <c r="N1173" s="37"/>
      <c r="O1173" s="37"/>
      <c r="P1173" s="65"/>
      <c r="Q1173" s="17"/>
    </row>
    <row r="1174" spans="4:17" ht="16.5">
      <c r="D1174" s="17"/>
      <c r="E1174" s="17"/>
      <c r="F1174" s="17"/>
      <c r="G1174" s="64"/>
      <c r="H1174" s="17"/>
      <c r="I1174" s="17"/>
      <c r="J1174" s="17"/>
      <c r="K1174" s="17"/>
      <c r="L1174" s="17"/>
      <c r="M1174" s="37"/>
      <c r="N1174" s="37"/>
      <c r="O1174" s="37"/>
      <c r="P1174" s="65"/>
      <c r="Q1174" s="17"/>
    </row>
    <row r="1175" spans="4:17" ht="16.5">
      <c r="D1175" s="17"/>
      <c r="E1175" s="17"/>
      <c r="F1175" s="17"/>
      <c r="G1175" s="64"/>
      <c r="H1175" s="17"/>
      <c r="I1175" s="17"/>
      <c r="J1175" s="17"/>
      <c r="K1175" s="17"/>
      <c r="L1175" s="17"/>
      <c r="M1175" s="37"/>
      <c r="N1175" s="37"/>
      <c r="O1175" s="37"/>
      <c r="P1175" s="65"/>
      <c r="Q1175" s="17"/>
    </row>
    <row r="1176" spans="4:17" ht="16.5">
      <c r="D1176" s="17"/>
      <c r="E1176" s="17"/>
      <c r="F1176" s="17"/>
      <c r="G1176" s="64"/>
      <c r="H1176" s="17"/>
      <c r="I1176" s="17"/>
      <c r="J1176" s="17"/>
      <c r="K1176" s="17"/>
      <c r="L1176" s="17"/>
      <c r="M1176" s="37"/>
      <c r="N1176" s="37"/>
      <c r="O1176" s="37"/>
      <c r="P1176" s="65"/>
      <c r="Q1176" s="17"/>
    </row>
    <row r="1177" spans="4:17" ht="16.5">
      <c r="D1177" s="17"/>
      <c r="E1177" s="17"/>
      <c r="F1177" s="17"/>
      <c r="G1177" s="64"/>
      <c r="H1177" s="17"/>
      <c r="I1177" s="17"/>
      <c r="J1177" s="17"/>
      <c r="K1177" s="17"/>
      <c r="L1177" s="17"/>
      <c r="M1177" s="37"/>
      <c r="N1177" s="37"/>
      <c r="O1177" s="37"/>
      <c r="P1177" s="65"/>
      <c r="Q1177" s="17"/>
    </row>
    <row r="1178" spans="4:17" ht="16.5">
      <c r="D1178" s="17"/>
      <c r="E1178" s="17"/>
      <c r="F1178" s="17"/>
      <c r="G1178" s="64"/>
      <c r="H1178" s="17"/>
      <c r="I1178" s="17"/>
      <c r="J1178" s="17"/>
      <c r="K1178" s="17"/>
      <c r="L1178" s="17"/>
      <c r="M1178" s="36"/>
      <c r="N1178" s="37"/>
      <c r="O1178" s="36"/>
      <c r="P1178" s="65"/>
      <c r="Q1178" s="17"/>
    </row>
    <row r="1179" spans="4:17" ht="16.5">
      <c r="D1179" s="17"/>
      <c r="E1179" s="17"/>
      <c r="F1179" s="17"/>
      <c r="G1179" s="64"/>
      <c r="H1179" s="17"/>
      <c r="I1179" s="17"/>
      <c r="J1179" s="17"/>
      <c r="K1179" s="17"/>
      <c r="L1179" s="17"/>
      <c r="M1179" s="37"/>
      <c r="N1179" s="37"/>
      <c r="O1179" s="37"/>
      <c r="P1179" s="65"/>
      <c r="Q1179" s="17"/>
    </row>
    <row r="1180" spans="4:17" ht="16.5">
      <c r="D1180" s="17"/>
      <c r="E1180" s="17"/>
      <c r="F1180" s="17"/>
      <c r="G1180" s="64"/>
      <c r="H1180" s="17"/>
      <c r="I1180" s="17"/>
      <c r="J1180" s="17"/>
      <c r="K1180" s="17"/>
      <c r="L1180" s="17"/>
      <c r="M1180" s="37"/>
      <c r="N1180" s="37"/>
      <c r="O1180" s="37"/>
      <c r="P1180" s="65"/>
      <c r="Q1180" s="17"/>
    </row>
    <row r="1181" spans="4:17" ht="16.5">
      <c r="D1181" s="17"/>
      <c r="E1181" s="17"/>
      <c r="F1181" s="17"/>
      <c r="G1181" s="64"/>
      <c r="H1181" s="17"/>
      <c r="I1181" s="17"/>
      <c r="J1181" s="17"/>
      <c r="K1181" s="17"/>
      <c r="L1181" s="17"/>
      <c r="M1181" s="37"/>
      <c r="N1181" s="37"/>
      <c r="O1181" s="37"/>
      <c r="P1181" s="65"/>
      <c r="Q1181" s="17"/>
    </row>
    <row r="1182" spans="4:17" ht="16.5">
      <c r="D1182" s="17"/>
      <c r="E1182" s="17"/>
      <c r="F1182" s="17"/>
      <c r="G1182" s="64"/>
      <c r="H1182" s="17"/>
      <c r="I1182" s="17"/>
      <c r="J1182" s="17"/>
      <c r="K1182" s="17"/>
      <c r="L1182" s="17"/>
      <c r="M1182" s="37"/>
      <c r="N1182" s="37"/>
      <c r="O1182" s="37"/>
      <c r="P1182" s="65"/>
      <c r="Q1182" s="17"/>
    </row>
    <row r="1183" spans="4:17" ht="16.5">
      <c r="D1183" s="17"/>
      <c r="E1183" s="17"/>
      <c r="F1183" s="17"/>
      <c r="G1183" s="64"/>
      <c r="H1183" s="17"/>
      <c r="I1183" s="17"/>
      <c r="J1183" s="17"/>
      <c r="K1183" s="17"/>
      <c r="L1183" s="17"/>
      <c r="M1183" s="37"/>
      <c r="N1183" s="37"/>
      <c r="O1183" s="37"/>
      <c r="P1183" s="65"/>
      <c r="Q1183" s="17"/>
    </row>
    <row r="1184" spans="4:17" ht="16.5">
      <c r="D1184" s="17"/>
      <c r="E1184" s="17"/>
      <c r="F1184" s="17"/>
      <c r="G1184" s="64"/>
      <c r="H1184" s="17"/>
      <c r="I1184" s="17"/>
      <c r="J1184" s="17"/>
      <c r="K1184" s="17"/>
      <c r="L1184" s="17"/>
      <c r="M1184" s="37"/>
      <c r="N1184" s="37"/>
      <c r="O1184" s="37"/>
      <c r="P1184" s="65"/>
      <c r="Q1184" s="17"/>
    </row>
    <row r="1185" spans="4:17" ht="16.5">
      <c r="D1185" s="17"/>
      <c r="E1185" s="17"/>
      <c r="F1185" s="17"/>
      <c r="G1185" s="64"/>
      <c r="H1185" s="17"/>
      <c r="I1185" s="17"/>
      <c r="J1185" s="17"/>
      <c r="K1185" s="17"/>
      <c r="L1185" s="17"/>
      <c r="M1185" s="37"/>
      <c r="N1185" s="37"/>
      <c r="O1185" s="37"/>
      <c r="P1185" s="65"/>
      <c r="Q1185" s="17"/>
    </row>
    <row r="1186" spans="4:17" ht="16.5">
      <c r="D1186" s="17"/>
      <c r="E1186" s="17"/>
      <c r="F1186" s="17"/>
      <c r="G1186" s="64"/>
      <c r="H1186" s="17"/>
      <c r="I1186" s="17"/>
      <c r="J1186" s="17"/>
      <c r="K1186" s="17"/>
      <c r="L1186" s="17"/>
      <c r="M1186" s="37"/>
      <c r="N1186" s="37"/>
      <c r="O1186" s="37"/>
      <c r="P1186" s="65"/>
      <c r="Q1186" s="17"/>
    </row>
    <row r="1187" spans="4:17" ht="16.5">
      <c r="D1187" s="17"/>
      <c r="E1187" s="17"/>
      <c r="F1187" s="17"/>
      <c r="G1187" s="64"/>
      <c r="H1187" s="17"/>
      <c r="I1187" s="17"/>
      <c r="J1187" s="17"/>
      <c r="K1187" s="17"/>
      <c r="L1187" s="17"/>
      <c r="M1187" s="37"/>
      <c r="N1187" s="37"/>
      <c r="O1187" s="37"/>
      <c r="P1187" s="65"/>
      <c r="Q1187" s="17"/>
    </row>
    <row r="1188" spans="4:17" ht="16.5">
      <c r="D1188" s="17"/>
      <c r="E1188" s="17"/>
      <c r="F1188" s="17"/>
      <c r="G1188" s="64"/>
      <c r="H1188" s="17"/>
      <c r="I1188" s="17"/>
      <c r="J1188" s="17"/>
      <c r="K1188" s="17"/>
      <c r="L1188" s="17"/>
      <c r="M1188" s="37"/>
      <c r="N1188" s="37"/>
      <c r="O1188" s="37"/>
      <c r="P1188" s="65"/>
      <c r="Q1188" s="17"/>
    </row>
    <row r="1189" spans="4:17" ht="16.5">
      <c r="D1189" s="17"/>
      <c r="E1189" s="17"/>
      <c r="F1189" s="17"/>
      <c r="G1189" s="64"/>
      <c r="H1189" s="17"/>
      <c r="I1189" s="17"/>
      <c r="J1189" s="17"/>
      <c r="K1189" s="17"/>
      <c r="L1189" s="17"/>
      <c r="M1189" s="37"/>
      <c r="N1189" s="37"/>
      <c r="O1189" s="37"/>
      <c r="P1189" s="65"/>
      <c r="Q1189" s="17"/>
    </row>
    <row r="1190" spans="4:17" ht="16.5">
      <c r="D1190" s="17"/>
      <c r="E1190" s="17"/>
      <c r="F1190" s="17"/>
      <c r="G1190" s="64"/>
      <c r="H1190" s="17"/>
      <c r="I1190" s="17"/>
      <c r="J1190" s="17"/>
      <c r="K1190" s="17"/>
      <c r="L1190" s="17"/>
      <c r="M1190" s="37"/>
      <c r="N1190" s="37"/>
      <c r="O1190" s="37"/>
      <c r="P1190" s="65"/>
      <c r="Q1190" s="17"/>
    </row>
    <row r="1191" spans="4:17" ht="16.5">
      <c r="D1191" s="17"/>
      <c r="E1191" s="17"/>
      <c r="F1191" s="17"/>
      <c r="G1191" s="64"/>
      <c r="H1191" s="17"/>
      <c r="I1191" s="17"/>
      <c r="J1191" s="17"/>
      <c r="K1191" s="17"/>
      <c r="L1191" s="17"/>
      <c r="M1191" s="37"/>
      <c r="N1191" s="37"/>
      <c r="O1191" s="37"/>
      <c r="P1191" s="65"/>
      <c r="Q1191" s="17"/>
    </row>
    <row r="1192" spans="4:17" ht="16.5">
      <c r="D1192" s="17"/>
      <c r="E1192" s="17"/>
      <c r="F1192" s="17"/>
      <c r="G1192" s="64"/>
      <c r="H1192" s="17"/>
      <c r="I1192" s="17"/>
      <c r="J1192" s="17"/>
      <c r="K1192" s="17"/>
      <c r="L1192" s="17"/>
      <c r="M1192" s="36"/>
      <c r="N1192" s="37"/>
      <c r="O1192" s="36"/>
      <c r="P1192" s="65"/>
      <c r="Q1192" s="17"/>
    </row>
    <row r="1193" spans="4:17" ht="16.5">
      <c r="D1193" s="17"/>
      <c r="E1193" s="17"/>
      <c r="F1193" s="17"/>
      <c r="G1193" s="64"/>
      <c r="H1193" s="17"/>
      <c r="I1193" s="17"/>
      <c r="J1193" s="17"/>
      <c r="K1193" s="17"/>
      <c r="L1193" s="17"/>
      <c r="M1193" s="36"/>
      <c r="N1193" s="37"/>
      <c r="O1193" s="36"/>
      <c r="P1193" s="65"/>
      <c r="Q1193" s="17"/>
    </row>
    <row r="1194" spans="4:17" ht="16.5">
      <c r="D1194" s="17"/>
      <c r="E1194" s="17"/>
      <c r="F1194" s="17"/>
      <c r="G1194" s="64"/>
      <c r="H1194" s="17"/>
      <c r="I1194" s="17"/>
      <c r="J1194" s="17"/>
      <c r="K1194" s="17"/>
      <c r="L1194" s="17"/>
      <c r="M1194" s="36"/>
      <c r="N1194" s="37"/>
      <c r="O1194" s="36"/>
      <c r="P1194" s="65"/>
      <c r="Q1194" s="17"/>
    </row>
    <row r="1195" spans="4:17" ht="16.5">
      <c r="D1195" s="17"/>
      <c r="E1195" s="17"/>
      <c r="F1195" s="17"/>
      <c r="G1195" s="64"/>
      <c r="H1195" s="17"/>
      <c r="I1195" s="17"/>
      <c r="J1195" s="17"/>
      <c r="K1195" s="17"/>
      <c r="L1195" s="17"/>
      <c r="M1195" s="37"/>
      <c r="N1195" s="37"/>
      <c r="O1195" s="37"/>
      <c r="P1195" s="65"/>
      <c r="Q1195" s="17"/>
    </row>
    <row r="1196" spans="4:17" ht="16.5">
      <c r="D1196" s="17"/>
      <c r="E1196" s="17"/>
      <c r="F1196" s="17"/>
      <c r="G1196" s="64"/>
      <c r="H1196" s="17"/>
      <c r="I1196" s="17"/>
      <c r="J1196" s="17"/>
      <c r="K1196" s="17"/>
      <c r="L1196" s="17"/>
      <c r="M1196" s="36"/>
      <c r="N1196" s="37"/>
      <c r="O1196" s="36"/>
      <c r="P1196" s="65"/>
      <c r="Q1196" s="17"/>
    </row>
    <row r="1197" spans="4:17" ht="16.5">
      <c r="D1197" s="17"/>
      <c r="E1197" s="17"/>
      <c r="F1197" s="17"/>
      <c r="G1197" s="64"/>
      <c r="H1197" s="17"/>
      <c r="I1197" s="17"/>
      <c r="J1197" s="17"/>
      <c r="K1197" s="17"/>
      <c r="L1197" s="17"/>
      <c r="M1197" s="37"/>
      <c r="N1197" s="37"/>
      <c r="O1197" s="37"/>
      <c r="P1197" s="65"/>
      <c r="Q1197" s="17"/>
    </row>
    <row r="1198" spans="4:17" ht="16.5">
      <c r="D1198" s="17"/>
      <c r="E1198" s="17"/>
      <c r="F1198" s="17"/>
      <c r="G1198" s="64"/>
      <c r="H1198" s="17"/>
      <c r="I1198" s="17"/>
      <c r="J1198" s="17"/>
      <c r="K1198" s="17"/>
      <c r="L1198" s="17"/>
      <c r="M1198" s="37"/>
      <c r="N1198" s="36"/>
      <c r="O1198" s="37"/>
      <c r="P1198" s="65"/>
      <c r="Q1198" s="17"/>
    </row>
    <row r="1199" spans="4:17" ht="16.5">
      <c r="D1199" s="17"/>
      <c r="E1199" s="17"/>
      <c r="F1199" s="17"/>
      <c r="G1199" s="64"/>
      <c r="H1199" s="17"/>
      <c r="I1199" s="17"/>
      <c r="J1199" s="17"/>
      <c r="K1199" s="17"/>
      <c r="L1199" s="17"/>
      <c r="M1199" s="37"/>
      <c r="N1199" s="37"/>
      <c r="O1199" s="37"/>
      <c r="P1199" s="65"/>
      <c r="Q1199" s="17"/>
    </row>
    <row r="1200" spans="4:17" ht="16.5">
      <c r="D1200" s="17"/>
      <c r="E1200" s="17"/>
      <c r="F1200" s="17"/>
      <c r="G1200" s="64"/>
      <c r="H1200" s="17"/>
      <c r="I1200" s="17"/>
      <c r="J1200" s="17"/>
      <c r="K1200" s="17"/>
      <c r="L1200" s="17"/>
      <c r="M1200" s="37"/>
      <c r="N1200" s="37"/>
      <c r="O1200" s="37"/>
      <c r="P1200" s="65"/>
      <c r="Q1200" s="17"/>
    </row>
    <row r="1201" spans="4:17" ht="16.5">
      <c r="D1201" s="17"/>
      <c r="E1201" s="17"/>
      <c r="F1201" s="17"/>
      <c r="G1201" s="64"/>
      <c r="H1201" s="17"/>
      <c r="I1201" s="17"/>
      <c r="J1201" s="17"/>
      <c r="K1201" s="17"/>
      <c r="L1201" s="17"/>
      <c r="M1201" s="37"/>
      <c r="N1201" s="37"/>
      <c r="O1201" s="37"/>
      <c r="P1201" s="65"/>
      <c r="Q1201" s="17"/>
    </row>
    <row r="1202" spans="4:17" ht="16.5">
      <c r="D1202" s="17"/>
      <c r="E1202" s="17"/>
      <c r="F1202" s="17"/>
      <c r="G1202" s="64"/>
      <c r="H1202" s="17"/>
      <c r="I1202" s="17"/>
      <c r="J1202" s="17"/>
      <c r="K1202" s="17"/>
      <c r="L1202" s="17"/>
      <c r="M1202" s="37"/>
      <c r="N1202" s="37"/>
      <c r="O1202" s="37"/>
      <c r="P1202" s="65"/>
      <c r="Q1202" s="17"/>
    </row>
    <row r="1203" spans="4:17" ht="16.5">
      <c r="D1203" s="17"/>
      <c r="E1203" s="17"/>
      <c r="F1203" s="17"/>
      <c r="G1203" s="64"/>
      <c r="H1203" s="17"/>
      <c r="I1203" s="17"/>
      <c r="J1203" s="17"/>
      <c r="K1203" s="17"/>
      <c r="L1203" s="17"/>
      <c r="M1203" s="37"/>
      <c r="N1203" s="37"/>
      <c r="O1203" s="37"/>
      <c r="P1203" s="65"/>
      <c r="Q1203" s="17"/>
    </row>
    <row r="1204" spans="4:17" ht="16.5">
      <c r="D1204" s="17"/>
      <c r="E1204" s="17"/>
      <c r="F1204" s="17"/>
      <c r="G1204" s="64"/>
      <c r="H1204" s="17"/>
      <c r="I1204" s="17"/>
      <c r="J1204" s="17"/>
      <c r="K1204" s="17"/>
      <c r="L1204" s="17"/>
      <c r="M1204" s="37"/>
      <c r="N1204" s="37"/>
      <c r="O1204" s="37"/>
      <c r="P1204" s="65"/>
      <c r="Q1204" s="17"/>
    </row>
    <row r="1205" spans="4:17" ht="16.5">
      <c r="D1205" s="17"/>
      <c r="E1205" s="17"/>
      <c r="F1205" s="17"/>
      <c r="G1205" s="64"/>
      <c r="H1205" s="17"/>
      <c r="I1205" s="17"/>
      <c r="J1205" s="17"/>
      <c r="K1205" s="17"/>
      <c r="L1205" s="17"/>
      <c r="M1205" s="37"/>
      <c r="N1205" s="37"/>
      <c r="O1205" s="37"/>
      <c r="P1205" s="65"/>
      <c r="Q1205" s="17"/>
    </row>
    <row r="1206" spans="4:17" ht="16.5">
      <c r="D1206" s="17"/>
      <c r="E1206" s="17"/>
      <c r="F1206" s="17"/>
      <c r="G1206" s="64"/>
      <c r="H1206" s="17"/>
      <c r="I1206" s="17"/>
      <c r="J1206" s="17"/>
      <c r="K1206" s="17"/>
      <c r="L1206" s="17"/>
      <c r="M1206" s="37"/>
      <c r="N1206" s="37"/>
      <c r="O1206" s="37"/>
      <c r="P1206" s="65"/>
      <c r="Q1206" s="17"/>
    </row>
    <row r="1207" spans="4:17" ht="16.5">
      <c r="D1207" s="17"/>
      <c r="E1207" s="17"/>
      <c r="F1207" s="17"/>
      <c r="G1207" s="64"/>
      <c r="H1207" s="17"/>
      <c r="I1207" s="17"/>
      <c r="J1207" s="17"/>
      <c r="K1207" s="17"/>
      <c r="L1207" s="17"/>
      <c r="M1207" s="37"/>
      <c r="N1207" s="37"/>
      <c r="O1207" s="37"/>
      <c r="P1207" s="65"/>
      <c r="Q1207" s="17"/>
    </row>
    <row r="1208" spans="4:17" ht="16.5">
      <c r="D1208" s="17"/>
      <c r="E1208" s="17"/>
      <c r="F1208" s="17"/>
      <c r="G1208" s="64"/>
      <c r="H1208" s="17"/>
      <c r="I1208" s="17"/>
      <c r="J1208" s="17"/>
      <c r="K1208" s="17"/>
      <c r="L1208" s="17"/>
      <c r="M1208" s="37"/>
      <c r="N1208" s="37"/>
      <c r="O1208" s="37"/>
      <c r="P1208" s="65"/>
      <c r="Q1208" s="17"/>
    </row>
    <row r="1209" spans="4:17" ht="16.5">
      <c r="D1209" s="1"/>
      <c r="E1209" s="1"/>
      <c r="F1209" s="1"/>
      <c r="G1209" s="25"/>
      <c r="H1209" s="1"/>
      <c r="I1209" s="1"/>
      <c r="J1209" s="1"/>
      <c r="K1209" s="1"/>
      <c r="L1209" s="1"/>
      <c r="M1209" s="36"/>
      <c r="N1209" s="37"/>
      <c r="O1209" s="36"/>
      <c r="P1209" s="65"/>
      <c r="Q1209" s="1"/>
    </row>
    <row r="1210" spans="4:17" ht="16.5">
      <c r="D1210" s="17"/>
      <c r="E1210" s="17"/>
      <c r="F1210" s="17"/>
      <c r="G1210" s="64"/>
      <c r="H1210" s="17"/>
      <c r="I1210" s="17"/>
      <c r="J1210" s="17"/>
      <c r="K1210" s="17"/>
      <c r="L1210" s="17"/>
      <c r="M1210" s="36"/>
      <c r="N1210" s="37"/>
      <c r="O1210" s="36"/>
      <c r="P1210" s="65"/>
      <c r="Q1210" s="17"/>
    </row>
    <row r="1211" spans="4:17" ht="16.5">
      <c r="D1211" s="1"/>
      <c r="E1211" s="1"/>
      <c r="F1211" s="1"/>
      <c r="G1211" s="25"/>
      <c r="H1211" s="1"/>
      <c r="I1211" s="1"/>
      <c r="J1211" s="1"/>
      <c r="K1211" s="1"/>
      <c r="L1211" s="1"/>
      <c r="M1211" s="1"/>
      <c r="N1211" s="37"/>
      <c r="O1211" s="1"/>
      <c r="P1211" s="65"/>
      <c r="Q1211" s="1"/>
    </row>
    <row r="1212" spans="4:17" ht="16.5">
      <c r="D1212" s="1"/>
      <c r="E1212" s="1"/>
      <c r="F1212" s="1"/>
      <c r="G1212" s="25"/>
      <c r="H1212" s="1"/>
      <c r="I1212" s="1"/>
      <c r="J1212" s="1"/>
      <c r="K1212" s="1"/>
      <c r="L1212" s="1"/>
      <c r="M1212" s="25"/>
      <c r="N1212" s="36"/>
      <c r="O1212" s="25"/>
      <c r="P1212" s="65"/>
      <c r="Q1212" s="1"/>
    </row>
    <row r="1213" spans="4:17" ht="16.5">
      <c r="D1213" s="1"/>
      <c r="E1213" s="1"/>
      <c r="F1213" s="1"/>
      <c r="G1213" s="25"/>
      <c r="H1213" s="1"/>
      <c r="I1213" s="1"/>
      <c r="J1213" s="1"/>
      <c r="K1213" s="1"/>
      <c r="L1213" s="1"/>
      <c r="M1213" s="25"/>
      <c r="N1213" s="36"/>
      <c r="O1213" s="25"/>
      <c r="P1213" s="65"/>
      <c r="Q1213" s="1"/>
    </row>
    <row r="1214" spans="4:17" ht="16.5">
      <c r="D1214" s="1"/>
      <c r="E1214" s="1"/>
      <c r="F1214" s="1"/>
      <c r="G1214" s="25"/>
      <c r="H1214" s="1"/>
      <c r="I1214" s="1"/>
      <c r="J1214" s="1"/>
      <c r="K1214" s="1"/>
      <c r="L1214" s="1"/>
      <c r="M1214" s="25"/>
      <c r="N1214" s="36"/>
      <c r="O1214" s="25"/>
      <c r="P1214" s="65"/>
      <c r="Q1214" s="1"/>
    </row>
    <row r="1215" spans="4:17" ht="16.5">
      <c r="D1215" s="1"/>
      <c r="E1215" s="1"/>
      <c r="F1215" s="1"/>
      <c r="G1215" s="25"/>
      <c r="H1215" s="1"/>
      <c r="I1215" s="1"/>
      <c r="J1215" s="1"/>
      <c r="K1215" s="1"/>
      <c r="L1215" s="1"/>
      <c r="M1215" s="25"/>
      <c r="N1215" s="37"/>
      <c r="O1215" s="25"/>
      <c r="P1215" s="65"/>
      <c r="Q1215" s="1"/>
    </row>
    <row r="1216" spans="4:17" ht="16.5">
      <c r="D1216" s="1"/>
      <c r="E1216" s="1"/>
      <c r="F1216" s="1"/>
      <c r="G1216" s="25"/>
      <c r="H1216" s="1"/>
      <c r="I1216" s="1"/>
      <c r="J1216" s="1"/>
      <c r="K1216" s="1"/>
      <c r="L1216" s="1"/>
      <c r="M1216" s="25"/>
      <c r="N1216" s="36"/>
      <c r="O1216" s="25"/>
      <c r="P1216" s="65"/>
      <c r="Q1216" s="1"/>
    </row>
    <row r="1217" spans="4:17" ht="16.5">
      <c r="D1217" s="1"/>
      <c r="E1217" s="1"/>
      <c r="F1217" s="1"/>
      <c r="G1217" s="25"/>
      <c r="H1217" s="1"/>
      <c r="I1217" s="1"/>
      <c r="J1217" s="1"/>
      <c r="K1217" s="1"/>
      <c r="L1217" s="1"/>
      <c r="M1217" s="25"/>
      <c r="N1217" s="37"/>
      <c r="O1217" s="25"/>
      <c r="P1217" s="65"/>
      <c r="Q1217" s="1"/>
    </row>
    <row r="1218" spans="4:17" ht="16.5">
      <c r="D1218" s="1"/>
      <c r="E1218" s="1"/>
      <c r="F1218" s="1"/>
      <c r="G1218" s="25"/>
      <c r="H1218" s="1"/>
      <c r="I1218" s="1"/>
      <c r="J1218" s="1"/>
      <c r="K1218" s="1"/>
      <c r="L1218" s="1"/>
      <c r="M1218" s="25"/>
      <c r="N1218" s="37"/>
      <c r="O1218" s="25"/>
      <c r="P1218" s="65"/>
      <c r="Q1218" s="1"/>
    </row>
    <row r="1219" spans="4:17" ht="16.5">
      <c r="D1219" s="1"/>
      <c r="E1219" s="1"/>
      <c r="F1219" s="1"/>
      <c r="G1219" s="25"/>
      <c r="H1219" s="1"/>
      <c r="I1219" s="1"/>
      <c r="J1219" s="1"/>
      <c r="K1219" s="1"/>
      <c r="L1219" s="1"/>
      <c r="M1219" s="25"/>
      <c r="N1219" s="37"/>
      <c r="O1219" s="25"/>
      <c r="P1219" s="65"/>
      <c r="Q1219" s="1"/>
    </row>
    <row r="1220" spans="4:17" ht="16.5">
      <c r="D1220" s="1"/>
      <c r="E1220" s="1"/>
      <c r="F1220" s="1"/>
      <c r="G1220" s="25"/>
      <c r="H1220" s="1"/>
      <c r="I1220" s="1"/>
      <c r="J1220" s="1"/>
      <c r="K1220" s="1"/>
      <c r="L1220" s="1"/>
      <c r="M1220" s="25"/>
      <c r="N1220" s="37"/>
      <c r="O1220" s="25"/>
      <c r="P1220" s="65"/>
      <c r="Q1220" s="1"/>
    </row>
    <row r="1221" spans="4:17" ht="16.5">
      <c r="D1221" s="1"/>
      <c r="E1221" s="1"/>
      <c r="F1221" s="1"/>
      <c r="G1221" s="25"/>
      <c r="H1221" s="1"/>
      <c r="I1221" s="1"/>
      <c r="J1221" s="1"/>
      <c r="K1221" s="1"/>
      <c r="L1221" s="1"/>
      <c r="M1221" s="25"/>
      <c r="N1221" s="37"/>
      <c r="O1221" s="25"/>
      <c r="P1221" s="65"/>
      <c r="Q1221" s="1"/>
    </row>
    <row r="1222" spans="4:17" ht="16.5">
      <c r="D1222" s="1"/>
      <c r="E1222" s="1"/>
      <c r="F1222" s="1"/>
      <c r="G1222" s="25"/>
      <c r="H1222" s="1"/>
      <c r="I1222" s="1"/>
      <c r="J1222" s="1"/>
      <c r="K1222" s="1"/>
      <c r="L1222" s="1"/>
      <c r="M1222" s="25"/>
      <c r="N1222" s="37"/>
      <c r="O1222" s="25"/>
      <c r="P1222" s="65"/>
      <c r="Q1222" s="1"/>
    </row>
    <row r="1223" spans="4:17" ht="16.5">
      <c r="D1223" s="1"/>
      <c r="E1223" s="1"/>
      <c r="F1223" s="1"/>
      <c r="G1223" s="25"/>
      <c r="H1223" s="1"/>
      <c r="I1223" s="1"/>
      <c r="J1223" s="1"/>
      <c r="K1223" s="1"/>
      <c r="L1223" s="1"/>
      <c r="M1223" s="25"/>
      <c r="N1223" s="37"/>
      <c r="O1223" s="25"/>
      <c r="P1223" s="65"/>
      <c r="Q1223" s="1"/>
    </row>
    <row r="1224" spans="4:17" ht="16.5">
      <c r="D1224" s="1"/>
      <c r="E1224" s="1"/>
      <c r="F1224" s="1"/>
      <c r="G1224" s="25"/>
      <c r="H1224" s="1"/>
      <c r="I1224" s="1"/>
      <c r="J1224" s="1"/>
      <c r="K1224" s="1"/>
      <c r="L1224" s="1"/>
      <c r="M1224" s="25"/>
      <c r="N1224" s="37"/>
      <c r="O1224" s="25"/>
      <c r="P1224" s="65"/>
      <c r="Q1224" s="1"/>
    </row>
    <row r="1225" spans="4:17" ht="16.5">
      <c r="D1225" s="1"/>
      <c r="E1225" s="1"/>
      <c r="F1225" s="1"/>
      <c r="G1225" s="25"/>
      <c r="H1225" s="1"/>
      <c r="I1225" s="1"/>
      <c r="J1225" s="1"/>
      <c r="K1225" s="1"/>
      <c r="L1225" s="1"/>
      <c r="M1225" s="25"/>
      <c r="N1225" s="37"/>
      <c r="O1225" s="25"/>
      <c r="P1225" s="65"/>
      <c r="Q1225" s="1"/>
    </row>
    <row r="1226" spans="4:17" ht="16.5">
      <c r="D1226" s="1"/>
      <c r="E1226" s="1"/>
      <c r="F1226" s="1"/>
      <c r="G1226" s="25"/>
      <c r="H1226" s="1"/>
      <c r="I1226" s="1"/>
      <c r="J1226" s="1"/>
      <c r="K1226" s="1"/>
      <c r="L1226" s="1"/>
      <c r="M1226" s="25"/>
      <c r="N1226" s="37"/>
      <c r="O1226" s="25"/>
      <c r="P1226" s="65"/>
      <c r="Q1226" s="1"/>
    </row>
    <row r="1227" spans="4:17" ht="16.5">
      <c r="D1227" s="1"/>
      <c r="E1227" s="1"/>
      <c r="F1227" s="1"/>
      <c r="G1227" s="25"/>
      <c r="H1227" s="1"/>
      <c r="I1227" s="1"/>
      <c r="J1227" s="1"/>
      <c r="K1227" s="1"/>
      <c r="L1227" s="1"/>
      <c r="M1227" s="25"/>
      <c r="N1227" s="37"/>
      <c r="O1227" s="25"/>
      <c r="P1227" s="65"/>
      <c r="Q1227" s="1"/>
    </row>
    <row r="1228" spans="4:17" ht="16.5">
      <c r="D1228" s="1"/>
      <c r="E1228" s="1"/>
      <c r="F1228" s="1"/>
      <c r="G1228" s="25"/>
      <c r="H1228" s="1"/>
      <c r="I1228" s="1"/>
      <c r="J1228" s="1"/>
      <c r="K1228" s="1"/>
      <c r="L1228" s="1"/>
      <c r="M1228" s="25"/>
      <c r="N1228" s="37"/>
      <c r="O1228" s="25"/>
      <c r="P1228" s="65"/>
      <c r="Q1228" s="1"/>
    </row>
    <row r="1229" spans="4:17" ht="16.5">
      <c r="D1229" s="1"/>
      <c r="E1229" s="1"/>
      <c r="F1229" s="1"/>
      <c r="G1229" s="25"/>
      <c r="H1229" s="1"/>
      <c r="I1229" s="1"/>
      <c r="J1229" s="1"/>
      <c r="K1229" s="1"/>
      <c r="L1229" s="1"/>
      <c r="M1229" s="25"/>
      <c r="N1229" s="36"/>
      <c r="O1229" s="25"/>
      <c r="P1229" s="65"/>
      <c r="Q1229" s="1"/>
    </row>
    <row r="1230" spans="4:17" ht="16.5">
      <c r="D1230" s="1"/>
      <c r="E1230" s="1"/>
      <c r="F1230" s="1"/>
      <c r="G1230" s="25"/>
      <c r="H1230" s="1"/>
      <c r="I1230" s="1"/>
      <c r="J1230" s="1"/>
      <c r="K1230" s="1"/>
      <c r="L1230" s="1"/>
      <c r="M1230" s="25"/>
      <c r="N1230" s="36"/>
      <c r="O1230" s="25"/>
      <c r="P1230" s="65"/>
      <c r="Q1230" s="1"/>
    </row>
    <row r="1231" spans="4:17" ht="16.5">
      <c r="D1231" s="1"/>
      <c r="E1231" s="1"/>
      <c r="F1231" s="1"/>
      <c r="G1231" s="25"/>
      <c r="H1231" s="1"/>
      <c r="I1231" s="1"/>
      <c r="J1231" s="1"/>
      <c r="K1231" s="1"/>
      <c r="L1231" s="1"/>
      <c r="M1231" s="25"/>
      <c r="N1231" s="1"/>
      <c r="O1231" s="25"/>
      <c r="P1231" s="65"/>
      <c r="Q1231" s="1"/>
    </row>
    <row r="1232" spans="4:17" ht="16.5">
      <c r="D1232" s="1"/>
      <c r="E1232" s="1"/>
      <c r="F1232" s="1"/>
      <c r="G1232" s="25"/>
      <c r="H1232" s="1"/>
      <c r="I1232" s="1"/>
      <c r="J1232" s="1"/>
      <c r="K1232" s="1"/>
      <c r="L1232" s="1"/>
      <c r="M1232" s="25"/>
      <c r="N1232" s="25"/>
      <c r="O1232" s="25"/>
      <c r="P1232" s="65"/>
      <c r="Q1232" s="1"/>
    </row>
    <row r="1233" spans="4:17" ht="16.5">
      <c r="D1233" s="1"/>
      <c r="E1233" s="1"/>
      <c r="F1233" s="1"/>
      <c r="G1233" s="25"/>
      <c r="H1233" s="1"/>
      <c r="I1233" s="1"/>
      <c r="J1233" s="1"/>
      <c r="K1233" s="1"/>
      <c r="L1233" s="1"/>
      <c r="M1233" s="25"/>
      <c r="N1233" s="25"/>
      <c r="O1233" s="25"/>
      <c r="P1233" s="65"/>
      <c r="Q1233" s="1"/>
    </row>
    <row r="1234" spans="4:17" ht="16.5">
      <c r="D1234" s="1"/>
      <c r="E1234" s="1"/>
      <c r="F1234" s="1"/>
      <c r="G1234" s="25"/>
      <c r="H1234" s="1"/>
      <c r="I1234" s="1"/>
      <c r="J1234" s="1"/>
      <c r="K1234" s="1"/>
      <c r="L1234" s="1"/>
      <c r="M1234" s="25"/>
      <c r="N1234" s="25"/>
      <c r="O1234" s="25"/>
      <c r="P1234" s="65"/>
      <c r="Q1234" s="1"/>
    </row>
    <row r="1235" spans="4:17" ht="16.5">
      <c r="D1235" s="1"/>
      <c r="E1235" s="1"/>
      <c r="F1235" s="1"/>
      <c r="G1235" s="25"/>
      <c r="H1235" s="1"/>
      <c r="I1235" s="1"/>
      <c r="J1235" s="1"/>
      <c r="K1235" s="1"/>
      <c r="L1235" s="1"/>
      <c r="M1235" s="25"/>
      <c r="N1235" s="25"/>
      <c r="O1235" s="25"/>
      <c r="P1235" s="65"/>
      <c r="Q1235" s="1"/>
    </row>
    <row r="1236" spans="4:17" ht="16.5">
      <c r="D1236" s="1"/>
      <c r="E1236" s="1"/>
      <c r="F1236" s="1"/>
      <c r="G1236" s="25"/>
      <c r="H1236" s="1"/>
      <c r="I1236" s="1"/>
      <c r="J1236" s="1"/>
      <c r="K1236" s="1"/>
      <c r="L1236" s="1"/>
      <c r="M1236" s="25"/>
      <c r="N1236" s="25"/>
      <c r="O1236" s="25"/>
      <c r="P1236" s="65"/>
      <c r="Q1236" s="1"/>
    </row>
    <row r="1237" spans="4:17" ht="16.5">
      <c r="D1237" s="1"/>
      <c r="E1237" s="1"/>
      <c r="F1237" s="1"/>
      <c r="G1237" s="25"/>
      <c r="H1237" s="1"/>
      <c r="I1237" s="1"/>
      <c r="J1237" s="1"/>
      <c r="K1237" s="1"/>
      <c r="L1237" s="1"/>
      <c r="M1237" s="25"/>
      <c r="N1237" s="25"/>
      <c r="O1237" s="25"/>
      <c r="P1237" s="65"/>
      <c r="Q1237" s="1"/>
    </row>
    <row r="1238" spans="4:17" ht="16.5">
      <c r="D1238" s="1"/>
      <c r="E1238" s="1"/>
      <c r="F1238" s="1"/>
      <c r="G1238" s="25"/>
      <c r="H1238" s="1"/>
      <c r="I1238" s="1"/>
      <c r="J1238" s="1"/>
      <c r="K1238" s="1"/>
      <c r="L1238" s="1"/>
      <c r="M1238" s="25"/>
      <c r="N1238" s="25"/>
      <c r="O1238" s="25"/>
      <c r="P1238" s="65"/>
      <c r="Q1238" s="1"/>
    </row>
    <row r="1239" spans="4:17" ht="16.5">
      <c r="D1239" s="1"/>
      <c r="E1239" s="1"/>
      <c r="F1239" s="1"/>
      <c r="G1239" s="25"/>
      <c r="H1239" s="1"/>
      <c r="I1239" s="1"/>
      <c r="J1239" s="1"/>
      <c r="K1239" s="1"/>
      <c r="L1239" s="1"/>
      <c r="M1239" s="25"/>
      <c r="N1239" s="25"/>
      <c r="O1239" s="25"/>
      <c r="P1239" s="65"/>
      <c r="Q1239" s="1"/>
    </row>
    <row r="1240" spans="4:17" ht="16.5">
      <c r="D1240" s="1"/>
      <c r="E1240" s="1"/>
      <c r="F1240" s="1"/>
      <c r="G1240" s="25"/>
      <c r="H1240" s="1"/>
      <c r="I1240" s="1"/>
      <c r="J1240" s="1"/>
      <c r="K1240" s="1"/>
      <c r="L1240" s="1"/>
      <c r="M1240" s="25"/>
      <c r="N1240" s="25"/>
      <c r="O1240" s="25"/>
      <c r="P1240" s="65"/>
      <c r="Q1240" s="1"/>
    </row>
    <row r="1241" spans="4:17" ht="16.5">
      <c r="D1241" s="1"/>
      <c r="E1241" s="1"/>
      <c r="F1241" s="1"/>
      <c r="G1241" s="25"/>
      <c r="H1241" s="1"/>
      <c r="I1241" s="1"/>
      <c r="J1241" s="1"/>
      <c r="K1241" s="1"/>
      <c r="L1241" s="1"/>
      <c r="M1241" s="25"/>
      <c r="N1241" s="25"/>
      <c r="O1241" s="25"/>
      <c r="P1241" s="65"/>
      <c r="Q1241" s="1"/>
    </row>
    <row r="1242" spans="4:17" ht="16.5">
      <c r="D1242" s="1"/>
      <c r="E1242" s="1"/>
      <c r="F1242" s="1"/>
      <c r="G1242" s="25"/>
      <c r="H1242" s="1"/>
      <c r="I1242" s="1"/>
      <c r="J1242" s="1"/>
      <c r="K1242" s="1"/>
      <c r="L1242" s="1"/>
      <c r="M1242" s="25"/>
      <c r="N1242" s="25"/>
      <c r="O1242" s="25"/>
      <c r="P1242" s="65"/>
      <c r="Q1242" s="1"/>
    </row>
    <row r="1243" spans="4:17" ht="16.5">
      <c r="D1243" s="1"/>
      <c r="E1243" s="1"/>
      <c r="F1243" s="1"/>
      <c r="G1243" s="25"/>
      <c r="H1243" s="1"/>
      <c r="I1243" s="1"/>
      <c r="J1243" s="1"/>
      <c r="K1243" s="1"/>
      <c r="L1243" s="1"/>
      <c r="M1243" s="25"/>
      <c r="N1243" s="25"/>
      <c r="O1243" s="25"/>
      <c r="P1243" s="65"/>
      <c r="Q1243" s="1"/>
    </row>
    <row r="1244" spans="4:17" ht="16.5">
      <c r="D1244" s="1"/>
      <c r="E1244" s="1"/>
      <c r="F1244" s="1"/>
      <c r="G1244" s="25"/>
      <c r="H1244" s="1"/>
      <c r="I1244" s="1"/>
      <c r="J1244" s="1"/>
      <c r="K1244" s="1"/>
      <c r="L1244" s="1"/>
      <c r="M1244" s="25"/>
      <c r="N1244" s="25"/>
      <c r="O1244" s="25"/>
      <c r="P1244" s="65"/>
      <c r="Q1244" s="1"/>
    </row>
    <row r="1245" spans="4:17" ht="16.5">
      <c r="D1245" s="1"/>
      <c r="E1245" s="1"/>
      <c r="F1245" s="1"/>
      <c r="G1245" s="25"/>
      <c r="H1245" s="1"/>
      <c r="I1245" s="1"/>
      <c r="J1245" s="1"/>
      <c r="K1245" s="1"/>
      <c r="L1245" s="1"/>
      <c r="M1245" s="25"/>
      <c r="N1245" s="25"/>
      <c r="O1245" s="25"/>
      <c r="P1245" s="65"/>
      <c r="Q1245" s="1"/>
    </row>
    <row r="1246" spans="4:17" ht="16.5">
      <c r="D1246" s="1"/>
      <c r="E1246" s="1"/>
      <c r="F1246" s="1"/>
      <c r="G1246" s="25"/>
      <c r="H1246" s="1"/>
      <c r="I1246" s="1"/>
      <c r="J1246" s="1"/>
      <c r="K1246" s="1"/>
      <c r="L1246" s="1"/>
      <c r="M1246" s="25"/>
      <c r="N1246" s="25"/>
      <c r="O1246" s="25"/>
      <c r="P1246" s="65"/>
      <c r="Q1246" s="1"/>
    </row>
    <row r="1247" spans="4:17" ht="16.5">
      <c r="D1247" s="1"/>
      <c r="E1247" s="1"/>
      <c r="F1247" s="1"/>
      <c r="G1247" s="25"/>
      <c r="H1247" s="1"/>
      <c r="I1247" s="1"/>
      <c r="J1247" s="1"/>
      <c r="K1247" s="1"/>
      <c r="L1247" s="1"/>
      <c r="M1247" s="25"/>
      <c r="N1247" s="25"/>
      <c r="O1247" s="25"/>
      <c r="P1247" s="65"/>
      <c r="Q1247" s="1"/>
    </row>
    <row r="1248" spans="4:17" ht="16.5">
      <c r="D1248" s="1"/>
      <c r="E1248" s="1"/>
      <c r="F1248" s="1"/>
      <c r="G1248" s="25"/>
      <c r="H1248" s="1"/>
      <c r="I1248" s="1"/>
      <c r="J1248" s="1"/>
      <c r="K1248" s="1"/>
      <c r="L1248" s="1"/>
      <c r="M1248" s="25"/>
      <c r="N1248" s="25"/>
      <c r="O1248" s="25"/>
      <c r="P1248" s="65"/>
      <c r="Q1248" s="1"/>
    </row>
    <row r="1249" spans="4:17" ht="16.5">
      <c r="D1249" s="1"/>
      <c r="E1249" s="1"/>
      <c r="F1249" s="1"/>
      <c r="G1249" s="25"/>
      <c r="H1249" s="1"/>
      <c r="I1249" s="1"/>
      <c r="J1249" s="1"/>
      <c r="K1249" s="1"/>
      <c r="L1249" s="1"/>
      <c r="M1249" s="25"/>
      <c r="N1249" s="25"/>
      <c r="O1249" s="25"/>
      <c r="P1249" s="65"/>
      <c r="Q1249" s="1"/>
    </row>
    <row r="1250" spans="4:17" ht="16.5">
      <c r="D1250" s="1"/>
      <c r="E1250" s="1"/>
      <c r="F1250" s="1"/>
      <c r="G1250" s="25"/>
      <c r="H1250" s="1"/>
      <c r="I1250" s="1"/>
      <c r="J1250" s="1"/>
      <c r="K1250" s="1"/>
      <c r="L1250" s="1"/>
      <c r="M1250" s="25"/>
      <c r="N1250" s="25"/>
      <c r="O1250" s="25"/>
      <c r="P1250" s="65"/>
      <c r="Q1250" s="1"/>
    </row>
    <row r="1251" spans="4:17" ht="16.5">
      <c r="D1251" s="1"/>
      <c r="E1251" s="1"/>
      <c r="F1251" s="1"/>
      <c r="G1251" s="25"/>
      <c r="H1251" s="1"/>
      <c r="I1251" s="1"/>
      <c r="J1251" s="1"/>
      <c r="K1251" s="1"/>
      <c r="L1251" s="1"/>
      <c r="M1251" s="25"/>
      <c r="N1251" s="25"/>
      <c r="O1251" s="25"/>
      <c r="P1251" s="65"/>
      <c r="Q1251" s="1"/>
    </row>
    <row r="1252" spans="4:17" ht="16.5">
      <c r="D1252" s="1"/>
      <c r="E1252" s="1"/>
      <c r="F1252" s="1"/>
      <c r="G1252" s="25"/>
      <c r="H1252" s="1"/>
      <c r="I1252" s="1"/>
      <c r="J1252" s="1"/>
      <c r="K1252" s="1"/>
      <c r="L1252" s="1"/>
      <c r="M1252" s="25"/>
      <c r="N1252" s="25"/>
      <c r="O1252" s="25"/>
      <c r="P1252" s="65"/>
      <c r="Q1252" s="1"/>
    </row>
    <row r="1253" spans="4:17" ht="16.5">
      <c r="D1253" s="1"/>
      <c r="E1253" s="1"/>
      <c r="F1253" s="1"/>
      <c r="G1253" s="25"/>
      <c r="H1253" s="1"/>
      <c r="I1253" s="1"/>
      <c r="J1253" s="1"/>
      <c r="K1253" s="1"/>
      <c r="L1253" s="1"/>
      <c r="M1253" s="25"/>
      <c r="N1253" s="25"/>
      <c r="O1253" s="25"/>
      <c r="P1253" s="65"/>
      <c r="Q1253" s="1"/>
    </row>
    <row r="1254" spans="4:17" ht="16.5">
      <c r="D1254" s="1"/>
      <c r="E1254" s="1"/>
      <c r="F1254" s="1"/>
      <c r="G1254" s="25"/>
      <c r="H1254" s="1"/>
      <c r="I1254" s="1"/>
      <c r="J1254" s="1"/>
      <c r="K1254" s="1"/>
      <c r="L1254" s="1"/>
      <c r="M1254" s="25"/>
      <c r="N1254" s="25"/>
      <c r="O1254" s="25"/>
      <c r="P1254" s="65"/>
      <c r="Q1254" s="1"/>
    </row>
    <row r="1255" spans="4:17" ht="16.5">
      <c r="D1255" s="1"/>
      <c r="E1255" s="1"/>
      <c r="F1255" s="1"/>
      <c r="G1255" s="25"/>
      <c r="H1255" s="1"/>
      <c r="I1255" s="1"/>
      <c r="J1255" s="1"/>
      <c r="K1255" s="1"/>
      <c r="L1255" s="1"/>
      <c r="M1255" s="25"/>
      <c r="N1255" s="25"/>
      <c r="O1255" s="25"/>
      <c r="P1255" s="65"/>
      <c r="Q1255" s="1"/>
    </row>
    <row r="1256" spans="4:17" ht="16.5">
      <c r="D1256" s="1"/>
      <c r="E1256" s="1"/>
      <c r="F1256" s="1"/>
      <c r="G1256" s="25"/>
      <c r="H1256" s="1"/>
      <c r="I1256" s="1"/>
      <c r="J1256" s="1"/>
      <c r="K1256" s="1"/>
      <c r="L1256" s="1"/>
      <c r="M1256" s="25"/>
      <c r="N1256" s="25"/>
      <c r="O1256" s="25"/>
      <c r="P1256" s="65"/>
      <c r="Q1256" s="1"/>
    </row>
    <row r="1257" spans="4:17" ht="16.5">
      <c r="D1257" s="1"/>
      <c r="E1257" s="1"/>
      <c r="F1257" s="1"/>
      <c r="G1257" s="25"/>
      <c r="H1257" s="1"/>
      <c r="I1257" s="1"/>
      <c r="J1257" s="1"/>
      <c r="K1257" s="1"/>
      <c r="L1257" s="1"/>
      <c r="M1257" s="25"/>
      <c r="N1257" s="25"/>
      <c r="O1257" s="25"/>
      <c r="P1257" s="65"/>
      <c r="Q1257" s="1"/>
    </row>
    <row r="1258" spans="4:17" ht="16.5">
      <c r="D1258" s="1"/>
      <c r="E1258" s="1"/>
      <c r="F1258" s="1"/>
      <c r="G1258" s="25"/>
      <c r="H1258" s="1"/>
      <c r="I1258" s="1"/>
      <c r="J1258" s="1"/>
      <c r="K1258" s="1"/>
      <c r="L1258" s="1"/>
      <c r="M1258" s="25"/>
      <c r="N1258" s="25"/>
      <c r="O1258" s="25"/>
      <c r="P1258" s="65"/>
      <c r="Q1258" s="1"/>
    </row>
    <row r="1259" spans="4:17" ht="16.5">
      <c r="D1259" s="1"/>
      <c r="E1259" s="1"/>
      <c r="F1259" s="1"/>
      <c r="G1259" s="25"/>
      <c r="H1259" s="1"/>
      <c r="I1259" s="1"/>
      <c r="J1259" s="1"/>
      <c r="K1259" s="1"/>
      <c r="L1259" s="1"/>
      <c r="M1259" s="25"/>
      <c r="N1259" s="25"/>
      <c r="O1259" s="25"/>
      <c r="P1259" s="65"/>
      <c r="Q1259" s="1"/>
    </row>
    <row r="1260" spans="4:17" ht="16.5">
      <c r="D1260" s="1"/>
      <c r="E1260" s="1"/>
      <c r="F1260" s="1"/>
      <c r="G1260" s="25"/>
      <c r="H1260" s="1"/>
      <c r="I1260" s="1"/>
      <c r="J1260" s="1"/>
      <c r="K1260" s="1"/>
      <c r="L1260" s="1"/>
      <c r="M1260" s="25"/>
      <c r="N1260" s="25"/>
      <c r="O1260" s="25"/>
      <c r="P1260" s="65"/>
      <c r="Q1260" s="1"/>
    </row>
    <row r="1261" spans="4:17" ht="16.5">
      <c r="D1261" s="1"/>
      <c r="E1261" s="1"/>
      <c r="F1261" s="1"/>
      <c r="G1261" s="25"/>
      <c r="H1261" s="1"/>
      <c r="I1261" s="1"/>
      <c r="J1261" s="1"/>
      <c r="K1261" s="1"/>
      <c r="L1261" s="1"/>
      <c r="M1261" s="25"/>
      <c r="N1261" s="25"/>
      <c r="O1261" s="25"/>
      <c r="P1261" s="65"/>
      <c r="Q1261" s="1"/>
    </row>
    <row r="1262" spans="4:17" ht="16.5">
      <c r="D1262" s="1"/>
      <c r="E1262" s="1"/>
      <c r="F1262" s="1"/>
      <c r="G1262" s="25"/>
      <c r="H1262" s="1"/>
      <c r="I1262" s="1"/>
      <c r="J1262" s="1"/>
      <c r="K1262" s="1"/>
      <c r="L1262" s="1"/>
      <c r="M1262" s="25"/>
      <c r="N1262" s="25"/>
      <c r="O1262" s="25"/>
      <c r="P1262" s="65"/>
      <c r="Q1262" s="1"/>
    </row>
    <row r="1263" spans="4:17" ht="16.5">
      <c r="D1263" s="1"/>
      <c r="E1263" s="1"/>
      <c r="F1263" s="1"/>
      <c r="G1263" s="25"/>
      <c r="H1263" s="1"/>
      <c r="I1263" s="1"/>
      <c r="J1263" s="1"/>
      <c r="K1263" s="1"/>
      <c r="L1263" s="1"/>
      <c r="M1263" s="25"/>
      <c r="N1263" s="25"/>
      <c r="O1263" s="25"/>
      <c r="P1263" s="65"/>
      <c r="Q1263" s="1"/>
    </row>
    <row r="1264" spans="4:17" ht="16.5">
      <c r="D1264" s="1"/>
      <c r="E1264" s="1"/>
      <c r="F1264" s="1"/>
      <c r="G1264" s="25"/>
      <c r="H1264" s="1"/>
      <c r="I1264" s="1"/>
      <c r="J1264" s="1"/>
      <c r="K1264" s="1"/>
      <c r="L1264" s="1"/>
      <c r="M1264" s="25"/>
      <c r="N1264" s="25"/>
      <c r="O1264" s="25"/>
      <c r="P1264" s="65"/>
      <c r="Q1264" s="1"/>
    </row>
    <row r="1265" spans="4:17" ht="16.5">
      <c r="D1265" s="1"/>
      <c r="E1265" s="1"/>
      <c r="F1265" s="1"/>
      <c r="G1265" s="25"/>
      <c r="H1265" s="1"/>
      <c r="I1265" s="1"/>
      <c r="J1265" s="1"/>
      <c r="K1265" s="1"/>
      <c r="L1265" s="1"/>
      <c r="M1265" s="25"/>
      <c r="N1265" s="25"/>
      <c r="O1265" s="25"/>
      <c r="P1265" s="65"/>
      <c r="Q1265" s="1"/>
    </row>
    <row r="1266" spans="4:17" ht="16.5">
      <c r="D1266" s="1"/>
      <c r="E1266" s="1"/>
      <c r="F1266" s="1"/>
      <c r="G1266" s="25"/>
      <c r="H1266" s="1"/>
      <c r="I1266" s="1"/>
      <c r="J1266" s="1"/>
      <c r="K1266" s="1"/>
      <c r="L1266" s="1"/>
      <c r="M1266" s="25"/>
      <c r="N1266" s="25"/>
      <c r="O1266" s="25"/>
      <c r="P1266" s="65"/>
      <c r="Q1266" s="1"/>
    </row>
    <row r="1267" spans="4:17" ht="16.5">
      <c r="D1267" s="1"/>
      <c r="E1267" s="1"/>
      <c r="F1267" s="1"/>
      <c r="G1267" s="25"/>
      <c r="H1267" s="1"/>
      <c r="I1267" s="1"/>
      <c r="J1267" s="1"/>
      <c r="K1267" s="1"/>
      <c r="L1267" s="1"/>
      <c r="M1267" s="25"/>
      <c r="N1267" s="25"/>
      <c r="O1267" s="25"/>
      <c r="P1267" s="65"/>
      <c r="Q1267" s="1"/>
    </row>
    <row r="1268" spans="4:17" ht="16.5">
      <c r="D1268" s="1"/>
      <c r="E1268" s="1"/>
      <c r="F1268" s="1"/>
      <c r="G1268" s="25"/>
      <c r="H1268" s="1"/>
      <c r="I1268" s="1"/>
      <c r="J1268" s="1"/>
      <c r="K1268" s="1"/>
      <c r="L1268" s="1"/>
      <c r="M1268" s="25"/>
      <c r="N1268" s="25"/>
      <c r="O1268" s="25"/>
      <c r="P1268" s="65"/>
      <c r="Q1268" s="1"/>
    </row>
    <row r="1269" spans="4:17" ht="16.5">
      <c r="D1269" s="1"/>
      <c r="E1269" s="1"/>
      <c r="F1269" s="1"/>
      <c r="G1269" s="25"/>
      <c r="H1269" s="1"/>
      <c r="I1269" s="1"/>
      <c r="J1269" s="1"/>
      <c r="K1269" s="1"/>
      <c r="L1269" s="1"/>
      <c r="M1269" s="25"/>
      <c r="N1269" s="25"/>
      <c r="O1269" s="25"/>
      <c r="P1269" s="65"/>
      <c r="Q1269" s="1"/>
    </row>
    <row r="1270" spans="4:17" ht="16.5">
      <c r="D1270" s="1"/>
      <c r="E1270" s="1"/>
      <c r="F1270" s="1"/>
      <c r="G1270" s="25"/>
      <c r="H1270" s="1"/>
      <c r="I1270" s="1"/>
      <c r="J1270" s="1"/>
      <c r="K1270" s="1"/>
      <c r="L1270" s="1"/>
      <c r="M1270" s="25"/>
      <c r="N1270" s="25"/>
      <c r="O1270" s="25"/>
      <c r="P1270" s="65"/>
      <c r="Q1270" s="1"/>
    </row>
    <row r="1271" spans="4:17" ht="16.5">
      <c r="D1271" s="1"/>
      <c r="E1271" s="1"/>
      <c r="F1271" s="1"/>
      <c r="G1271" s="25"/>
      <c r="H1271" s="1"/>
      <c r="I1271" s="1"/>
      <c r="J1271" s="1"/>
      <c r="K1271" s="1"/>
      <c r="L1271" s="1"/>
      <c r="M1271" s="25"/>
      <c r="N1271" s="25"/>
      <c r="O1271" s="25"/>
      <c r="P1271" s="65"/>
      <c r="Q1271" s="1"/>
    </row>
    <row r="1272" spans="4:17" ht="16.5">
      <c r="D1272" s="1"/>
      <c r="E1272" s="1"/>
      <c r="F1272" s="1"/>
      <c r="G1272" s="25"/>
      <c r="H1272" s="1"/>
      <c r="I1272" s="1"/>
      <c r="J1272" s="1"/>
      <c r="K1272" s="1"/>
      <c r="L1272" s="1"/>
      <c r="M1272" s="25"/>
      <c r="N1272" s="25"/>
      <c r="O1272" s="25"/>
      <c r="P1272" s="65"/>
      <c r="Q1272" s="1"/>
    </row>
    <row r="1273" spans="4:17" ht="16.5">
      <c r="D1273" s="1"/>
      <c r="E1273" s="1"/>
      <c r="F1273" s="1"/>
      <c r="G1273" s="25"/>
      <c r="H1273" s="1"/>
      <c r="I1273" s="1"/>
      <c r="J1273" s="1"/>
      <c r="K1273" s="1"/>
      <c r="L1273" s="1"/>
      <c r="M1273" s="25"/>
      <c r="N1273" s="25"/>
      <c r="O1273" s="25"/>
      <c r="P1273" s="65"/>
      <c r="Q1273" s="1"/>
    </row>
    <row r="1274" spans="4:17" ht="16.5">
      <c r="D1274" s="1"/>
      <c r="E1274" s="1"/>
      <c r="F1274" s="1"/>
      <c r="G1274" s="25"/>
      <c r="H1274" s="1"/>
      <c r="I1274" s="1"/>
      <c r="J1274" s="1"/>
      <c r="K1274" s="1"/>
      <c r="L1274" s="1"/>
      <c r="M1274" s="25"/>
      <c r="N1274" s="25"/>
      <c r="O1274" s="25"/>
      <c r="P1274" s="65"/>
      <c r="Q1274" s="1"/>
    </row>
    <row r="1275" spans="4:17" ht="16.5">
      <c r="D1275" s="1"/>
      <c r="E1275" s="1"/>
      <c r="F1275" s="1"/>
      <c r="G1275" s="25"/>
      <c r="H1275" s="1"/>
      <c r="I1275" s="1"/>
      <c r="J1275" s="1"/>
      <c r="K1275" s="1"/>
      <c r="L1275" s="1"/>
      <c r="M1275" s="25"/>
      <c r="N1275" s="25"/>
      <c r="O1275" s="25"/>
      <c r="P1275" s="65"/>
      <c r="Q1275" s="1"/>
    </row>
    <row r="1276" spans="4:17" ht="16.5">
      <c r="D1276" s="1"/>
      <c r="E1276" s="1"/>
      <c r="F1276" s="1"/>
      <c r="G1276" s="25"/>
      <c r="H1276" s="1"/>
      <c r="I1276" s="1"/>
      <c r="J1276" s="1"/>
      <c r="K1276" s="1"/>
      <c r="L1276" s="1"/>
      <c r="M1276" s="25"/>
      <c r="N1276" s="25"/>
      <c r="O1276" s="25"/>
      <c r="P1276" s="65"/>
      <c r="Q1276" s="1"/>
    </row>
    <row r="1277" spans="4:17" ht="16.5">
      <c r="D1277" s="1"/>
      <c r="E1277" s="1"/>
      <c r="F1277" s="1"/>
      <c r="G1277" s="25"/>
      <c r="H1277" s="1"/>
      <c r="I1277" s="1"/>
      <c r="J1277" s="1"/>
      <c r="K1277" s="1"/>
      <c r="L1277" s="1"/>
      <c r="M1277" s="25"/>
      <c r="N1277" s="25"/>
      <c r="O1277" s="25"/>
      <c r="P1277" s="65"/>
      <c r="Q1277" s="1"/>
    </row>
    <row r="1278" spans="4:17" ht="16.5">
      <c r="D1278" s="1"/>
      <c r="E1278" s="1"/>
      <c r="F1278" s="1"/>
      <c r="G1278" s="25"/>
      <c r="H1278" s="1"/>
      <c r="I1278" s="1"/>
      <c r="J1278" s="1"/>
      <c r="K1278" s="1"/>
      <c r="L1278" s="1"/>
      <c r="M1278" s="25"/>
      <c r="N1278" s="25"/>
      <c r="O1278" s="25"/>
      <c r="P1278" s="65"/>
      <c r="Q1278" s="1"/>
    </row>
    <row r="1279" spans="4:17" ht="16.5">
      <c r="D1279" s="1"/>
      <c r="E1279" s="1"/>
      <c r="F1279" s="1"/>
      <c r="G1279" s="25"/>
      <c r="H1279" s="1"/>
      <c r="I1279" s="1"/>
      <c r="J1279" s="1"/>
      <c r="K1279" s="1"/>
      <c r="L1279" s="1"/>
      <c r="M1279" s="25"/>
      <c r="N1279" s="25"/>
      <c r="O1279" s="25"/>
      <c r="P1279" s="65"/>
      <c r="Q1279" s="1"/>
    </row>
    <row r="1280" spans="4:17" ht="16.5">
      <c r="D1280" s="1"/>
      <c r="E1280" s="1"/>
      <c r="F1280" s="1"/>
      <c r="G1280" s="25"/>
      <c r="H1280" s="1"/>
      <c r="I1280" s="1"/>
      <c r="J1280" s="1"/>
      <c r="K1280" s="1"/>
      <c r="L1280" s="1"/>
      <c r="M1280" s="25"/>
      <c r="N1280" s="25"/>
      <c r="O1280" s="25"/>
      <c r="P1280" s="65"/>
      <c r="Q1280" s="1"/>
    </row>
    <row r="1281" spans="4:17" ht="16.5">
      <c r="D1281" s="1"/>
      <c r="E1281" s="1"/>
      <c r="F1281" s="1"/>
      <c r="G1281" s="25"/>
      <c r="H1281" s="1"/>
      <c r="I1281" s="1"/>
      <c r="J1281" s="1"/>
      <c r="K1281" s="1"/>
      <c r="L1281" s="1"/>
      <c r="M1281" s="25"/>
      <c r="N1281" s="25"/>
      <c r="O1281" s="25"/>
      <c r="P1281" s="65"/>
      <c r="Q1281" s="1"/>
    </row>
    <row r="1282" spans="4:17" ht="16.5">
      <c r="D1282" s="1"/>
      <c r="E1282" s="1"/>
      <c r="F1282" s="1"/>
      <c r="G1282" s="25"/>
      <c r="H1282" s="1"/>
      <c r="I1282" s="1"/>
      <c r="J1282" s="1"/>
      <c r="K1282" s="1"/>
      <c r="L1282" s="1"/>
      <c r="M1282" s="25"/>
      <c r="N1282" s="25"/>
      <c r="O1282" s="25"/>
      <c r="P1282" s="65"/>
      <c r="Q1282" s="1"/>
    </row>
    <row r="1283" spans="4:17" ht="16.5">
      <c r="D1283" s="1"/>
      <c r="E1283" s="1"/>
      <c r="F1283" s="1"/>
      <c r="G1283" s="25"/>
      <c r="H1283" s="1"/>
      <c r="I1283" s="1"/>
      <c r="J1283" s="1"/>
      <c r="K1283" s="1"/>
      <c r="L1283" s="1"/>
      <c r="M1283" s="25"/>
      <c r="N1283" s="25"/>
      <c r="O1283" s="25"/>
      <c r="P1283" s="65"/>
      <c r="Q1283" s="1"/>
    </row>
    <row r="1284" spans="4:17" ht="16.5">
      <c r="D1284" s="1"/>
      <c r="E1284" s="1"/>
      <c r="F1284" s="1"/>
      <c r="G1284" s="25"/>
      <c r="H1284" s="1"/>
      <c r="I1284" s="1"/>
      <c r="J1284" s="1"/>
      <c r="K1284" s="1"/>
      <c r="L1284" s="1"/>
      <c r="M1284" s="25"/>
      <c r="N1284" s="25"/>
      <c r="O1284" s="25"/>
      <c r="P1284" s="65"/>
      <c r="Q1284" s="1"/>
    </row>
    <row r="1285" spans="4:17" ht="16.5">
      <c r="D1285" s="1"/>
      <c r="E1285" s="1"/>
      <c r="F1285" s="1"/>
      <c r="G1285" s="25"/>
      <c r="H1285" s="1"/>
      <c r="I1285" s="1"/>
      <c r="J1285" s="1"/>
      <c r="K1285" s="1"/>
      <c r="L1285" s="1"/>
      <c r="M1285" s="25"/>
      <c r="N1285" s="25"/>
      <c r="O1285" s="25"/>
      <c r="P1285" s="65"/>
      <c r="Q1285" s="1"/>
    </row>
    <row r="1286" spans="4:17" ht="16.5">
      <c r="D1286" s="1"/>
      <c r="E1286" s="1"/>
      <c r="F1286" s="1"/>
      <c r="G1286" s="25"/>
      <c r="H1286" s="1"/>
      <c r="I1286" s="1"/>
      <c r="J1286" s="1"/>
      <c r="K1286" s="1"/>
      <c r="L1286" s="1"/>
      <c r="M1286" s="25"/>
      <c r="N1286" s="25"/>
      <c r="O1286" s="25"/>
      <c r="P1286" s="65"/>
      <c r="Q1286" s="1"/>
    </row>
    <row r="1287" spans="4:17" ht="16.5">
      <c r="D1287" s="1"/>
      <c r="E1287" s="1"/>
      <c r="F1287" s="1"/>
      <c r="G1287" s="25"/>
      <c r="H1287" s="1"/>
      <c r="I1287" s="1"/>
      <c r="J1287" s="1"/>
      <c r="K1287" s="1"/>
      <c r="L1287" s="1"/>
      <c r="M1287" s="25"/>
      <c r="N1287" s="25"/>
      <c r="O1287" s="25"/>
      <c r="P1287" s="65"/>
      <c r="Q1287" s="1"/>
    </row>
    <row r="1288" spans="4:17" ht="16.5">
      <c r="D1288" s="1"/>
      <c r="E1288" s="1"/>
      <c r="F1288" s="1"/>
      <c r="G1288" s="25"/>
      <c r="H1288" s="1"/>
      <c r="I1288" s="1"/>
      <c r="J1288" s="1"/>
      <c r="K1288" s="1"/>
      <c r="L1288" s="1"/>
      <c r="M1288" s="25"/>
      <c r="N1288" s="25"/>
      <c r="O1288" s="25"/>
      <c r="P1288" s="65"/>
      <c r="Q1288" s="1"/>
    </row>
    <row r="1289" spans="4:17" ht="16.5">
      <c r="D1289" s="1"/>
      <c r="E1289" s="1"/>
      <c r="F1289" s="1"/>
      <c r="G1289" s="25"/>
      <c r="H1289" s="1"/>
      <c r="I1289" s="1"/>
      <c r="J1289" s="1"/>
      <c r="K1289" s="1"/>
      <c r="L1289" s="1"/>
      <c r="M1289" s="25"/>
      <c r="N1289" s="25"/>
      <c r="O1289" s="25"/>
      <c r="P1289" s="65"/>
      <c r="Q1289" s="1"/>
    </row>
    <row r="1290" spans="4:17" ht="16.5">
      <c r="D1290" s="1"/>
      <c r="E1290" s="1"/>
      <c r="F1290" s="1"/>
      <c r="G1290" s="25"/>
      <c r="H1290" s="1"/>
      <c r="I1290" s="1"/>
      <c r="J1290" s="1"/>
      <c r="K1290" s="1"/>
      <c r="L1290" s="1"/>
      <c r="M1290" s="25"/>
      <c r="N1290" s="25"/>
      <c r="O1290" s="25"/>
      <c r="P1290" s="65"/>
      <c r="Q1290" s="1"/>
    </row>
    <row r="1291" spans="4:17" ht="16.5">
      <c r="D1291" s="1"/>
      <c r="E1291" s="1"/>
      <c r="F1291" s="1"/>
      <c r="G1291" s="25"/>
      <c r="H1291" s="1"/>
      <c r="I1291" s="1"/>
      <c r="J1291" s="1"/>
      <c r="K1291" s="1"/>
      <c r="L1291" s="1"/>
      <c r="M1291" s="25"/>
      <c r="N1291" s="25"/>
      <c r="O1291" s="25"/>
      <c r="P1291" s="65"/>
      <c r="Q1291" s="1"/>
    </row>
    <row r="1292" spans="4:17" ht="16.5">
      <c r="D1292" s="1"/>
      <c r="E1292" s="1"/>
      <c r="F1292" s="1"/>
      <c r="G1292" s="25"/>
      <c r="H1292" s="1"/>
      <c r="I1292" s="1"/>
      <c r="J1292" s="1"/>
      <c r="K1292" s="1"/>
      <c r="L1292" s="1"/>
      <c r="M1292" s="25"/>
      <c r="N1292" s="25"/>
      <c r="O1292" s="25"/>
      <c r="P1292" s="65"/>
      <c r="Q1292" s="1"/>
    </row>
    <row r="1293" spans="4:17" ht="16.5">
      <c r="D1293" s="1"/>
      <c r="E1293" s="1"/>
      <c r="F1293" s="1"/>
      <c r="G1293" s="25"/>
      <c r="H1293" s="1"/>
      <c r="I1293" s="1"/>
      <c r="J1293" s="1"/>
      <c r="K1293" s="1"/>
      <c r="L1293" s="1"/>
      <c r="M1293" s="25"/>
      <c r="N1293" s="25"/>
      <c r="O1293" s="25"/>
      <c r="P1293" s="65"/>
      <c r="Q1293" s="1"/>
    </row>
    <row r="1294" spans="4:17" ht="16.5">
      <c r="D1294" s="1"/>
      <c r="E1294" s="1"/>
      <c r="F1294" s="1"/>
      <c r="G1294" s="25"/>
      <c r="H1294" s="1"/>
      <c r="I1294" s="1"/>
      <c r="J1294" s="1"/>
      <c r="K1294" s="1"/>
      <c r="L1294" s="1"/>
      <c r="M1294" s="25"/>
      <c r="N1294" s="25"/>
      <c r="O1294" s="25"/>
      <c r="P1294" s="65"/>
      <c r="Q1294" s="1"/>
    </row>
    <row r="1295" spans="4:17" ht="16.5">
      <c r="D1295" s="1"/>
      <c r="E1295" s="1"/>
      <c r="F1295" s="1"/>
      <c r="G1295" s="25"/>
      <c r="H1295" s="1"/>
      <c r="I1295" s="1"/>
      <c r="J1295" s="1"/>
      <c r="K1295" s="1"/>
      <c r="L1295" s="1"/>
      <c r="M1295" s="25"/>
      <c r="N1295" s="25"/>
      <c r="O1295" s="25"/>
      <c r="P1295" s="65"/>
      <c r="Q1295" s="1"/>
    </row>
    <row r="1296" spans="4:17" ht="16.5">
      <c r="D1296" s="1"/>
      <c r="E1296" s="1"/>
      <c r="F1296" s="1"/>
      <c r="G1296" s="25"/>
      <c r="H1296" s="1"/>
      <c r="I1296" s="1"/>
      <c r="J1296" s="1"/>
      <c r="K1296" s="1"/>
      <c r="L1296" s="1"/>
      <c r="M1296" s="25"/>
      <c r="N1296" s="25"/>
      <c r="O1296" s="25"/>
      <c r="P1296" s="65"/>
      <c r="Q1296" s="1"/>
    </row>
    <row r="1297" spans="4:17" ht="16.5">
      <c r="D1297" s="1"/>
      <c r="E1297" s="1"/>
      <c r="F1297" s="1"/>
      <c r="G1297" s="25"/>
      <c r="H1297" s="1"/>
      <c r="I1297" s="1"/>
      <c r="J1297" s="1"/>
      <c r="K1297" s="1"/>
      <c r="L1297" s="1"/>
      <c r="M1297" s="25"/>
      <c r="N1297" s="25"/>
      <c r="O1297" s="25"/>
      <c r="P1297" s="65"/>
      <c r="Q1297" s="1"/>
    </row>
    <row r="1298" spans="4:17" ht="16.5">
      <c r="D1298" s="1"/>
      <c r="E1298" s="1"/>
      <c r="F1298" s="1"/>
      <c r="G1298" s="25"/>
      <c r="H1298" s="1"/>
      <c r="I1298" s="1"/>
      <c r="J1298" s="1"/>
      <c r="K1298" s="1"/>
      <c r="L1298" s="1"/>
      <c r="M1298" s="25"/>
      <c r="N1298" s="25"/>
      <c r="O1298" s="25"/>
      <c r="P1298" s="65"/>
      <c r="Q1298" s="1"/>
    </row>
    <row r="1299" spans="4:17" ht="16.5">
      <c r="D1299" s="1"/>
      <c r="E1299" s="1"/>
      <c r="F1299" s="1"/>
      <c r="G1299" s="25"/>
      <c r="H1299" s="1"/>
      <c r="I1299" s="1"/>
      <c r="J1299" s="1"/>
      <c r="K1299" s="1"/>
      <c r="L1299" s="1"/>
      <c r="M1299" s="25"/>
      <c r="N1299" s="25"/>
      <c r="O1299" s="25"/>
      <c r="P1299" s="65"/>
      <c r="Q1299" s="1"/>
    </row>
    <row r="1300" spans="4:17" ht="16.5">
      <c r="D1300" s="1"/>
      <c r="E1300" s="1"/>
      <c r="F1300" s="1"/>
      <c r="G1300" s="25"/>
      <c r="H1300" s="1"/>
      <c r="I1300" s="1"/>
      <c r="J1300" s="1"/>
      <c r="K1300" s="1"/>
      <c r="L1300" s="1"/>
      <c r="M1300" s="25"/>
      <c r="N1300" s="25"/>
      <c r="O1300" s="25"/>
      <c r="P1300" s="65"/>
      <c r="Q1300" s="1"/>
    </row>
    <row r="1301" spans="4:17" ht="16.5">
      <c r="D1301" s="1"/>
      <c r="E1301" s="1"/>
      <c r="F1301" s="1"/>
      <c r="G1301" s="25"/>
      <c r="H1301" s="1"/>
      <c r="I1301" s="1"/>
      <c r="J1301" s="1"/>
      <c r="K1301" s="1"/>
      <c r="L1301" s="1"/>
      <c r="M1301" s="25"/>
      <c r="N1301" s="25"/>
      <c r="O1301" s="25"/>
      <c r="P1301" s="65"/>
      <c r="Q1301" s="1"/>
    </row>
    <row r="1302" spans="4:17" ht="16.5">
      <c r="D1302" s="1"/>
      <c r="E1302" s="1"/>
      <c r="F1302" s="1"/>
      <c r="G1302" s="25"/>
      <c r="H1302" s="1"/>
      <c r="I1302" s="1"/>
      <c r="J1302" s="1"/>
      <c r="K1302" s="1"/>
      <c r="L1302" s="1"/>
      <c r="M1302" s="25"/>
      <c r="N1302" s="25"/>
      <c r="O1302" s="25"/>
      <c r="P1302" s="65"/>
      <c r="Q1302" s="1"/>
    </row>
    <row r="1303" spans="4:17" ht="16.5">
      <c r="D1303" s="1"/>
      <c r="E1303" s="1"/>
      <c r="F1303" s="1"/>
      <c r="G1303" s="25"/>
      <c r="H1303" s="1"/>
      <c r="I1303" s="1"/>
      <c r="J1303" s="1"/>
      <c r="K1303" s="1"/>
      <c r="L1303" s="1"/>
      <c r="M1303" s="25"/>
      <c r="N1303" s="25"/>
      <c r="O1303" s="25"/>
      <c r="P1303" s="65"/>
      <c r="Q1303" s="1"/>
    </row>
    <row r="1304" spans="4:17" ht="16.5">
      <c r="D1304" s="1"/>
      <c r="E1304" s="1"/>
      <c r="F1304" s="1"/>
      <c r="G1304" s="25"/>
      <c r="H1304" s="1"/>
      <c r="I1304" s="1"/>
      <c r="J1304" s="1"/>
      <c r="K1304" s="1"/>
      <c r="L1304" s="1"/>
      <c r="M1304" s="25"/>
      <c r="N1304" s="25"/>
      <c r="O1304" s="25"/>
      <c r="P1304" s="65"/>
      <c r="Q1304" s="1"/>
    </row>
    <row r="1305" spans="4:17" ht="16.5">
      <c r="D1305" s="1"/>
      <c r="E1305" s="1"/>
      <c r="F1305" s="1"/>
      <c r="G1305" s="25"/>
      <c r="H1305" s="1"/>
      <c r="I1305" s="1"/>
      <c r="J1305" s="1"/>
      <c r="K1305" s="1"/>
      <c r="L1305" s="1"/>
      <c r="M1305" s="25"/>
      <c r="N1305" s="25"/>
      <c r="O1305" s="25"/>
      <c r="P1305" s="65"/>
      <c r="Q1305" s="1"/>
    </row>
    <row r="1306" spans="4:17" ht="16.5">
      <c r="D1306" s="1"/>
      <c r="E1306" s="1"/>
      <c r="F1306" s="1"/>
      <c r="G1306" s="25"/>
      <c r="H1306" s="1"/>
      <c r="I1306" s="1"/>
      <c r="J1306" s="1"/>
      <c r="K1306" s="1"/>
      <c r="L1306" s="1"/>
      <c r="M1306" s="25"/>
      <c r="N1306" s="25"/>
      <c r="O1306" s="25"/>
      <c r="P1306" s="65"/>
      <c r="Q1306" s="1"/>
    </row>
    <row r="1307" spans="4:17" ht="16.5">
      <c r="D1307" s="1"/>
      <c r="E1307" s="1"/>
      <c r="F1307" s="1"/>
      <c r="G1307" s="25"/>
      <c r="H1307" s="1"/>
      <c r="I1307" s="1"/>
      <c r="J1307" s="1"/>
      <c r="K1307" s="1"/>
      <c r="L1307" s="1"/>
      <c r="M1307" s="25"/>
      <c r="N1307" s="25"/>
      <c r="O1307" s="25"/>
      <c r="P1307" s="65"/>
      <c r="Q1307" s="1"/>
    </row>
    <row r="1308" spans="4:17" ht="16.5">
      <c r="D1308" s="1"/>
      <c r="E1308" s="1"/>
      <c r="F1308" s="1"/>
      <c r="G1308" s="25"/>
      <c r="H1308" s="1"/>
      <c r="I1308" s="1"/>
      <c r="J1308" s="1"/>
      <c r="K1308" s="1"/>
      <c r="L1308" s="1"/>
      <c r="M1308" s="25"/>
      <c r="N1308" s="25"/>
      <c r="O1308" s="25"/>
      <c r="P1308" s="65"/>
      <c r="Q1308" s="1"/>
    </row>
    <row r="1309" spans="4:17" ht="16.5">
      <c r="D1309" s="1"/>
      <c r="E1309" s="1"/>
      <c r="F1309" s="1"/>
      <c r="G1309" s="25"/>
      <c r="H1309" s="1"/>
      <c r="I1309" s="1"/>
      <c r="J1309" s="1"/>
      <c r="K1309" s="1"/>
      <c r="L1309" s="1"/>
      <c r="M1309" s="25"/>
      <c r="N1309" s="25"/>
      <c r="O1309" s="25"/>
      <c r="P1309" s="65"/>
      <c r="Q1309" s="1"/>
    </row>
    <row r="1310" spans="4:17" ht="16.5">
      <c r="D1310" s="1"/>
      <c r="E1310" s="1"/>
      <c r="F1310" s="1"/>
      <c r="G1310" s="25"/>
      <c r="H1310" s="1"/>
      <c r="I1310" s="1"/>
      <c r="J1310" s="1"/>
      <c r="K1310" s="1"/>
      <c r="L1310" s="1"/>
      <c r="M1310" s="25"/>
      <c r="N1310" s="25"/>
      <c r="O1310" s="25"/>
      <c r="P1310" s="65"/>
      <c r="Q1310" s="1"/>
    </row>
    <row r="1311" spans="4:17" ht="16.5">
      <c r="D1311" s="1"/>
      <c r="E1311" s="1"/>
      <c r="F1311" s="1"/>
      <c r="G1311" s="25"/>
      <c r="H1311" s="1"/>
      <c r="I1311" s="1"/>
      <c r="J1311" s="1"/>
      <c r="K1311" s="1"/>
      <c r="L1311" s="1"/>
      <c r="M1311" s="25"/>
      <c r="N1311" s="25"/>
      <c r="O1311" s="25"/>
      <c r="P1311" s="65"/>
      <c r="Q1311" s="1"/>
    </row>
    <row r="1312" spans="4:17" ht="16.5">
      <c r="D1312" s="1"/>
      <c r="E1312" s="1"/>
      <c r="F1312" s="1"/>
      <c r="G1312" s="25"/>
      <c r="H1312" s="1"/>
      <c r="I1312" s="1"/>
      <c r="J1312" s="1"/>
      <c r="K1312" s="1"/>
      <c r="L1312" s="1"/>
      <c r="M1312" s="25"/>
      <c r="N1312" s="25"/>
      <c r="O1312" s="25"/>
      <c r="P1312" s="65"/>
      <c r="Q1312" s="1"/>
    </row>
    <row r="1313" spans="4:17" ht="16.5">
      <c r="D1313" s="1"/>
      <c r="E1313" s="1"/>
      <c r="F1313" s="1"/>
      <c r="G1313" s="25"/>
      <c r="H1313" s="1"/>
      <c r="I1313" s="1"/>
      <c r="J1313" s="1"/>
      <c r="K1313" s="1"/>
      <c r="L1313" s="1"/>
      <c r="M1313" s="25"/>
      <c r="N1313" s="25"/>
      <c r="O1313" s="25"/>
      <c r="P1313" s="65"/>
      <c r="Q1313" s="1"/>
    </row>
    <row r="1314" spans="4:17" ht="16.5">
      <c r="D1314" s="1"/>
      <c r="E1314" s="1"/>
      <c r="F1314" s="1"/>
      <c r="G1314" s="25"/>
      <c r="H1314" s="1"/>
      <c r="I1314" s="1"/>
      <c r="J1314" s="1"/>
      <c r="K1314" s="1"/>
      <c r="L1314" s="1"/>
      <c r="M1314" s="25"/>
      <c r="N1314" s="25"/>
      <c r="O1314" s="25"/>
      <c r="P1314" s="65"/>
      <c r="Q1314" s="1"/>
    </row>
    <row r="1315" spans="4:17" ht="16.5">
      <c r="D1315" s="1"/>
      <c r="E1315" s="1"/>
      <c r="F1315" s="1"/>
      <c r="G1315" s="25"/>
      <c r="H1315" s="1"/>
      <c r="I1315" s="1"/>
      <c r="J1315" s="1"/>
      <c r="K1315" s="1"/>
      <c r="L1315" s="1"/>
      <c r="M1315" s="25"/>
      <c r="N1315" s="25"/>
      <c r="O1315" s="25"/>
      <c r="P1315" s="65"/>
      <c r="Q1315" s="1"/>
    </row>
    <row r="1316" spans="4:17" ht="16.5">
      <c r="D1316" s="1"/>
      <c r="E1316" s="1"/>
      <c r="F1316" s="1"/>
      <c r="G1316" s="25"/>
      <c r="H1316" s="1"/>
      <c r="I1316" s="1"/>
      <c r="J1316" s="1"/>
      <c r="K1316" s="1"/>
      <c r="L1316" s="1"/>
      <c r="M1316" s="25"/>
      <c r="N1316" s="25"/>
      <c r="O1316" s="25"/>
      <c r="P1316" s="65"/>
      <c r="Q1316" s="1"/>
    </row>
    <row r="1317" spans="4:17" ht="16.5">
      <c r="D1317" s="1"/>
      <c r="E1317" s="1"/>
      <c r="F1317" s="1"/>
      <c r="G1317" s="25"/>
      <c r="H1317" s="1"/>
      <c r="I1317" s="1"/>
      <c r="J1317" s="1"/>
      <c r="K1317" s="1"/>
      <c r="L1317" s="1"/>
      <c r="M1317" s="25"/>
      <c r="N1317" s="25"/>
      <c r="O1317" s="25"/>
      <c r="P1317" s="65"/>
      <c r="Q1317" s="1"/>
    </row>
    <row r="1318" spans="4:17" ht="16.5">
      <c r="D1318" s="1"/>
      <c r="E1318" s="1"/>
      <c r="F1318" s="1"/>
      <c r="G1318" s="25"/>
      <c r="H1318" s="1"/>
      <c r="I1318" s="1"/>
      <c r="J1318" s="1"/>
      <c r="K1318" s="1"/>
      <c r="L1318" s="1"/>
      <c r="M1318" s="25"/>
      <c r="N1318" s="25"/>
      <c r="O1318" s="25"/>
      <c r="P1318" s="65"/>
      <c r="Q1318" s="1"/>
    </row>
    <row r="1319" spans="4:17" ht="16.5">
      <c r="D1319" s="1"/>
      <c r="E1319" s="1"/>
      <c r="F1319" s="1"/>
      <c r="G1319" s="25"/>
      <c r="H1319" s="1"/>
      <c r="I1319" s="1"/>
      <c r="J1319" s="1"/>
      <c r="K1319" s="1"/>
      <c r="L1319" s="1"/>
      <c r="M1319" s="25"/>
      <c r="N1319" s="25"/>
      <c r="O1319" s="25"/>
      <c r="P1319" s="65"/>
      <c r="Q1319" s="1"/>
    </row>
    <row r="1320" spans="4:17" ht="16.5">
      <c r="D1320" s="1"/>
      <c r="E1320" s="1"/>
      <c r="F1320" s="1"/>
      <c r="G1320" s="25"/>
      <c r="H1320" s="1"/>
      <c r="I1320" s="1"/>
      <c r="J1320" s="1"/>
      <c r="K1320" s="1"/>
      <c r="L1320" s="1"/>
      <c r="M1320" s="25"/>
      <c r="N1320" s="25"/>
      <c r="O1320" s="25"/>
      <c r="P1320" s="65"/>
      <c r="Q1320" s="1"/>
    </row>
    <row r="1321" spans="4:17" ht="16.5">
      <c r="D1321" s="1"/>
      <c r="E1321" s="1"/>
      <c r="F1321" s="1"/>
      <c r="G1321" s="25"/>
      <c r="H1321" s="1"/>
      <c r="I1321" s="1"/>
      <c r="J1321" s="1"/>
      <c r="K1321" s="1"/>
      <c r="L1321" s="1"/>
      <c r="M1321" s="25"/>
      <c r="N1321" s="25"/>
      <c r="O1321" s="25"/>
      <c r="P1321" s="65"/>
      <c r="Q1321" s="1"/>
    </row>
    <row r="1322" spans="4:17" ht="16.5">
      <c r="D1322" s="1"/>
      <c r="E1322" s="1"/>
      <c r="F1322" s="1"/>
      <c r="G1322" s="25"/>
      <c r="H1322" s="1"/>
      <c r="I1322" s="1"/>
      <c r="J1322" s="1"/>
      <c r="K1322" s="1"/>
      <c r="L1322" s="1"/>
      <c r="M1322" s="25"/>
      <c r="N1322" s="25"/>
      <c r="O1322" s="25"/>
      <c r="P1322" s="65"/>
      <c r="Q1322" s="1"/>
    </row>
    <row r="1323" spans="4:17" ht="16.5">
      <c r="D1323" s="1"/>
      <c r="E1323" s="1"/>
      <c r="F1323" s="1"/>
      <c r="G1323" s="25"/>
      <c r="H1323" s="1"/>
      <c r="I1323" s="1"/>
      <c r="J1323" s="1"/>
      <c r="K1323" s="1"/>
      <c r="L1323" s="1"/>
      <c r="M1323" s="25"/>
      <c r="N1323" s="25"/>
      <c r="O1323" s="25"/>
      <c r="P1323" s="65"/>
      <c r="Q1323" s="1"/>
    </row>
    <row r="1324" spans="4:17" ht="16.5">
      <c r="D1324" s="1"/>
      <c r="E1324" s="1"/>
      <c r="F1324" s="1"/>
      <c r="G1324" s="25"/>
      <c r="H1324" s="1"/>
      <c r="I1324" s="1"/>
      <c r="J1324" s="1"/>
      <c r="K1324" s="1"/>
      <c r="L1324" s="1"/>
      <c r="M1324" s="25"/>
      <c r="N1324" s="25"/>
      <c r="O1324" s="25"/>
      <c r="P1324" s="65"/>
      <c r="Q1324" s="1"/>
    </row>
    <row r="1325" spans="4:17" ht="16.5">
      <c r="D1325" s="1"/>
      <c r="E1325" s="1"/>
      <c r="F1325" s="1"/>
      <c r="G1325" s="25"/>
      <c r="H1325" s="1"/>
      <c r="I1325" s="1"/>
      <c r="J1325" s="1"/>
      <c r="K1325" s="1"/>
      <c r="L1325" s="1"/>
      <c r="M1325" s="25"/>
      <c r="N1325" s="25"/>
      <c r="O1325" s="25"/>
      <c r="P1325" s="65"/>
      <c r="Q1325" s="1"/>
    </row>
    <row r="1326" spans="4:17" ht="16.5">
      <c r="D1326" s="1"/>
      <c r="E1326" s="1"/>
      <c r="F1326" s="1"/>
      <c r="G1326" s="25"/>
      <c r="H1326" s="1"/>
      <c r="I1326" s="1"/>
      <c r="J1326" s="1"/>
      <c r="K1326" s="1"/>
      <c r="L1326" s="1"/>
      <c r="M1326" s="25"/>
      <c r="N1326" s="25"/>
      <c r="O1326" s="25"/>
      <c r="P1326" s="65"/>
      <c r="Q1326" s="1"/>
    </row>
    <row r="1327" spans="4:17" ht="16.5">
      <c r="D1327" s="1"/>
      <c r="E1327" s="1"/>
      <c r="F1327" s="1"/>
      <c r="G1327" s="25"/>
      <c r="H1327" s="1"/>
      <c r="I1327" s="1"/>
      <c r="J1327" s="1"/>
      <c r="K1327" s="1"/>
      <c r="L1327" s="1"/>
      <c r="M1327" s="25"/>
      <c r="N1327" s="25"/>
      <c r="O1327" s="25"/>
      <c r="P1327" s="65"/>
      <c r="Q1327" s="1"/>
    </row>
    <row r="1328" spans="4:17" ht="16.5">
      <c r="D1328" s="1"/>
      <c r="E1328" s="1"/>
      <c r="F1328" s="1"/>
      <c r="G1328" s="25"/>
      <c r="H1328" s="1"/>
      <c r="I1328" s="1"/>
      <c r="J1328" s="1"/>
      <c r="K1328" s="1"/>
      <c r="L1328" s="1"/>
      <c r="M1328" s="25"/>
      <c r="N1328" s="25"/>
      <c r="O1328" s="25"/>
      <c r="P1328" s="65"/>
      <c r="Q1328" s="1"/>
    </row>
    <row r="1329" spans="4:17" ht="16.5">
      <c r="D1329" s="1"/>
      <c r="E1329" s="1"/>
      <c r="F1329" s="1"/>
      <c r="G1329" s="25"/>
      <c r="H1329" s="1"/>
      <c r="I1329" s="1"/>
      <c r="J1329" s="1"/>
      <c r="K1329" s="1"/>
      <c r="L1329" s="1"/>
      <c r="M1329" s="25"/>
      <c r="N1329" s="25"/>
      <c r="O1329" s="25"/>
      <c r="P1329" s="65"/>
      <c r="Q1329" s="1"/>
    </row>
    <row r="1330" spans="4:17" ht="16.5">
      <c r="D1330" s="1"/>
      <c r="E1330" s="1"/>
      <c r="F1330" s="1"/>
      <c r="G1330" s="25"/>
      <c r="H1330" s="1"/>
      <c r="I1330" s="1"/>
      <c r="J1330" s="1"/>
      <c r="K1330" s="1"/>
      <c r="L1330" s="1"/>
      <c r="M1330" s="25"/>
      <c r="N1330" s="25"/>
      <c r="O1330" s="25"/>
      <c r="P1330" s="65"/>
      <c r="Q1330" s="1"/>
    </row>
    <row r="1331" spans="4:17" ht="16.5">
      <c r="D1331" s="1"/>
      <c r="E1331" s="1"/>
      <c r="F1331" s="1"/>
      <c r="G1331" s="25"/>
      <c r="H1331" s="1"/>
      <c r="I1331" s="1"/>
      <c r="J1331" s="1"/>
      <c r="K1331" s="1"/>
      <c r="L1331" s="1"/>
      <c r="M1331" s="25"/>
      <c r="N1331" s="25"/>
      <c r="O1331" s="25"/>
      <c r="P1331" s="65"/>
      <c r="Q1331" s="1"/>
    </row>
    <row r="1332" spans="4:17" ht="16.5">
      <c r="D1332" s="1"/>
      <c r="E1332" s="1"/>
      <c r="F1332" s="1"/>
      <c r="G1332" s="25"/>
      <c r="H1332" s="1"/>
      <c r="I1332" s="1"/>
      <c r="J1332" s="1"/>
      <c r="K1332" s="1"/>
      <c r="L1332" s="1"/>
      <c r="M1332" s="25"/>
      <c r="N1332" s="25"/>
      <c r="O1332" s="25"/>
      <c r="P1332" s="65"/>
      <c r="Q1332" s="1"/>
    </row>
    <row r="1333" spans="4:17" ht="16.5">
      <c r="D1333" s="1"/>
      <c r="E1333" s="1"/>
      <c r="F1333" s="1"/>
      <c r="G1333" s="25"/>
      <c r="H1333" s="1"/>
      <c r="I1333" s="1"/>
      <c r="J1333" s="1"/>
      <c r="K1333" s="1"/>
      <c r="L1333" s="1"/>
      <c r="M1333" s="25"/>
      <c r="N1333" s="25"/>
      <c r="O1333" s="25"/>
      <c r="P1333" s="65"/>
      <c r="Q1333" s="1"/>
    </row>
    <row r="1334" spans="4:17" ht="16.5">
      <c r="D1334" s="1"/>
      <c r="E1334" s="1"/>
      <c r="F1334" s="1"/>
      <c r="G1334" s="25"/>
      <c r="H1334" s="1"/>
      <c r="I1334" s="1"/>
      <c r="J1334" s="1"/>
      <c r="K1334" s="1"/>
      <c r="L1334" s="1"/>
      <c r="M1334" s="25"/>
      <c r="N1334" s="25"/>
      <c r="O1334" s="25"/>
      <c r="P1334" s="65"/>
      <c r="Q1334" s="1"/>
    </row>
    <row r="1335" spans="4:17" ht="16.5">
      <c r="D1335" s="1"/>
      <c r="E1335" s="1"/>
      <c r="F1335" s="1"/>
      <c r="G1335" s="25"/>
      <c r="H1335" s="1"/>
      <c r="I1335" s="1"/>
      <c r="J1335" s="1"/>
      <c r="K1335" s="1"/>
      <c r="L1335" s="1"/>
      <c r="M1335" s="25"/>
      <c r="N1335" s="25"/>
      <c r="O1335" s="25"/>
      <c r="P1335" s="65"/>
      <c r="Q1335" s="1"/>
    </row>
    <row r="1336" spans="4:17" ht="16.5">
      <c r="D1336" s="1"/>
      <c r="E1336" s="1"/>
      <c r="F1336" s="1"/>
      <c r="G1336" s="25"/>
      <c r="H1336" s="1"/>
      <c r="I1336" s="1"/>
      <c r="J1336" s="1"/>
      <c r="K1336" s="1"/>
      <c r="L1336" s="1"/>
      <c r="M1336" s="25"/>
      <c r="N1336" s="25"/>
      <c r="O1336" s="25"/>
      <c r="P1336" s="65"/>
      <c r="Q1336" s="1"/>
    </row>
    <row r="1337" spans="4:17" ht="16.5">
      <c r="D1337" s="1"/>
      <c r="E1337" s="1"/>
      <c r="F1337" s="1"/>
      <c r="G1337" s="25"/>
      <c r="H1337" s="1"/>
      <c r="I1337" s="1"/>
      <c r="J1337" s="1"/>
      <c r="K1337" s="1"/>
      <c r="L1337" s="1"/>
      <c r="M1337" s="25"/>
      <c r="N1337" s="25"/>
      <c r="O1337" s="25"/>
      <c r="P1337" s="65"/>
      <c r="Q1337" s="1"/>
    </row>
    <row r="1338" spans="4:17" ht="16.5">
      <c r="D1338" s="1"/>
      <c r="E1338" s="1"/>
      <c r="F1338" s="1"/>
      <c r="G1338" s="25"/>
      <c r="H1338" s="1"/>
      <c r="I1338" s="1"/>
      <c r="J1338" s="1"/>
      <c r="K1338" s="1"/>
      <c r="L1338" s="1"/>
      <c r="M1338" s="25"/>
      <c r="N1338" s="25"/>
      <c r="O1338" s="25"/>
      <c r="P1338" s="65"/>
      <c r="Q1338" s="1"/>
    </row>
    <row r="1339" spans="4:17" ht="16.5">
      <c r="D1339" s="1"/>
      <c r="E1339" s="1"/>
      <c r="F1339" s="1"/>
      <c r="G1339" s="25"/>
      <c r="H1339" s="1"/>
      <c r="I1339" s="1"/>
      <c r="J1339" s="1"/>
      <c r="K1339" s="1"/>
      <c r="L1339" s="1"/>
      <c r="M1339" s="25"/>
      <c r="N1339" s="25"/>
      <c r="O1339" s="25"/>
      <c r="P1339" s="65"/>
      <c r="Q1339" s="1"/>
    </row>
    <row r="1340" spans="4:17" ht="16.5">
      <c r="D1340" s="1"/>
      <c r="E1340" s="1"/>
      <c r="F1340" s="1"/>
      <c r="G1340" s="25"/>
      <c r="H1340" s="1"/>
      <c r="I1340" s="1"/>
      <c r="J1340" s="1"/>
      <c r="K1340" s="1"/>
      <c r="L1340" s="1"/>
      <c r="M1340" s="25"/>
      <c r="N1340" s="25"/>
      <c r="O1340" s="25"/>
      <c r="P1340" s="65"/>
      <c r="Q1340" s="1"/>
    </row>
    <row r="1341" spans="4:17" ht="16.5">
      <c r="D1341" s="1"/>
      <c r="E1341" s="1"/>
      <c r="F1341" s="1"/>
      <c r="G1341" s="25"/>
      <c r="H1341" s="1"/>
      <c r="I1341" s="1"/>
      <c r="J1341" s="1"/>
      <c r="K1341" s="1"/>
      <c r="L1341" s="1"/>
      <c r="M1341" s="25"/>
      <c r="N1341" s="25"/>
      <c r="O1341" s="25"/>
      <c r="P1341" s="65"/>
      <c r="Q1341" s="1"/>
    </row>
    <row r="1342" spans="4:17" ht="16.5">
      <c r="D1342" s="1"/>
      <c r="E1342" s="1"/>
      <c r="F1342" s="1"/>
      <c r="G1342" s="25"/>
      <c r="H1342" s="1"/>
      <c r="I1342" s="1"/>
      <c r="J1342" s="1"/>
      <c r="K1342" s="1"/>
      <c r="L1342" s="1"/>
      <c r="M1342" s="25"/>
      <c r="N1342" s="25"/>
      <c r="O1342" s="25"/>
      <c r="P1342" s="65"/>
      <c r="Q1342" s="1"/>
    </row>
    <row r="1343" spans="4:17" ht="16.5">
      <c r="D1343" s="1"/>
      <c r="E1343" s="1"/>
      <c r="F1343" s="1"/>
      <c r="G1343" s="25"/>
      <c r="H1343" s="1"/>
      <c r="I1343" s="1"/>
      <c r="J1343" s="1"/>
      <c r="K1343" s="1"/>
      <c r="L1343" s="1"/>
      <c r="M1343" s="25"/>
      <c r="N1343" s="25"/>
      <c r="O1343" s="25"/>
      <c r="P1343" s="65"/>
      <c r="Q1343" s="1"/>
    </row>
    <row r="1344" spans="4:17" ht="16.5">
      <c r="D1344" s="1"/>
      <c r="E1344" s="1"/>
      <c r="F1344" s="1"/>
      <c r="G1344" s="25"/>
      <c r="H1344" s="1"/>
      <c r="I1344" s="1"/>
      <c r="J1344" s="1"/>
      <c r="K1344" s="1"/>
      <c r="L1344" s="1"/>
      <c r="M1344" s="25"/>
      <c r="N1344" s="25"/>
      <c r="O1344" s="25"/>
      <c r="P1344" s="65"/>
      <c r="Q1344" s="1"/>
    </row>
    <row r="1345" spans="4:17" ht="16.5">
      <c r="D1345" s="1"/>
      <c r="E1345" s="1"/>
      <c r="F1345" s="1"/>
      <c r="G1345" s="25"/>
      <c r="H1345" s="1"/>
      <c r="I1345" s="1"/>
      <c r="J1345" s="1"/>
      <c r="K1345" s="1"/>
      <c r="L1345" s="1"/>
      <c r="M1345" s="25"/>
      <c r="N1345" s="25"/>
      <c r="O1345" s="25"/>
      <c r="P1345" s="65"/>
      <c r="Q1345" s="1"/>
    </row>
    <row r="1346" spans="4:17" ht="16.5">
      <c r="D1346" s="1"/>
      <c r="E1346" s="1"/>
      <c r="F1346" s="1"/>
      <c r="G1346" s="25"/>
      <c r="H1346" s="1"/>
      <c r="I1346" s="1"/>
      <c r="J1346" s="1"/>
      <c r="K1346" s="1"/>
      <c r="L1346" s="1"/>
      <c r="M1346" s="25"/>
      <c r="N1346" s="25"/>
      <c r="O1346" s="25"/>
      <c r="P1346" s="65"/>
      <c r="Q1346" s="1"/>
    </row>
    <row r="1347" spans="4:17" ht="16.5">
      <c r="D1347" s="1"/>
      <c r="E1347" s="1"/>
      <c r="F1347" s="1"/>
      <c r="G1347" s="25"/>
      <c r="H1347" s="1"/>
      <c r="I1347" s="1"/>
      <c r="J1347" s="1"/>
      <c r="K1347" s="1"/>
      <c r="L1347" s="1"/>
      <c r="M1347" s="25"/>
      <c r="N1347" s="25"/>
      <c r="O1347" s="25"/>
      <c r="P1347" s="65"/>
      <c r="Q1347" s="1"/>
    </row>
    <row r="1348" spans="4:17" ht="16.5">
      <c r="D1348" s="1"/>
      <c r="E1348" s="1"/>
      <c r="F1348" s="1"/>
      <c r="G1348" s="25"/>
      <c r="H1348" s="1"/>
      <c r="I1348" s="1"/>
      <c r="J1348" s="1"/>
      <c r="K1348" s="1"/>
      <c r="L1348" s="1"/>
      <c r="M1348" s="25"/>
      <c r="N1348" s="25"/>
      <c r="O1348" s="25"/>
      <c r="P1348" s="65"/>
      <c r="Q1348" s="1"/>
    </row>
    <row r="1349" spans="4:17" ht="16.5">
      <c r="D1349" s="1"/>
      <c r="E1349" s="1"/>
      <c r="F1349" s="1"/>
      <c r="G1349" s="25"/>
      <c r="H1349" s="1"/>
      <c r="I1349" s="1"/>
      <c r="J1349" s="1"/>
      <c r="K1349" s="1"/>
      <c r="L1349" s="1"/>
      <c r="M1349" s="25"/>
      <c r="N1349" s="25"/>
      <c r="O1349" s="25"/>
      <c r="P1349" s="65"/>
      <c r="Q1349" s="1"/>
    </row>
    <row r="1350" spans="4:17" ht="16.5">
      <c r="D1350" s="1"/>
      <c r="E1350" s="1"/>
      <c r="F1350" s="1"/>
      <c r="G1350" s="25"/>
      <c r="H1350" s="1"/>
      <c r="I1350" s="1"/>
      <c r="J1350" s="1"/>
      <c r="K1350" s="1"/>
      <c r="L1350" s="1"/>
      <c r="M1350" s="25"/>
      <c r="N1350" s="25"/>
      <c r="O1350" s="25"/>
      <c r="P1350" s="65"/>
      <c r="Q1350" s="1"/>
    </row>
    <row r="1351" spans="4:17" ht="16.5">
      <c r="D1351" s="1"/>
      <c r="E1351" s="1"/>
      <c r="F1351" s="1"/>
      <c r="G1351" s="25"/>
      <c r="H1351" s="1"/>
      <c r="I1351" s="1"/>
      <c r="J1351" s="1"/>
      <c r="K1351" s="1"/>
      <c r="L1351" s="1"/>
      <c r="M1351" s="25"/>
      <c r="N1351" s="25"/>
      <c r="O1351" s="25"/>
      <c r="P1351" s="65"/>
      <c r="Q1351" s="1"/>
    </row>
    <row r="1352" spans="4:17" ht="16.5">
      <c r="D1352" s="1"/>
      <c r="E1352" s="1"/>
      <c r="F1352" s="1"/>
      <c r="G1352" s="25"/>
      <c r="H1352" s="1"/>
      <c r="I1352" s="1"/>
      <c r="J1352" s="1"/>
      <c r="K1352" s="1"/>
      <c r="L1352" s="1"/>
      <c r="M1352" s="25"/>
      <c r="N1352" s="25"/>
      <c r="O1352" s="25"/>
      <c r="P1352" s="65"/>
      <c r="Q1352" s="1"/>
    </row>
    <row r="1353" spans="4:17" ht="16.5">
      <c r="D1353" s="1"/>
      <c r="E1353" s="1"/>
      <c r="F1353" s="1"/>
      <c r="G1353" s="25"/>
      <c r="H1353" s="1"/>
      <c r="I1353" s="1"/>
      <c r="J1353" s="1"/>
      <c r="K1353" s="1"/>
      <c r="L1353" s="1"/>
      <c r="M1353" s="25"/>
      <c r="N1353" s="25"/>
      <c r="O1353" s="25"/>
      <c r="P1353" s="65"/>
      <c r="Q1353" s="1"/>
    </row>
    <row r="1354" spans="4:17" ht="16.5">
      <c r="D1354" s="1"/>
      <c r="E1354" s="1"/>
      <c r="F1354" s="1"/>
      <c r="G1354" s="25"/>
      <c r="H1354" s="1"/>
      <c r="I1354" s="1"/>
      <c r="J1354" s="1"/>
      <c r="K1354" s="1"/>
      <c r="L1354" s="1"/>
      <c r="M1354" s="25"/>
      <c r="N1354" s="25"/>
      <c r="O1354" s="25"/>
      <c r="P1354" s="65"/>
      <c r="Q1354" s="1"/>
    </row>
    <row r="1355" spans="4:17" ht="16.5">
      <c r="D1355" s="1"/>
      <c r="E1355" s="1"/>
      <c r="F1355" s="1"/>
      <c r="G1355" s="25"/>
      <c r="H1355" s="1"/>
      <c r="I1355" s="1"/>
      <c r="J1355" s="1"/>
      <c r="K1355" s="1"/>
      <c r="L1355" s="1"/>
      <c r="M1355" s="25"/>
      <c r="N1355" s="25"/>
      <c r="O1355" s="25"/>
      <c r="P1355" s="65"/>
      <c r="Q1355" s="1"/>
    </row>
    <row r="1356" spans="4:17" ht="16.5">
      <c r="D1356" s="1"/>
      <c r="E1356" s="1"/>
      <c r="F1356" s="1"/>
      <c r="G1356" s="25"/>
      <c r="H1356" s="1"/>
      <c r="I1356" s="1"/>
      <c r="J1356" s="1"/>
      <c r="K1356" s="1"/>
      <c r="L1356" s="1"/>
      <c r="M1356" s="25"/>
      <c r="N1356" s="25"/>
      <c r="O1356" s="25"/>
      <c r="P1356" s="65"/>
      <c r="Q1356" s="1"/>
    </row>
    <row r="1357" spans="4:17" ht="16.5">
      <c r="D1357" s="1"/>
      <c r="E1357" s="1"/>
      <c r="F1357" s="1"/>
      <c r="G1357" s="25"/>
      <c r="H1357" s="1"/>
      <c r="I1357" s="1"/>
      <c r="J1357" s="1"/>
      <c r="K1357" s="1"/>
      <c r="L1357" s="1"/>
      <c r="M1357" s="25"/>
      <c r="N1357" s="25"/>
      <c r="O1357" s="25"/>
      <c r="P1357" s="65"/>
      <c r="Q1357" s="1"/>
    </row>
    <row r="1358" spans="4:17" ht="16.5">
      <c r="D1358" s="1"/>
      <c r="E1358" s="1"/>
      <c r="F1358" s="1"/>
      <c r="G1358" s="25"/>
      <c r="H1358" s="1"/>
      <c r="I1358" s="1"/>
      <c r="J1358" s="1"/>
      <c r="K1358" s="1"/>
      <c r="L1358" s="1"/>
      <c r="M1358" s="25"/>
      <c r="N1358" s="25"/>
      <c r="O1358" s="25"/>
      <c r="P1358" s="65"/>
      <c r="Q1358" s="1"/>
    </row>
    <row r="1359" spans="4:17" ht="16.5">
      <c r="D1359" s="1"/>
      <c r="E1359" s="1"/>
      <c r="F1359" s="1"/>
      <c r="G1359" s="25"/>
      <c r="H1359" s="1"/>
      <c r="I1359" s="1"/>
      <c r="J1359" s="1"/>
      <c r="K1359" s="1"/>
      <c r="L1359" s="1"/>
      <c r="M1359" s="25"/>
      <c r="N1359" s="25"/>
      <c r="O1359" s="25"/>
      <c r="P1359" s="65"/>
      <c r="Q1359" s="1"/>
    </row>
    <row r="1360" spans="4:17" ht="16.5">
      <c r="D1360" s="1"/>
      <c r="E1360" s="1"/>
      <c r="F1360" s="1"/>
      <c r="G1360" s="25"/>
      <c r="H1360" s="1"/>
      <c r="I1360" s="1"/>
      <c r="J1360" s="1"/>
      <c r="K1360" s="1"/>
      <c r="L1360" s="1"/>
      <c r="M1360" s="25"/>
      <c r="N1360" s="25"/>
      <c r="O1360" s="25"/>
      <c r="P1360" s="65"/>
      <c r="Q1360" s="1"/>
    </row>
    <row r="1361" spans="4:17" ht="16.5">
      <c r="D1361" s="1"/>
      <c r="E1361" s="1"/>
      <c r="F1361" s="1"/>
      <c r="G1361" s="25"/>
      <c r="H1361" s="1"/>
      <c r="I1361" s="1"/>
      <c r="J1361" s="1"/>
      <c r="K1361" s="1"/>
      <c r="L1361" s="1"/>
      <c r="M1361" s="25"/>
      <c r="N1361" s="25"/>
      <c r="O1361" s="25"/>
      <c r="P1361" s="65"/>
      <c r="Q1361" s="1"/>
    </row>
    <row r="1362" spans="4:17" ht="16.5">
      <c r="D1362" s="1"/>
      <c r="E1362" s="1"/>
      <c r="F1362" s="1"/>
      <c r="G1362" s="25"/>
      <c r="H1362" s="1"/>
      <c r="I1362" s="1"/>
      <c r="J1362" s="1"/>
      <c r="K1362" s="1"/>
      <c r="L1362" s="1"/>
      <c r="M1362" s="25"/>
      <c r="N1362" s="25"/>
      <c r="O1362" s="25"/>
      <c r="P1362" s="65"/>
      <c r="Q1362" s="1"/>
    </row>
    <row r="1363" spans="4:17" ht="16.5">
      <c r="D1363" s="1"/>
      <c r="E1363" s="1"/>
      <c r="F1363" s="1"/>
      <c r="G1363" s="25"/>
      <c r="H1363" s="1"/>
      <c r="I1363" s="1"/>
      <c r="J1363" s="1"/>
      <c r="K1363" s="1"/>
      <c r="L1363" s="1"/>
      <c r="M1363" s="25"/>
      <c r="N1363" s="25"/>
      <c r="O1363" s="25"/>
      <c r="P1363" s="65"/>
      <c r="Q1363" s="1"/>
    </row>
    <row r="1364" spans="4:17" ht="16.5">
      <c r="D1364" s="1"/>
      <c r="E1364" s="1"/>
      <c r="F1364" s="1"/>
      <c r="G1364" s="25"/>
      <c r="H1364" s="1"/>
      <c r="I1364" s="1"/>
      <c r="J1364" s="1"/>
      <c r="K1364" s="1"/>
      <c r="L1364" s="1"/>
      <c r="M1364" s="25"/>
      <c r="N1364" s="25"/>
      <c r="O1364" s="25"/>
      <c r="P1364" s="65"/>
      <c r="Q1364" s="1"/>
    </row>
    <row r="1365" spans="4:17" ht="16.5">
      <c r="D1365" s="1"/>
      <c r="E1365" s="1"/>
      <c r="F1365" s="1"/>
      <c r="G1365" s="25"/>
      <c r="H1365" s="1"/>
      <c r="I1365" s="1"/>
      <c r="J1365" s="1"/>
      <c r="K1365" s="1"/>
      <c r="L1365" s="1"/>
      <c r="M1365" s="25"/>
      <c r="N1365" s="25"/>
      <c r="O1365" s="25"/>
      <c r="P1365" s="65"/>
      <c r="Q1365" s="1"/>
    </row>
    <row r="1366" spans="4:17" ht="16.5">
      <c r="D1366" s="1"/>
      <c r="E1366" s="1"/>
      <c r="F1366" s="1"/>
      <c r="G1366" s="25"/>
      <c r="H1366" s="1"/>
      <c r="I1366" s="1"/>
      <c r="J1366" s="1"/>
      <c r="K1366" s="1"/>
      <c r="L1366" s="1"/>
      <c r="M1366" s="25"/>
      <c r="N1366" s="25"/>
      <c r="O1366" s="25"/>
      <c r="P1366" s="65"/>
      <c r="Q1366" s="1"/>
    </row>
    <row r="1367" spans="4:17" ht="16.5">
      <c r="D1367" s="1"/>
      <c r="E1367" s="1"/>
      <c r="F1367" s="1"/>
      <c r="G1367" s="25"/>
      <c r="H1367" s="1"/>
      <c r="I1367" s="1"/>
      <c r="J1367" s="1"/>
      <c r="K1367" s="1"/>
      <c r="L1367" s="1"/>
      <c r="M1367" s="25"/>
      <c r="N1367" s="25"/>
      <c r="O1367" s="25"/>
      <c r="P1367" s="65"/>
      <c r="Q1367" s="1"/>
    </row>
    <row r="1368" spans="4:17" ht="16.5">
      <c r="D1368" s="1"/>
      <c r="E1368" s="1"/>
      <c r="F1368" s="1"/>
      <c r="G1368" s="25"/>
      <c r="H1368" s="1"/>
      <c r="I1368" s="1"/>
      <c r="J1368" s="1"/>
      <c r="K1368" s="1"/>
      <c r="L1368" s="1"/>
      <c r="M1368" s="25"/>
      <c r="N1368" s="25"/>
      <c r="O1368" s="25"/>
      <c r="P1368" s="65"/>
      <c r="Q1368" s="1"/>
    </row>
    <row r="1369" spans="13:16" ht="16.5">
      <c r="M1369" s="26"/>
      <c r="N1369" s="25"/>
      <c r="O1369" s="26"/>
      <c r="P1369" s="65"/>
    </row>
    <row r="1370" spans="13:16" ht="16.5">
      <c r="M1370" s="26"/>
      <c r="N1370" s="25"/>
      <c r="O1370" s="26"/>
      <c r="P1370" s="65"/>
    </row>
    <row r="1371" spans="13:16" ht="16.5">
      <c r="M1371" s="26"/>
      <c r="N1371" s="25"/>
      <c r="O1371" s="26"/>
      <c r="P1371" s="65"/>
    </row>
    <row r="1372" spans="13:16" ht="16.5">
      <c r="M1372" s="26"/>
      <c r="N1372" s="25"/>
      <c r="O1372" s="26"/>
      <c r="P1372" s="65"/>
    </row>
    <row r="1373" spans="13:16" ht="16.5">
      <c r="M1373" s="26"/>
      <c r="N1373" s="25"/>
      <c r="O1373" s="26"/>
      <c r="P1373" s="65"/>
    </row>
    <row r="1374" spans="13:16" ht="16.5">
      <c r="M1374" s="26"/>
      <c r="N1374" s="25"/>
      <c r="O1374" s="26"/>
      <c r="P1374" s="65"/>
    </row>
    <row r="1375" spans="13:16" ht="16.5">
      <c r="M1375" s="26"/>
      <c r="N1375" s="25"/>
      <c r="O1375" s="26"/>
      <c r="P1375" s="65"/>
    </row>
    <row r="1376" spans="13:16" ht="16.5">
      <c r="M1376" s="26"/>
      <c r="N1376" s="25"/>
      <c r="O1376" s="26"/>
      <c r="P1376" s="65"/>
    </row>
    <row r="1377" spans="13:16" ht="16.5">
      <c r="M1377" s="26"/>
      <c r="N1377" s="25"/>
      <c r="O1377" s="26"/>
      <c r="P1377" s="65"/>
    </row>
    <row r="1378" spans="13:16" ht="16.5">
      <c r="M1378" s="26"/>
      <c r="N1378" s="25"/>
      <c r="O1378" s="26"/>
      <c r="P1378" s="65"/>
    </row>
    <row r="1379" spans="13:16" ht="16.5">
      <c r="M1379" s="26"/>
      <c r="N1379" s="25"/>
      <c r="O1379" s="26"/>
      <c r="P1379" s="65"/>
    </row>
    <row r="1380" spans="13:16" ht="16.5">
      <c r="M1380" s="26"/>
      <c r="N1380" s="25"/>
      <c r="O1380" s="26"/>
      <c r="P1380" s="65"/>
    </row>
    <row r="1381" spans="13:16" ht="16.5">
      <c r="M1381" s="26"/>
      <c r="N1381" s="25"/>
      <c r="O1381" s="26"/>
      <c r="P1381" s="65"/>
    </row>
    <row r="1382" spans="13:16" ht="16.5">
      <c r="M1382" s="26"/>
      <c r="N1382" s="25"/>
      <c r="O1382" s="26"/>
      <c r="P1382" s="65"/>
    </row>
    <row r="1383" spans="13:16" ht="16.5">
      <c r="M1383" s="26"/>
      <c r="N1383" s="25"/>
      <c r="O1383" s="26"/>
      <c r="P1383" s="65"/>
    </row>
    <row r="1384" spans="13:16" ht="16.5">
      <c r="M1384" s="26"/>
      <c r="N1384" s="25"/>
      <c r="O1384" s="26"/>
      <c r="P1384" s="65"/>
    </row>
    <row r="1385" spans="13:16" ht="16.5">
      <c r="M1385" s="26"/>
      <c r="N1385" s="25"/>
      <c r="O1385" s="26"/>
      <c r="P1385" s="65"/>
    </row>
    <row r="1386" spans="13:16" ht="16.5">
      <c r="M1386" s="26"/>
      <c r="N1386" s="25"/>
      <c r="O1386" s="26"/>
      <c r="P1386" s="65"/>
    </row>
    <row r="1387" spans="13:16" ht="16.5">
      <c r="M1387" s="26"/>
      <c r="N1387" s="25"/>
      <c r="O1387" s="26"/>
      <c r="P1387" s="65"/>
    </row>
    <row r="1388" spans="13:16" ht="16.5">
      <c r="M1388" s="26"/>
      <c r="N1388" s="25"/>
      <c r="O1388" s="26"/>
      <c r="P1388" s="65"/>
    </row>
    <row r="1389" spans="13:16" ht="16.5">
      <c r="M1389" s="26"/>
      <c r="N1389" s="26"/>
      <c r="O1389" s="26"/>
      <c r="P1389" s="65"/>
    </row>
    <row r="1390" spans="13:16" ht="16.5">
      <c r="M1390" s="26"/>
      <c r="N1390" s="26"/>
      <c r="O1390" s="26"/>
      <c r="P1390" s="65"/>
    </row>
    <row r="1391" spans="13:16" ht="16.5">
      <c r="M1391" s="26"/>
      <c r="N1391" s="26"/>
      <c r="O1391" s="26"/>
      <c r="P1391" s="65"/>
    </row>
    <row r="1392" spans="13:16" ht="16.5">
      <c r="M1392" s="26"/>
      <c r="N1392" s="26"/>
      <c r="O1392" s="26"/>
      <c r="P1392" s="65"/>
    </row>
    <row r="1393" spans="13:16" ht="16.5">
      <c r="M1393" s="26"/>
      <c r="N1393" s="26"/>
      <c r="O1393" s="26"/>
      <c r="P1393" s="65"/>
    </row>
    <row r="1394" spans="13:16" ht="16.5">
      <c r="M1394" s="26"/>
      <c r="N1394" s="26"/>
      <c r="O1394" s="26"/>
      <c r="P1394" s="65"/>
    </row>
    <row r="1395" spans="13:16" ht="16.5">
      <c r="M1395" s="26"/>
      <c r="N1395" s="26"/>
      <c r="O1395" s="26"/>
      <c r="P1395" s="65"/>
    </row>
    <row r="1396" spans="13:16" ht="16.5">
      <c r="M1396" s="26"/>
      <c r="N1396" s="26"/>
      <c r="O1396" s="26"/>
      <c r="P1396" s="65"/>
    </row>
    <row r="1397" spans="13:16" ht="16.5">
      <c r="M1397" s="26"/>
      <c r="N1397" s="26"/>
      <c r="O1397" s="26"/>
      <c r="P1397" s="65"/>
    </row>
    <row r="1398" spans="13:16" ht="16.5">
      <c r="M1398" s="26"/>
      <c r="N1398" s="26"/>
      <c r="O1398" s="26"/>
      <c r="P1398" s="65"/>
    </row>
    <row r="1399" spans="13:16" ht="16.5">
      <c r="M1399" s="26"/>
      <c r="N1399" s="26"/>
      <c r="O1399" s="26"/>
      <c r="P1399" s="65"/>
    </row>
    <row r="1400" spans="13:16" ht="16.5">
      <c r="M1400" s="26"/>
      <c r="N1400" s="26"/>
      <c r="O1400" s="26"/>
      <c r="P1400" s="65"/>
    </row>
    <row r="1401" spans="13:16" ht="16.5">
      <c r="M1401" s="26"/>
      <c r="N1401" s="26"/>
      <c r="O1401" s="26"/>
      <c r="P1401" s="65"/>
    </row>
    <row r="1402" spans="13:16" ht="16.5">
      <c r="M1402" s="26"/>
      <c r="N1402" s="26"/>
      <c r="O1402" s="26"/>
      <c r="P1402" s="65"/>
    </row>
    <row r="1403" spans="13:16" ht="16.5">
      <c r="M1403" s="26"/>
      <c r="N1403" s="26"/>
      <c r="O1403" s="26"/>
      <c r="P1403" s="65"/>
    </row>
    <row r="1404" spans="13:16" ht="16.5">
      <c r="M1404" s="26"/>
      <c r="N1404" s="26"/>
      <c r="O1404" s="26"/>
      <c r="P1404" s="65"/>
    </row>
    <row r="1405" spans="13:16" ht="16.5">
      <c r="M1405" s="26"/>
      <c r="N1405" s="26"/>
      <c r="O1405" s="26"/>
      <c r="P1405" s="65"/>
    </row>
    <row r="1406" spans="13:16" ht="16.5">
      <c r="M1406" s="26"/>
      <c r="N1406" s="26"/>
      <c r="O1406" s="26"/>
      <c r="P1406" s="65"/>
    </row>
    <row r="1407" spans="13:16" ht="16.5">
      <c r="M1407" s="26"/>
      <c r="N1407" s="26"/>
      <c r="O1407" s="26"/>
      <c r="P1407" s="65"/>
    </row>
    <row r="1408" spans="13:16" ht="16.5">
      <c r="M1408" s="26"/>
      <c r="N1408" s="26"/>
      <c r="O1408" s="26"/>
      <c r="P1408" s="65"/>
    </row>
    <row r="1409" spans="13:16" ht="16.5">
      <c r="M1409" s="26"/>
      <c r="N1409" s="26"/>
      <c r="O1409" s="26"/>
      <c r="P1409" s="65"/>
    </row>
    <row r="1410" spans="13:16" ht="16.5">
      <c r="M1410" s="26"/>
      <c r="N1410" s="26"/>
      <c r="O1410" s="26"/>
      <c r="P1410" s="65"/>
    </row>
    <row r="1411" spans="13:16" ht="16.5">
      <c r="M1411" s="26"/>
      <c r="N1411" s="26"/>
      <c r="O1411" s="26"/>
      <c r="P1411" s="65"/>
    </row>
    <row r="1412" spans="13:16" ht="16.5">
      <c r="M1412" s="26"/>
      <c r="N1412" s="26"/>
      <c r="O1412" s="26"/>
      <c r="P1412" s="65"/>
    </row>
    <row r="1413" spans="13:16" ht="16.5">
      <c r="M1413" s="26"/>
      <c r="N1413" s="26"/>
      <c r="O1413" s="26"/>
      <c r="P1413" s="65"/>
    </row>
    <row r="1414" spans="13:16" ht="16.5">
      <c r="M1414" s="26"/>
      <c r="N1414" s="26"/>
      <c r="O1414" s="26"/>
      <c r="P1414" s="65"/>
    </row>
    <row r="1415" spans="13:16" ht="16.5">
      <c r="M1415" s="26"/>
      <c r="N1415" s="26"/>
      <c r="O1415" s="26"/>
      <c r="P1415" s="65"/>
    </row>
    <row r="1416" spans="13:16" ht="16.5">
      <c r="M1416" s="26"/>
      <c r="N1416" s="26"/>
      <c r="O1416" s="26"/>
      <c r="P1416" s="65"/>
    </row>
    <row r="1417" spans="13:16" ht="16.5">
      <c r="M1417" s="26"/>
      <c r="N1417" s="26"/>
      <c r="O1417" s="26"/>
      <c r="P1417" s="65"/>
    </row>
    <row r="1418" spans="13:16" ht="16.5">
      <c r="M1418" s="26"/>
      <c r="N1418" s="26"/>
      <c r="O1418" s="26"/>
      <c r="P1418" s="65"/>
    </row>
    <row r="1419" spans="13:16" ht="16.5">
      <c r="M1419" s="26"/>
      <c r="N1419" s="26"/>
      <c r="O1419" s="26"/>
      <c r="P1419" s="65"/>
    </row>
    <row r="1420" spans="13:16" ht="16.5">
      <c r="M1420" s="26"/>
      <c r="N1420" s="26"/>
      <c r="O1420" s="26"/>
      <c r="P1420" s="65"/>
    </row>
    <row r="1421" spans="13:16" ht="16.5">
      <c r="M1421" s="26"/>
      <c r="N1421" s="26"/>
      <c r="O1421" s="26"/>
      <c r="P1421" s="65"/>
    </row>
    <row r="1422" spans="13:16" ht="16.5">
      <c r="M1422" s="26"/>
      <c r="N1422" s="26"/>
      <c r="O1422" s="26"/>
      <c r="P1422" s="65"/>
    </row>
    <row r="1423" spans="13:16" ht="16.5">
      <c r="M1423" s="26"/>
      <c r="N1423" s="26"/>
      <c r="O1423" s="26"/>
      <c r="P1423" s="65"/>
    </row>
    <row r="1424" spans="13:16" ht="16.5">
      <c r="M1424" s="26"/>
      <c r="N1424" s="26"/>
      <c r="O1424" s="26"/>
      <c r="P1424" s="65"/>
    </row>
    <row r="1425" spans="13:16" ht="16.5">
      <c r="M1425" s="26"/>
      <c r="N1425" s="26"/>
      <c r="O1425" s="26"/>
      <c r="P1425" s="65"/>
    </row>
    <row r="1426" spans="13:16" ht="16.5">
      <c r="M1426" s="26"/>
      <c r="N1426" s="26"/>
      <c r="O1426" s="26"/>
      <c r="P1426" s="65"/>
    </row>
    <row r="1427" spans="13:16" ht="16.5">
      <c r="M1427" s="26"/>
      <c r="N1427" s="26"/>
      <c r="O1427" s="26"/>
      <c r="P1427" s="65"/>
    </row>
    <row r="1428" spans="13:16" ht="16.5">
      <c r="M1428" s="26"/>
      <c r="N1428" s="26"/>
      <c r="O1428" s="26"/>
      <c r="P1428" s="65"/>
    </row>
    <row r="1429" spans="13:16" ht="16.5">
      <c r="M1429" s="26"/>
      <c r="N1429" s="26"/>
      <c r="O1429" s="26"/>
      <c r="P1429" s="65"/>
    </row>
    <row r="1430" spans="13:16" ht="16.5">
      <c r="M1430" s="26"/>
      <c r="N1430" s="26"/>
      <c r="O1430" s="26"/>
      <c r="P1430" s="65"/>
    </row>
    <row r="1431" spans="13:16" ht="16.5">
      <c r="M1431" s="26"/>
      <c r="N1431" s="26"/>
      <c r="O1431" s="26"/>
      <c r="P1431" s="65"/>
    </row>
    <row r="1432" spans="13:16" ht="16.5">
      <c r="M1432" s="26"/>
      <c r="N1432" s="26"/>
      <c r="O1432" s="26"/>
      <c r="P1432" s="65"/>
    </row>
    <row r="1433" spans="13:16" ht="16.5">
      <c r="M1433" s="26"/>
      <c r="N1433" s="26"/>
      <c r="O1433" s="26"/>
      <c r="P1433" s="65"/>
    </row>
    <row r="1434" spans="13:16" ht="16.5">
      <c r="M1434" s="26"/>
      <c r="N1434" s="26"/>
      <c r="O1434" s="26"/>
      <c r="P1434" s="65"/>
    </row>
    <row r="1435" spans="13:16" ht="16.5">
      <c r="M1435" s="26"/>
      <c r="N1435" s="26"/>
      <c r="O1435" s="26"/>
      <c r="P1435" s="65"/>
    </row>
    <row r="1436" spans="13:16" ht="16.5">
      <c r="M1436" s="26"/>
      <c r="N1436" s="26"/>
      <c r="O1436" s="26"/>
      <c r="P1436" s="65"/>
    </row>
    <row r="1437" spans="13:16" ht="16.5">
      <c r="M1437" s="26"/>
      <c r="N1437" s="26"/>
      <c r="O1437" s="26"/>
      <c r="P1437" s="65"/>
    </row>
    <row r="1438" spans="13:16" ht="16.5">
      <c r="M1438" s="26"/>
      <c r="N1438" s="26"/>
      <c r="O1438" s="26"/>
      <c r="P1438" s="65"/>
    </row>
    <row r="1439" spans="13:16" ht="16.5">
      <c r="M1439" s="26"/>
      <c r="N1439" s="26"/>
      <c r="O1439" s="26"/>
      <c r="P1439" s="65"/>
    </row>
    <row r="1440" spans="13:16" ht="16.5">
      <c r="M1440" s="26"/>
      <c r="N1440" s="26"/>
      <c r="O1440" s="26"/>
      <c r="P1440" s="65"/>
    </row>
    <row r="1441" spans="13:16" ht="16.5">
      <c r="M1441" s="26"/>
      <c r="N1441" s="26"/>
      <c r="O1441" s="26"/>
      <c r="P1441" s="65"/>
    </row>
    <row r="1442" spans="13:16" ht="16.5">
      <c r="M1442" s="26"/>
      <c r="N1442" s="26"/>
      <c r="O1442" s="26"/>
      <c r="P1442" s="65"/>
    </row>
    <row r="1443" spans="13:16" ht="16.5">
      <c r="M1443" s="26"/>
      <c r="N1443" s="26"/>
      <c r="O1443" s="26"/>
      <c r="P1443" s="65"/>
    </row>
    <row r="1444" spans="13:16" ht="16.5">
      <c r="M1444" s="26"/>
      <c r="N1444" s="26"/>
      <c r="O1444" s="26"/>
      <c r="P1444" s="65"/>
    </row>
    <row r="1445" spans="13:16" ht="16.5">
      <c r="M1445" s="26"/>
      <c r="N1445" s="26"/>
      <c r="O1445" s="26"/>
      <c r="P1445" s="65"/>
    </row>
    <row r="1446" spans="13:16" ht="16.5">
      <c r="M1446" s="26"/>
      <c r="N1446" s="26"/>
      <c r="O1446" s="26"/>
      <c r="P1446" s="65"/>
    </row>
    <row r="1447" spans="13:16" ht="16.5">
      <c r="M1447" s="26"/>
      <c r="N1447" s="26"/>
      <c r="O1447" s="26"/>
      <c r="P1447" s="65"/>
    </row>
    <row r="1448" spans="13:16" ht="16.5">
      <c r="M1448" s="26"/>
      <c r="N1448" s="26"/>
      <c r="O1448" s="26"/>
      <c r="P1448" s="65"/>
    </row>
    <row r="1449" spans="13:16" ht="16.5">
      <c r="M1449" s="26"/>
      <c r="N1449" s="26"/>
      <c r="O1449" s="26"/>
      <c r="P1449" s="65"/>
    </row>
    <row r="1450" spans="13:16" ht="16.5">
      <c r="M1450" s="26"/>
      <c r="N1450" s="26"/>
      <c r="O1450" s="26"/>
      <c r="P1450" s="65"/>
    </row>
    <row r="1451" spans="13:16" ht="16.5">
      <c r="M1451" s="26"/>
      <c r="N1451" s="26"/>
      <c r="O1451" s="26"/>
      <c r="P1451" s="65"/>
    </row>
    <row r="1452" spans="13:16" ht="16.5">
      <c r="M1452" s="26"/>
      <c r="N1452" s="26"/>
      <c r="O1452" s="26"/>
      <c r="P1452" s="65"/>
    </row>
    <row r="1453" spans="13:16" ht="16.5">
      <c r="M1453" s="26"/>
      <c r="N1453" s="26"/>
      <c r="O1453" s="26"/>
      <c r="P1453" s="65"/>
    </row>
    <row r="1454" spans="13:16" ht="16.5">
      <c r="M1454" s="26"/>
      <c r="N1454" s="26"/>
      <c r="O1454" s="26"/>
      <c r="P1454" s="65"/>
    </row>
    <row r="1455" spans="13:16" ht="16.5">
      <c r="M1455" s="26"/>
      <c r="N1455" s="26"/>
      <c r="O1455" s="26"/>
      <c r="P1455" s="65"/>
    </row>
    <row r="1456" spans="13:16" ht="16.5">
      <c r="M1456" s="26"/>
      <c r="N1456" s="26"/>
      <c r="O1456" s="26"/>
      <c r="P1456" s="65"/>
    </row>
    <row r="1457" spans="13:16" ht="16.5">
      <c r="M1457" s="26"/>
      <c r="N1457" s="26"/>
      <c r="O1457" s="26"/>
      <c r="P1457" s="65"/>
    </row>
    <row r="1458" spans="13:16" ht="16.5">
      <c r="M1458" s="26"/>
      <c r="N1458" s="26"/>
      <c r="O1458" s="26"/>
      <c r="P1458" s="65"/>
    </row>
    <row r="1459" spans="13:16" ht="16.5">
      <c r="M1459" s="26"/>
      <c r="N1459" s="26"/>
      <c r="O1459" s="26"/>
      <c r="P1459" s="65"/>
    </row>
    <row r="1460" spans="13:16" ht="16.5">
      <c r="M1460" s="26"/>
      <c r="N1460" s="26"/>
      <c r="O1460" s="26"/>
      <c r="P1460" s="65"/>
    </row>
    <row r="1461" spans="13:16" ht="16.5">
      <c r="M1461" s="26"/>
      <c r="N1461" s="26"/>
      <c r="O1461" s="26"/>
      <c r="P1461" s="65"/>
    </row>
    <row r="1462" spans="13:16" ht="16.5">
      <c r="M1462" s="26"/>
      <c r="N1462" s="26"/>
      <c r="O1462" s="26"/>
      <c r="P1462" s="65"/>
    </row>
    <row r="1463" spans="13:16" ht="16.5">
      <c r="M1463" s="26"/>
      <c r="N1463" s="26"/>
      <c r="O1463" s="26"/>
      <c r="P1463" s="65"/>
    </row>
    <row r="1464" spans="13:16" ht="16.5">
      <c r="M1464" s="26"/>
      <c r="N1464" s="26"/>
      <c r="O1464" s="26"/>
      <c r="P1464" s="65"/>
    </row>
    <row r="1465" spans="13:16" ht="16.5">
      <c r="M1465" s="26"/>
      <c r="N1465" s="26"/>
      <c r="O1465" s="26"/>
      <c r="P1465" s="65"/>
    </row>
    <row r="1466" spans="13:16" ht="16.5">
      <c r="M1466" s="26"/>
      <c r="N1466" s="26"/>
      <c r="O1466" s="26"/>
      <c r="P1466" s="65"/>
    </row>
    <row r="1467" spans="13:16" ht="16.5">
      <c r="M1467" s="26"/>
      <c r="N1467" s="26"/>
      <c r="O1467" s="26"/>
      <c r="P1467" s="65"/>
    </row>
    <row r="1468" spans="13:16" ht="16.5">
      <c r="M1468" s="26"/>
      <c r="N1468" s="26"/>
      <c r="O1468" s="26"/>
      <c r="P1468" s="65"/>
    </row>
    <row r="1469" spans="13:16" ht="16.5">
      <c r="M1469" s="26"/>
      <c r="N1469" s="26"/>
      <c r="O1469" s="26"/>
      <c r="P1469" s="65"/>
    </row>
    <row r="1470" spans="13:16" ht="16.5">
      <c r="M1470" s="26"/>
      <c r="N1470" s="26"/>
      <c r="O1470" s="26"/>
      <c r="P1470" s="65"/>
    </row>
    <row r="1471" spans="13:16" ht="16.5">
      <c r="M1471" s="26"/>
      <c r="N1471" s="26"/>
      <c r="O1471" s="26"/>
      <c r="P1471" s="65"/>
    </row>
    <row r="1472" spans="13:16" ht="16.5">
      <c r="M1472" s="26"/>
      <c r="N1472" s="26"/>
      <c r="O1472" s="26"/>
      <c r="P1472" s="65"/>
    </row>
    <row r="1473" spans="13:16" ht="16.5">
      <c r="M1473" s="26"/>
      <c r="N1473" s="26"/>
      <c r="O1473" s="26"/>
      <c r="P1473" s="65"/>
    </row>
    <row r="1474" spans="13:16" ht="16.5">
      <c r="M1474" s="26"/>
      <c r="N1474" s="26"/>
      <c r="O1474" s="26"/>
      <c r="P1474" s="65"/>
    </row>
    <row r="1475" spans="13:16" ht="16.5">
      <c r="M1475" s="26"/>
      <c r="N1475" s="26"/>
      <c r="O1475" s="26"/>
      <c r="P1475" s="65"/>
    </row>
    <row r="1476" spans="13:16" ht="16.5">
      <c r="M1476" s="26"/>
      <c r="N1476" s="26"/>
      <c r="O1476" s="26"/>
      <c r="P1476" s="65"/>
    </row>
    <row r="1477" spans="13:16" ht="16.5">
      <c r="M1477" s="26"/>
      <c r="N1477" s="26"/>
      <c r="O1477" s="26"/>
      <c r="P1477" s="65"/>
    </row>
    <row r="1478" spans="13:16" ht="16.5">
      <c r="M1478" s="26"/>
      <c r="N1478" s="26"/>
      <c r="O1478" s="26"/>
      <c r="P1478" s="65"/>
    </row>
    <row r="1479" spans="13:16" ht="16.5">
      <c r="M1479" s="26"/>
      <c r="N1479" s="26"/>
      <c r="O1479" s="26"/>
      <c r="P1479" s="65"/>
    </row>
    <row r="1480" spans="13:16" ht="16.5">
      <c r="M1480" s="26"/>
      <c r="N1480" s="26"/>
      <c r="O1480" s="26"/>
      <c r="P1480" s="65"/>
    </row>
    <row r="1481" spans="13:16" ht="16.5">
      <c r="M1481" s="26"/>
      <c r="N1481" s="26"/>
      <c r="O1481" s="26"/>
      <c r="P1481" s="65"/>
    </row>
    <row r="1482" spans="13:16" ht="16.5">
      <c r="M1482" s="26"/>
      <c r="N1482" s="26"/>
      <c r="O1482" s="26"/>
      <c r="P1482" s="65"/>
    </row>
    <row r="1483" spans="13:16" ht="16.5">
      <c r="M1483" s="26"/>
      <c r="N1483" s="26"/>
      <c r="O1483" s="26"/>
      <c r="P1483" s="65"/>
    </row>
    <row r="1484" spans="13:16" ht="16.5">
      <c r="M1484" s="26"/>
      <c r="N1484" s="26"/>
      <c r="O1484" s="26"/>
      <c r="P1484" s="65"/>
    </row>
    <row r="1485" spans="13:16" ht="16.5">
      <c r="M1485" s="26"/>
      <c r="N1485" s="26"/>
      <c r="O1485" s="26"/>
      <c r="P1485" s="65"/>
    </row>
    <row r="1486" spans="13:16" ht="16.5">
      <c r="M1486" s="26"/>
      <c r="N1486" s="26"/>
      <c r="O1486" s="26"/>
      <c r="P1486" s="65"/>
    </row>
    <row r="1487" spans="13:16" ht="16.5">
      <c r="M1487" s="26"/>
      <c r="N1487" s="26"/>
      <c r="O1487" s="26"/>
      <c r="P1487" s="65"/>
    </row>
    <row r="1488" spans="13:16" ht="16.5">
      <c r="M1488" s="26"/>
      <c r="N1488" s="26"/>
      <c r="O1488" s="26"/>
      <c r="P1488" s="65"/>
    </row>
    <row r="1489" spans="13:16" ht="16.5">
      <c r="M1489" s="26"/>
      <c r="N1489" s="26"/>
      <c r="O1489" s="26"/>
      <c r="P1489" s="65"/>
    </row>
    <row r="1490" spans="13:16" ht="16.5">
      <c r="M1490" s="26"/>
      <c r="N1490" s="26"/>
      <c r="O1490" s="26"/>
      <c r="P1490" s="65"/>
    </row>
    <row r="1491" spans="13:16" ht="16.5">
      <c r="M1491" s="26"/>
      <c r="N1491" s="26"/>
      <c r="O1491" s="26"/>
      <c r="P1491" s="65"/>
    </row>
    <row r="1492" spans="13:16" ht="16.5">
      <c r="M1492" s="26"/>
      <c r="N1492" s="26"/>
      <c r="O1492" s="26"/>
      <c r="P1492" s="65"/>
    </row>
    <row r="1493" spans="13:16" ht="16.5">
      <c r="M1493" s="26"/>
      <c r="N1493" s="26"/>
      <c r="O1493" s="26"/>
      <c r="P1493" s="65"/>
    </row>
    <row r="1494" spans="13:16" ht="16.5">
      <c r="M1494" s="26"/>
      <c r="N1494" s="26"/>
      <c r="O1494" s="26"/>
      <c r="P1494" s="65"/>
    </row>
    <row r="1495" spans="13:16" ht="16.5">
      <c r="M1495" s="26"/>
      <c r="N1495" s="26"/>
      <c r="O1495" s="26"/>
      <c r="P1495" s="65"/>
    </row>
    <row r="1496" spans="13:16" ht="16.5">
      <c r="M1496" s="26"/>
      <c r="N1496" s="26"/>
      <c r="O1496" s="26"/>
      <c r="P1496" s="65"/>
    </row>
    <row r="1497" spans="13:16" ht="16.5">
      <c r="M1497" s="26"/>
      <c r="N1497" s="26"/>
      <c r="O1497" s="26"/>
      <c r="P1497" s="65"/>
    </row>
    <row r="1498" spans="13:16" ht="16.5">
      <c r="M1498" s="26"/>
      <c r="N1498" s="26"/>
      <c r="O1498" s="26"/>
      <c r="P1498" s="65"/>
    </row>
    <row r="1499" spans="13:16" ht="16.5">
      <c r="M1499" s="26"/>
      <c r="N1499" s="26"/>
      <c r="O1499" s="26"/>
      <c r="P1499" s="65"/>
    </row>
    <row r="1500" spans="13:16" ht="16.5">
      <c r="M1500" s="26"/>
      <c r="N1500" s="26"/>
      <c r="O1500" s="26"/>
      <c r="P1500" s="65"/>
    </row>
    <row r="1501" spans="13:16" ht="16.5">
      <c r="M1501" s="26"/>
      <c r="N1501" s="26"/>
      <c r="O1501" s="26"/>
      <c r="P1501" s="65"/>
    </row>
    <row r="1502" spans="13:16" ht="16.5">
      <c r="M1502" s="26"/>
      <c r="N1502" s="26"/>
      <c r="O1502" s="26"/>
      <c r="P1502" s="65"/>
    </row>
    <row r="1503" spans="13:16" ht="16.5">
      <c r="M1503" s="26"/>
      <c r="N1503" s="26"/>
      <c r="O1503" s="26"/>
      <c r="P1503" s="65"/>
    </row>
    <row r="1504" spans="13:16" ht="16.5">
      <c r="M1504" s="26"/>
      <c r="N1504" s="26"/>
      <c r="O1504" s="26"/>
      <c r="P1504" s="65"/>
    </row>
    <row r="1505" spans="13:16" ht="16.5">
      <c r="M1505" s="26"/>
      <c r="N1505" s="26"/>
      <c r="O1505" s="26"/>
      <c r="P1505" s="65"/>
    </row>
    <row r="1506" spans="13:16" ht="16.5">
      <c r="M1506" s="26"/>
      <c r="N1506" s="26"/>
      <c r="O1506" s="26"/>
      <c r="P1506" s="65"/>
    </row>
    <row r="1507" spans="13:16" ht="16.5">
      <c r="M1507" s="26"/>
      <c r="N1507" s="26"/>
      <c r="O1507" s="26"/>
      <c r="P1507" s="65"/>
    </row>
    <row r="1508" spans="13:16" ht="16.5">
      <c r="M1508" s="26"/>
      <c r="N1508" s="26"/>
      <c r="O1508" s="26"/>
      <c r="P1508" s="65"/>
    </row>
    <row r="1509" spans="13:16" ht="16.5">
      <c r="M1509" s="26"/>
      <c r="N1509" s="26"/>
      <c r="O1509" s="26"/>
      <c r="P1509" s="65"/>
    </row>
    <row r="1510" spans="13:16" ht="16.5">
      <c r="M1510" s="26"/>
      <c r="N1510" s="26"/>
      <c r="O1510" s="26"/>
      <c r="P1510" s="65"/>
    </row>
    <row r="1511" spans="13:16" ht="16.5">
      <c r="M1511" s="26"/>
      <c r="N1511" s="26"/>
      <c r="O1511" s="26"/>
      <c r="P1511" s="65"/>
    </row>
    <row r="1512" spans="13:16" ht="16.5">
      <c r="M1512" s="26"/>
      <c r="N1512" s="26"/>
      <c r="O1512" s="26"/>
      <c r="P1512" s="65"/>
    </row>
    <row r="1513" spans="13:16" ht="16.5">
      <c r="M1513" s="26"/>
      <c r="N1513" s="26"/>
      <c r="O1513" s="26"/>
      <c r="P1513" s="65"/>
    </row>
    <row r="1514" spans="13:16" ht="16.5">
      <c r="M1514" s="26"/>
      <c r="N1514" s="26"/>
      <c r="O1514" s="26"/>
      <c r="P1514" s="65"/>
    </row>
    <row r="1515" spans="13:16" ht="16.5">
      <c r="M1515" s="26"/>
      <c r="N1515" s="26"/>
      <c r="O1515" s="26"/>
      <c r="P1515" s="65"/>
    </row>
    <row r="1516" spans="13:16" ht="16.5">
      <c r="M1516" s="26"/>
      <c r="N1516" s="26"/>
      <c r="O1516" s="26"/>
      <c r="P1516" s="65"/>
    </row>
    <row r="1517" spans="13:16" ht="16.5">
      <c r="M1517" s="26"/>
      <c r="N1517" s="26"/>
      <c r="O1517" s="26"/>
      <c r="P1517" s="65"/>
    </row>
    <row r="1518" spans="13:16" ht="16.5">
      <c r="M1518" s="26"/>
      <c r="N1518" s="26"/>
      <c r="O1518" s="26"/>
      <c r="P1518" s="65"/>
    </row>
    <row r="1519" spans="13:16" ht="16.5">
      <c r="M1519" s="26"/>
      <c r="N1519" s="26"/>
      <c r="O1519" s="26"/>
      <c r="P1519" s="65"/>
    </row>
    <row r="1520" spans="13:16" ht="16.5">
      <c r="M1520" s="26"/>
      <c r="N1520" s="26"/>
      <c r="O1520" s="26"/>
      <c r="P1520" s="65"/>
    </row>
    <row r="1521" spans="13:16" ht="16.5">
      <c r="M1521" s="26"/>
      <c r="N1521" s="26"/>
      <c r="O1521" s="26"/>
      <c r="P1521" s="65"/>
    </row>
    <row r="1522" spans="13:16" ht="16.5">
      <c r="M1522" s="26"/>
      <c r="N1522" s="26"/>
      <c r="O1522" s="26"/>
      <c r="P1522" s="65"/>
    </row>
    <row r="1523" spans="13:16" ht="16.5">
      <c r="M1523" s="26"/>
      <c r="N1523" s="26"/>
      <c r="O1523" s="26"/>
      <c r="P1523" s="65"/>
    </row>
    <row r="1524" spans="13:16" ht="16.5">
      <c r="M1524" s="26"/>
      <c r="N1524" s="26"/>
      <c r="O1524" s="26"/>
      <c r="P1524" s="65"/>
    </row>
    <row r="1525" spans="13:16" ht="16.5">
      <c r="M1525" s="26"/>
      <c r="N1525" s="26"/>
      <c r="O1525" s="26"/>
      <c r="P1525" s="65"/>
    </row>
    <row r="1526" spans="13:16" ht="16.5">
      <c r="M1526" s="26"/>
      <c r="N1526" s="26"/>
      <c r="O1526" s="26"/>
      <c r="P1526" s="65"/>
    </row>
    <row r="1527" spans="13:16" ht="16.5">
      <c r="M1527" s="26"/>
      <c r="N1527" s="26"/>
      <c r="O1527" s="26"/>
      <c r="P1527" s="65"/>
    </row>
    <row r="1528" spans="13:16" ht="16.5">
      <c r="M1528" s="26"/>
      <c r="N1528" s="26"/>
      <c r="O1528" s="26"/>
      <c r="P1528" s="65"/>
    </row>
    <row r="1529" spans="13:16" ht="16.5">
      <c r="M1529" s="26"/>
      <c r="N1529" s="26"/>
      <c r="O1529" s="26"/>
      <c r="P1529" s="65"/>
    </row>
    <row r="1530" spans="13:16" ht="16.5">
      <c r="M1530" s="26"/>
      <c r="N1530" s="26"/>
      <c r="O1530" s="26"/>
      <c r="P1530" s="65"/>
    </row>
    <row r="1531" spans="13:16" ht="16.5">
      <c r="M1531" s="26"/>
      <c r="N1531" s="26"/>
      <c r="O1531" s="26"/>
      <c r="P1531" s="65"/>
    </row>
    <row r="1532" spans="13:16" ht="16.5">
      <c r="M1532" s="26"/>
      <c r="N1532" s="26"/>
      <c r="O1532" s="26"/>
      <c r="P1532" s="65"/>
    </row>
    <row r="1533" spans="13:16" ht="16.5">
      <c r="M1533" s="26"/>
      <c r="N1533" s="26"/>
      <c r="O1533" s="26"/>
      <c r="P1533" s="65"/>
    </row>
    <row r="1534" spans="13:16" ht="16.5">
      <c r="M1534" s="26"/>
      <c r="N1534" s="26"/>
      <c r="O1534" s="26"/>
      <c r="P1534" s="65"/>
    </row>
    <row r="1535" spans="13:16" ht="16.5">
      <c r="M1535" s="26"/>
      <c r="N1535" s="26"/>
      <c r="O1535" s="26"/>
      <c r="P1535" s="65"/>
    </row>
    <row r="1536" spans="13:16" ht="16.5">
      <c r="M1536" s="26"/>
      <c r="N1536" s="26"/>
      <c r="O1536" s="26"/>
      <c r="P1536" s="65"/>
    </row>
    <row r="1537" spans="13:16" ht="16.5">
      <c r="M1537" s="26"/>
      <c r="N1537" s="26"/>
      <c r="O1537" s="26"/>
      <c r="P1537" s="65"/>
    </row>
    <row r="1538" spans="13:16" ht="16.5">
      <c r="M1538" s="26"/>
      <c r="N1538" s="26"/>
      <c r="O1538" s="26"/>
      <c r="P1538" s="65"/>
    </row>
    <row r="1539" spans="13:16" ht="16.5">
      <c r="M1539" s="26"/>
      <c r="N1539" s="26"/>
      <c r="O1539" s="26"/>
      <c r="P1539" s="65"/>
    </row>
    <row r="1540" spans="13:16" ht="16.5">
      <c r="M1540" s="26"/>
      <c r="N1540" s="26"/>
      <c r="O1540" s="26"/>
      <c r="P1540" s="65"/>
    </row>
    <row r="1541" spans="13:16" ht="16.5">
      <c r="M1541" s="26"/>
      <c r="N1541" s="26"/>
      <c r="O1541" s="26"/>
      <c r="P1541" s="65"/>
    </row>
    <row r="1542" spans="13:16" ht="16.5">
      <c r="M1542" s="26"/>
      <c r="N1542" s="26"/>
      <c r="O1542" s="26"/>
      <c r="P1542" s="65"/>
    </row>
    <row r="1543" spans="13:16" ht="16.5">
      <c r="M1543" s="26"/>
      <c r="N1543" s="26"/>
      <c r="O1543" s="26"/>
      <c r="P1543" s="65"/>
    </row>
    <row r="1544" spans="13:16" ht="16.5">
      <c r="M1544" s="26"/>
      <c r="N1544" s="26"/>
      <c r="O1544" s="26"/>
      <c r="P1544" s="65"/>
    </row>
    <row r="1545" spans="13:16" ht="16.5">
      <c r="M1545" s="26"/>
      <c r="N1545" s="26"/>
      <c r="O1545" s="26"/>
      <c r="P1545" s="65"/>
    </row>
    <row r="1546" spans="13:16" ht="16.5">
      <c r="M1546" s="26"/>
      <c r="N1546" s="26"/>
      <c r="O1546" s="26"/>
      <c r="P1546" s="65"/>
    </row>
    <row r="1547" spans="13:16" ht="16.5">
      <c r="M1547" s="26"/>
      <c r="N1547" s="26"/>
      <c r="O1547" s="26"/>
      <c r="P1547" s="65"/>
    </row>
    <row r="1548" spans="13:16" ht="16.5">
      <c r="M1548" s="26"/>
      <c r="N1548" s="26"/>
      <c r="O1548" s="26"/>
      <c r="P1548" s="65"/>
    </row>
    <row r="1549" spans="13:16" ht="16.5">
      <c r="M1549" s="26"/>
      <c r="N1549" s="26"/>
      <c r="O1549" s="26"/>
      <c r="P1549" s="65"/>
    </row>
    <row r="1550" spans="13:16" ht="16.5">
      <c r="M1550" s="26"/>
      <c r="N1550" s="26"/>
      <c r="O1550" s="26"/>
      <c r="P1550" s="65"/>
    </row>
    <row r="1551" spans="13:16" ht="16.5">
      <c r="M1551" s="26"/>
      <c r="N1551" s="26"/>
      <c r="O1551" s="26"/>
      <c r="P1551" s="65"/>
    </row>
    <row r="1552" spans="13:16" ht="16.5">
      <c r="M1552" s="26"/>
      <c r="N1552" s="26"/>
      <c r="O1552" s="26"/>
      <c r="P1552" s="65"/>
    </row>
    <row r="1553" spans="13:16" ht="16.5">
      <c r="M1553" s="26"/>
      <c r="N1553" s="26"/>
      <c r="O1553" s="26"/>
      <c r="P1553" s="65"/>
    </row>
    <row r="1554" spans="13:16" ht="16.5">
      <c r="M1554" s="26"/>
      <c r="N1554" s="26"/>
      <c r="O1554" s="26"/>
      <c r="P1554" s="65"/>
    </row>
    <row r="1555" spans="13:16" ht="16.5">
      <c r="M1555" s="26"/>
      <c r="N1555" s="26"/>
      <c r="O1555" s="26"/>
      <c r="P1555" s="65"/>
    </row>
    <row r="1556" spans="13:16" ht="16.5">
      <c r="M1556" s="26"/>
      <c r="N1556" s="26"/>
      <c r="O1556" s="26"/>
      <c r="P1556" s="65"/>
    </row>
    <row r="1557" spans="13:16" ht="16.5">
      <c r="M1557" s="26"/>
      <c r="N1557" s="26"/>
      <c r="O1557" s="26"/>
      <c r="P1557" s="65"/>
    </row>
    <row r="1558" spans="13:16" ht="16.5">
      <c r="M1558" s="26"/>
      <c r="N1558" s="26"/>
      <c r="O1558" s="26"/>
      <c r="P1558" s="65"/>
    </row>
    <row r="1559" spans="13:16" ht="16.5">
      <c r="M1559" s="26"/>
      <c r="N1559" s="26"/>
      <c r="O1559" s="26"/>
      <c r="P1559" s="65"/>
    </row>
    <row r="1560" spans="13:16" ht="16.5">
      <c r="M1560" s="26"/>
      <c r="N1560" s="26"/>
      <c r="O1560" s="26"/>
      <c r="P1560" s="65"/>
    </row>
    <row r="1561" spans="13:16" ht="16.5">
      <c r="M1561" s="26"/>
      <c r="N1561" s="26"/>
      <c r="O1561" s="26"/>
      <c r="P1561" s="65"/>
    </row>
    <row r="1562" spans="13:16" ht="16.5">
      <c r="M1562" s="26"/>
      <c r="N1562" s="26"/>
      <c r="O1562" s="26"/>
      <c r="P1562" s="65"/>
    </row>
    <row r="1563" spans="13:16" ht="16.5">
      <c r="M1563" s="26"/>
      <c r="N1563" s="26"/>
      <c r="O1563" s="26"/>
      <c r="P1563" s="65"/>
    </row>
    <row r="1564" spans="13:16" ht="16.5">
      <c r="M1564" s="26"/>
      <c r="N1564" s="26"/>
      <c r="O1564" s="26"/>
      <c r="P1564" s="65"/>
    </row>
    <row r="1565" spans="13:16" ht="16.5">
      <c r="M1565" s="26"/>
      <c r="N1565" s="26"/>
      <c r="O1565" s="26"/>
      <c r="P1565" s="65"/>
    </row>
    <row r="1566" spans="13:16" ht="16.5">
      <c r="M1566" s="26"/>
      <c r="N1566" s="26"/>
      <c r="O1566" s="26"/>
      <c r="P1566" s="65"/>
    </row>
    <row r="1567" spans="13:16" ht="16.5">
      <c r="M1567" s="26"/>
      <c r="N1567" s="26"/>
      <c r="O1567" s="26"/>
      <c r="P1567" s="65"/>
    </row>
    <row r="1568" spans="13:16" ht="16.5">
      <c r="M1568" s="26"/>
      <c r="N1568" s="26"/>
      <c r="O1568" s="26"/>
      <c r="P1568" s="65"/>
    </row>
    <row r="1569" spans="13:16" ht="16.5">
      <c r="M1569" s="26"/>
      <c r="N1569" s="26"/>
      <c r="O1569" s="26"/>
      <c r="P1569" s="65"/>
    </row>
    <row r="1570" spans="13:16" ht="16.5">
      <c r="M1570" s="26"/>
      <c r="N1570" s="26"/>
      <c r="O1570" s="26"/>
      <c r="P1570" s="65"/>
    </row>
    <row r="1571" spans="13:16" ht="16.5">
      <c r="M1571" s="26"/>
      <c r="N1571" s="26"/>
      <c r="O1571" s="26"/>
      <c r="P1571" s="65"/>
    </row>
    <row r="1572" spans="13:16" ht="16.5">
      <c r="M1572" s="26"/>
      <c r="N1572" s="26"/>
      <c r="O1572" s="26"/>
      <c r="P1572" s="65"/>
    </row>
    <row r="1573" spans="13:16" ht="16.5">
      <c r="M1573" s="26"/>
      <c r="N1573" s="26"/>
      <c r="O1573" s="26"/>
      <c r="P1573" s="65"/>
    </row>
    <row r="1574" spans="13:16" ht="16.5">
      <c r="M1574" s="26"/>
      <c r="N1574" s="26"/>
      <c r="O1574" s="26"/>
      <c r="P1574" s="65"/>
    </row>
    <row r="1575" spans="13:16" ht="16.5">
      <c r="M1575" s="26"/>
      <c r="N1575" s="26"/>
      <c r="O1575" s="26"/>
      <c r="P1575" s="65"/>
    </row>
    <row r="1576" spans="13:16" ht="16.5">
      <c r="M1576" s="26"/>
      <c r="N1576" s="26"/>
      <c r="O1576" s="26"/>
      <c r="P1576" s="65"/>
    </row>
    <row r="1577" spans="13:16" ht="16.5">
      <c r="M1577" s="26"/>
      <c r="N1577" s="26"/>
      <c r="O1577" s="26"/>
      <c r="P1577" s="65"/>
    </row>
    <row r="1578" spans="13:16" ht="16.5">
      <c r="M1578" s="26"/>
      <c r="N1578" s="26"/>
      <c r="O1578" s="26"/>
      <c r="P1578" s="65"/>
    </row>
    <row r="1579" spans="13:16" ht="16.5">
      <c r="M1579" s="26"/>
      <c r="N1579" s="26"/>
      <c r="O1579" s="26"/>
      <c r="P1579" s="65"/>
    </row>
    <row r="1580" spans="13:16" ht="16.5">
      <c r="M1580" s="26"/>
      <c r="N1580" s="26"/>
      <c r="O1580" s="26"/>
      <c r="P1580" s="65"/>
    </row>
    <row r="1581" spans="13:16" ht="16.5">
      <c r="M1581" s="26"/>
      <c r="N1581" s="26"/>
      <c r="O1581" s="26"/>
      <c r="P1581" s="65"/>
    </row>
    <row r="1582" spans="13:16" ht="16.5">
      <c r="M1582" s="26"/>
      <c r="N1582" s="26"/>
      <c r="O1582" s="26"/>
      <c r="P1582" s="65"/>
    </row>
    <row r="1583" spans="13:16" ht="16.5">
      <c r="M1583" s="26"/>
      <c r="N1583" s="26"/>
      <c r="O1583" s="26"/>
      <c r="P1583" s="65"/>
    </row>
    <row r="1584" spans="13:16" ht="16.5">
      <c r="M1584" s="26"/>
      <c r="N1584" s="26"/>
      <c r="O1584" s="26"/>
      <c r="P1584" s="65"/>
    </row>
    <row r="1585" spans="13:16" ht="16.5">
      <c r="M1585" s="26"/>
      <c r="N1585" s="26"/>
      <c r="O1585" s="26"/>
      <c r="P1585" s="65"/>
    </row>
    <row r="1586" spans="13:16" ht="16.5">
      <c r="M1586" s="26"/>
      <c r="N1586" s="26"/>
      <c r="O1586" s="26"/>
      <c r="P1586" s="65"/>
    </row>
    <row r="1587" spans="13:16" ht="16.5">
      <c r="M1587" s="26"/>
      <c r="N1587" s="26"/>
      <c r="O1587" s="26"/>
      <c r="P1587" s="65"/>
    </row>
    <row r="1588" spans="13:16" ht="16.5">
      <c r="M1588" s="26"/>
      <c r="N1588" s="26"/>
      <c r="O1588" s="26"/>
      <c r="P1588" s="65"/>
    </row>
    <row r="1589" spans="13:16" ht="16.5">
      <c r="M1589" s="26"/>
      <c r="N1589" s="26"/>
      <c r="O1589" s="26"/>
      <c r="P1589" s="65"/>
    </row>
    <row r="1590" spans="13:16" ht="16.5">
      <c r="M1590" s="26"/>
      <c r="N1590" s="26"/>
      <c r="O1590" s="26"/>
      <c r="P1590" s="65"/>
    </row>
    <row r="1591" spans="13:16" ht="16.5">
      <c r="M1591" s="26"/>
      <c r="N1591" s="26"/>
      <c r="O1591" s="26"/>
      <c r="P1591" s="65"/>
    </row>
    <row r="1592" spans="13:16" ht="16.5">
      <c r="M1592" s="26"/>
      <c r="N1592" s="26"/>
      <c r="O1592" s="26"/>
      <c r="P1592" s="65"/>
    </row>
    <row r="1593" spans="13:16" ht="16.5">
      <c r="M1593" s="26"/>
      <c r="N1593" s="26"/>
      <c r="O1593" s="26"/>
      <c r="P1593" s="65"/>
    </row>
    <row r="1594" spans="13:16" ht="16.5">
      <c r="M1594" s="26"/>
      <c r="N1594" s="26"/>
      <c r="O1594" s="26"/>
      <c r="P1594" s="65"/>
    </row>
    <row r="1595" spans="13:16" ht="16.5">
      <c r="M1595" s="26"/>
      <c r="N1595" s="26"/>
      <c r="O1595" s="26"/>
      <c r="P1595" s="65"/>
    </row>
    <row r="1596" spans="13:16" ht="16.5">
      <c r="M1596" s="26"/>
      <c r="N1596" s="26"/>
      <c r="O1596" s="26"/>
      <c r="P1596" s="65"/>
    </row>
    <row r="1597" spans="13:16" ht="16.5">
      <c r="M1597" s="26"/>
      <c r="N1597" s="26"/>
      <c r="O1597" s="26"/>
      <c r="P1597" s="65"/>
    </row>
    <row r="1598" spans="13:16" ht="16.5">
      <c r="M1598" s="26"/>
      <c r="N1598" s="26"/>
      <c r="O1598" s="26"/>
      <c r="P1598" s="65"/>
    </row>
    <row r="1599" spans="13:16" ht="16.5">
      <c r="M1599" s="26"/>
      <c r="N1599" s="26"/>
      <c r="O1599" s="26"/>
      <c r="P1599" s="65"/>
    </row>
    <row r="1600" spans="13:16" ht="16.5">
      <c r="M1600" s="26"/>
      <c r="N1600" s="26"/>
      <c r="O1600" s="26"/>
      <c r="P1600" s="65"/>
    </row>
    <row r="1601" spans="13:16" ht="16.5">
      <c r="M1601" s="26"/>
      <c r="N1601" s="26"/>
      <c r="O1601" s="26"/>
      <c r="P1601" s="65"/>
    </row>
    <row r="1602" spans="13:16" ht="16.5">
      <c r="M1602" s="26"/>
      <c r="N1602" s="26"/>
      <c r="O1602" s="26"/>
      <c r="P1602" s="65"/>
    </row>
    <row r="1603" spans="13:16" ht="16.5">
      <c r="M1603" s="26"/>
      <c r="N1603" s="26"/>
      <c r="O1603" s="26"/>
      <c r="P1603" s="65"/>
    </row>
    <row r="1604" spans="13:16" ht="16.5">
      <c r="M1604" s="26"/>
      <c r="N1604" s="26"/>
      <c r="O1604" s="26"/>
      <c r="P1604" s="65"/>
    </row>
    <row r="1605" spans="13:16" ht="16.5">
      <c r="M1605" s="26"/>
      <c r="N1605" s="26"/>
      <c r="O1605" s="26"/>
      <c r="P1605" s="65"/>
    </row>
    <row r="1606" spans="13:16" ht="16.5">
      <c r="M1606" s="26"/>
      <c r="N1606" s="26"/>
      <c r="O1606" s="26"/>
      <c r="P1606" s="65"/>
    </row>
    <row r="1607" spans="13:16" ht="16.5">
      <c r="M1607" s="26"/>
      <c r="N1607" s="26"/>
      <c r="O1607" s="26"/>
      <c r="P1607" s="65"/>
    </row>
    <row r="1608" spans="13:16" ht="16.5">
      <c r="M1608" s="26"/>
      <c r="N1608" s="26"/>
      <c r="O1608" s="26"/>
      <c r="P1608" s="65"/>
    </row>
    <row r="1609" spans="13:16" ht="16.5">
      <c r="M1609" s="26"/>
      <c r="N1609" s="26"/>
      <c r="O1609" s="26"/>
      <c r="P1609" s="65"/>
    </row>
    <row r="1610" spans="13:16" ht="16.5">
      <c r="M1610" s="26"/>
      <c r="N1610" s="26"/>
      <c r="O1610" s="26"/>
      <c r="P1610" s="65"/>
    </row>
    <row r="1611" spans="13:16" ht="16.5">
      <c r="M1611" s="26"/>
      <c r="N1611" s="26"/>
      <c r="O1611" s="26"/>
      <c r="P1611" s="65"/>
    </row>
    <row r="1612" spans="13:16" ht="16.5">
      <c r="M1612" s="26"/>
      <c r="N1612" s="26"/>
      <c r="O1612" s="26"/>
      <c r="P1612" s="65"/>
    </row>
    <row r="1613" spans="13:16" ht="16.5">
      <c r="M1613" s="26"/>
      <c r="N1613" s="26"/>
      <c r="O1613" s="26"/>
      <c r="P1613" s="65"/>
    </row>
    <row r="1614" spans="13:16" ht="16.5">
      <c r="M1614" s="26"/>
      <c r="N1614" s="26"/>
      <c r="O1614" s="26"/>
      <c r="P1614" s="65"/>
    </row>
    <row r="1615" spans="13:16" ht="16.5">
      <c r="M1615" s="26"/>
      <c r="N1615" s="26"/>
      <c r="O1615" s="26"/>
      <c r="P1615" s="65"/>
    </row>
    <row r="1616" spans="13:16" ht="16.5">
      <c r="M1616" s="26"/>
      <c r="N1616" s="26"/>
      <c r="O1616" s="26"/>
      <c r="P1616" s="65"/>
    </row>
    <row r="1617" spans="13:16" ht="16.5">
      <c r="M1617" s="26"/>
      <c r="N1617" s="26"/>
      <c r="O1617" s="26"/>
      <c r="P1617" s="65"/>
    </row>
    <row r="1618" spans="13:16" ht="16.5">
      <c r="M1618" s="26"/>
      <c r="N1618" s="26"/>
      <c r="O1618" s="26"/>
      <c r="P1618" s="65"/>
    </row>
    <row r="1619" spans="13:16" ht="16.5">
      <c r="M1619" s="26"/>
      <c r="N1619" s="26"/>
      <c r="O1619" s="26"/>
      <c r="P1619" s="65"/>
    </row>
    <row r="1620" spans="13:16" ht="16.5">
      <c r="M1620" s="26"/>
      <c r="N1620" s="26"/>
      <c r="O1620" s="26"/>
      <c r="P1620" s="65"/>
    </row>
    <row r="1621" spans="13:16" ht="16.5">
      <c r="M1621" s="26"/>
      <c r="N1621" s="26"/>
      <c r="O1621" s="26"/>
      <c r="P1621" s="65"/>
    </row>
    <row r="1622" spans="13:16" ht="16.5">
      <c r="M1622" s="26"/>
      <c r="N1622" s="26"/>
      <c r="O1622" s="26"/>
      <c r="P1622" s="65"/>
    </row>
    <row r="1623" spans="13:16" ht="16.5">
      <c r="M1623" s="26"/>
      <c r="N1623" s="26"/>
      <c r="O1623" s="26"/>
      <c r="P1623" s="65"/>
    </row>
    <row r="1624" spans="13:16" ht="16.5">
      <c r="M1624" s="26"/>
      <c r="N1624" s="26"/>
      <c r="O1624" s="26"/>
      <c r="P1624" s="65"/>
    </row>
    <row r="1625" spans="13:16" ht="16.5">
      <c r="M1625" s="26"/>
      <c r="N1625" s="26"/>
      <c r="O1625" s="26"/>
      <c r="P1625" s="65"/>
    </row>
    <row r="1626" spans="13:16" ht="16.5">
      <c r="M1626" s="26"/>
      <c r="N1626" s="26"/>
      <c r="O1626" s="26"/>
      <c r="P1626" s="65"/>
    </row>
    <row r="1627" spans="13:16" ht="16.5">
      <c r="M1627" s="26"/>
      <c r="N1627" s="26"/>
      <c r="O1627" s="26"/>
      <c r="P1627" s="65"/>
    </row>
    <row r="1628" spans="13:16" ht="16.5">
      <c r="M1628" s="26"/>
      <c r="N1628" s="26"/>
      <c r="O1628" s="26"/>
      <c r="P1628" s="65"/>
    </row>
    <row r="1629" spans="13:16" ht="16.5">
      <c r="M1629" s="26"/>
      <c r="N1629" s="26"/>
      <c r="O1629" s="26"/>
      <c r="P1629" s="65"/>
    </row>
    <row r="1630" spans="13:16" ht="16.5">
      <c r="M1630" s="26"/>
      <c r="N1630" s="26"/>
      <c r="O1630" s="26"/>
      <c r="P1630" s="65"/>
    </row>
    <row r="1631" spans="13:16" ht="16.5">
      <c r="M1631" s="26"/>
      <c r="N1631" s="26"/>
      <c r="O1631" s="26"/>
      <c r="P1631" s="65"/>
    </row>
    <row r="1632" spans="13:16" ht="16.5">
      <c r="M1632" s="26"/>
      <c r="N1632" s="26"/>
      <c r="O1632" s="26"/>
      <c r="P1632" s="65"/>
    </row>
    <row r="1633" spans="13:16" ht="16.5">
      <c r="M1633" s="26"/>
      <c r="N1633" s="26"/>
      <c r="O1633" s="26"/>
      <c r="P1633" s="65"/>
    </row>
    <row r="1634" spans="13:16" ht="16.5">
      <c r="M1634" s="26"/>
      <c r="N1634" s="26"/>
      <c r="O1634" s="26"/>
      <c r="P1634" s="65"/>
    </row>
    <row r="1635" spans="13:16" ht="16.5">
      <c r="M1635" s="26"/>
      <c r="N1635" s="26"/>
      <c r="O1635" s="26"/>
      <c r="P1635" s="65"/>
    </row>
    <row r="1636" spans="13:16" ht="16.5">
      <c r="M1636" s="26"/>
      <c r="N1636" s="26"/>
      <c r="O1636" s="26"/>
      <c r="P1636" s="65"/>
    </row>
    <row r="1637" spans="13:16" ht="16.5">
      <c r="M1637" s="26"/>
      <c r="N1637" s="26"/>
      <c r="O1637" s="26"/>
      <c r="P1637" s="65"/>
    </row>
    <row r="1638" spans="13:16" ht="16.5">
      <c r="M1638" s="26"/>
      <c r="N1638" s="26"/>
      <c r="O1638" s="26"/>
      <c r="P1638" s="65"/>
    </row>
    <row r="1639" spans="13:16" ht="16.5">
      <c r="M1639" s="26"/>
      <c r="N1639" s="26"/>
      <c r="O1639" s="26"/>
      <c r="P1639" s="65"/>
    </row>
    <row r="1640" spans="13:16" ht="16.5">
      <c r="M1640" s="26"/>
      <c r="N1640" s="26"/>
      <c r="O1640" s="26"/>
      <c r="P1640" s="65"/>
    </row>
    <row r="1641" spans="13:16" ht="16.5">
      <c r="M1641" s="26"/>
      <c r="N1641" s="26"/>
      <c r="O1641" s="26"/>
      <c r="P1641" s="65"/>
    </row>
    <row r="1642" spans="13:16" ht="16.5">
      <c r="M1642" s="26"/>
      <c r="N1642" s="26"/>
      <c r="O1642" s="26"/>
      <c r="P1642" s="65"/>
    </row>
    <row r="1643" spans="13:16" ht="16.5">
      <c r="M1643" s="26"/>
      <c r="N1643" s="26"/>
      <c r="O1643" s="26"/>
      <c r="P1643" s="65"/>
    </row>
    <row r="1644" spans="13:16" ht="16.5">
      <c r="M1644" s="26"/>
      <c r="N1644" s="26"/>
      <c r="O1644" s="26"/>
      <c r="P1644" s="65"/>
    </row>
    <row r="1645" spans="13:16" ht="16.5">
      <c r="M1645" s="26"/>
      <c r="N1645" s="26"/>
      <c r="O1645" s="26"/>
      <c r="P1645" s="65"/>
    </row>
    <row r="1646" spans="13:16" ht="16.5">
      <c r="M1646" s="26"/>
      <c r="N1646" s="26"/>
      <c r="O1646" s="26"/>
      <c r="P1646" s="65"/>
    </row>
    <row r="1647" spans="13:16" ht="16.5">
      <c r="M1647" s="26"/>
      <c r="N1647" s="26"/>
      <c r="O1647" s="26"/>
      <c r="P1647" s="65"/>
    </row>
    <row r="1648" spans="13:16" ht="16.5">
      <c r="M1648" s="26"/>
      <c r="N1648" s="26"/>
      <c r="O1648" s="26"/>
      <c r="P1648" s="65"/>
    </row>
    <row r="1649" spans="13:16" ht="16.5">
      <c r="M1649" s="26"/>
      <c r="N1649" s="26"/>
      <c r="O1649" s="26"/>
      <c r="P1649" s="65"/>
    </row>
    <row r="1650" spans="13:16" ht="16.5">
      <c r="M1650" s="26"/>
      <c r="N1650" s="26"/>
      <c r="O1650" s="26"/>
      <c r="P1650" s="65"/>
    </row>
    <row r="1651" spans="13:16" ht="16.5">
      <c r="M1651" s="26"/>
      <c r="N1651" s="26"/>
      <c r="O1651" s="26"/>
      <c r="P1651" s="65"/>
    </row>
    <row r="1652" spans="13:16" ht="16.5">
      <c r="M1652" s="26"/>
      <c r="N1652" s="26"/>
      <c r="O1652" s="26"/>
      <c r="P1652" s="65"/>
    </row>
    <row r="1653" spans="13:16" ht="16.5">
      <c r="M1653" s="26"/>
      <c r="N1653" s="26"/>
      <c r="O1653" s="26"/>
      <c r="P1653" s="65"/>
    </row>
    <row r="1654" spans="13:16" ht="16.5">
      <c r="M1654" s="26"/>
      <c r="N1654" s="26"/>
      <c r="O1654" s="26"/>
      <c r="P1654" s="65"/>
    </row>
    <row r="1655" spans="13:16" ht="16.5">
      <c r="M1655" s="26"/>
      <c r="N1655" s="26"/>
      <c r="O1655" s="26"/>
      <c r="P1655" s="65"/>
    </row>
    <row r="1656" spans="13:16" ht="16.5">
      <c r="M1656" s="26"/>
      <c r="N1656" s="26"/>
      <c r="O1656" s="26"/>
      <c r="P1656" s="65"/>
    </row>
    <row r="1657" spans="13:16" ht="16.5">
      <c r="M1657" s="26"/>
      <c r="N1657" s="26"/>
      <c r="O1657" s="26"/>
      <c r="P1657" s="65"/>
    </row>
    <row r="1658" spans="13:16" ht="16.5">
      <c r="M1658" s="26"/>
      <c r="N1658" s="26"/>
      <c r="O1658" s="26"/>
      <c r="P1658" s="65"/>
    </row>
    <row r="1659" spans="13:16" ht="16.5">
      <c r="M1659" s="26"/>
      <c r="N1659" s="26"/>
      <c r="O1659" s="26"/>
      <c r="P1659" s="65"/>
    </row>
    <row r="1660" spans="13:16" ht="16.5">
      <c r="M1660" s="26"/>
      <c r="N1660" s="26"/>
      <c r="O1660" s="26"/>
      <c r="P1660" s="65"/>
    </row>
    <row r="1661" spans="13:16" ht="16.5">
      <c r="M1661" s="26"/>
      <c r="N1661" s="26"/>
      <c r="O1661" s="26"/>
      <c r="P1661" s="65"/>
    </row>
    <row r="1662" spans="13:16" ht="16.5">
      <c r="M1662" s="26"/>
      <c r="N1662" s="26"/>
      <c r="O1662" s="26"/>
      <c r="P1662" s="65"/>
    </row>
    <row r="1663" spans="13:16" ht="16.5">
      <c r="M1663" s="26"/>
      <c r="N1663" s="26"/>
      <c r="O1663" s="26"/>
      <c r="P1663" s="65"/>
    </row>
    <row r="1664" spans="13:16" ht="16.5">
      <c r="M1664" s="26"/>
      <c r="N1664" s="26"/>
      <c r="O1664" s="26"/>
      <c r="P1664" s="65"/>
    </row>
    <row r="1665" spans="13:16" ht="16.5">
      <c r="M1665" s="26"/>
      <c r="N1665" s="26"/>
      <c r="O1665" s="26"/>
      <c r="P1665" s="65"/>
    </row>
    <row r="1666" spans="13:16" ht="16.5">
      <c r="M1666" s="26"/>
      <c r="N1666" s="26"/>
      <c r="O1666" s="26"/>
      <c r="P1666" s="65"/>
    </row>
    <row r="1667" spans="13:16" ht="16.5">
      <c r="M1667" s="26"/>
      <c r="N1667" s="26"/>
      <c r="O1667" s="26"/>
      <c r="P1667" s="65"/>
    </row>
    <row r="1668" spans="13:16" ht="16.5">
      <c r="M1668" s="26"/>
      <c r="N1668" s="26"/>
      <c r="O1668" s="26"/>
      <c r="P1668" s="65"/>
    </row>
    <row r="1669" spans="13:16" ht="16.5">
      <c r="M1669" s="26"/>
      <c r="N1669" s="26"/>
      <c r="O1669" s="26"/>
      <c r="P1669" s="65"/>
    </row>
    <row r="1670" spans="13:16" ht="16.5">
      <c r="M1670" s="26"/>
      <c r="N1670" s="26"/>
      <c r="O1670" s="26"/>
      <c r="P1670" s="65"/>
    </row>
    <row r="1671" spans="13:16" ht="16.5">
      <c r="M1671" s="26"/>
      <c r="N1671" s="26"/>
      <c r="O1671" s="26"/>
      <c r="P1671" s="65"/>
    </row>
    <row r="1672" spans="13:16" ht="16.5">
      <c r="M1672" s="26"/>
      <c r="N1672" s="26"/>
      <c r="O1672" s="26"/>
      <c r="P1672" s="65"/>
    </row>
    <row r="1673" spans="13:16" ht="16.5">
      <c r="M1673" s="26"/>
      <c r="N1673" s="26"/>
      <c r="O1673" s="26"/>
      <c r="P1673" s="65"/>
    </row>
    <row r="1674" spans="13:16" ht="16.5">
      <c r="M1674" s="26"/>
      <c r="N1674" s="26"/>
      <c r="O1674" s="26"/>
      <c r="P1674" s="65"/>
    </row>
    <row r="1675" spans="13:16" ht="16.5">
      <c r="M1675" s="26"/>
      <c r="N1675" s="26"/>
      <c r="O1675" s="26"/>
      <c r="P1675" s="65"/>
    </row>
    <row r="1676" spans="13:16" ht="16.5">
      <c r="M1676" s="26"/>
      <c r="N1676" s="26"/>
      <c r="O1676" s="26"/>
      <c r="P1676" s="65"/>
    </row>
    <row r="1677" spans="13:16" ht="16.5">
      <c r="M1677" s="26"/>
      <c r="N1677" s="26"/>
      <c r="O1677" s="26"/>
      <c r="P1677" s="65"/>
    </row>
    <row r="1678" spans="13:16" ht="16.5">
      <c r="M1678" s="26"/>
      <c r="N1678" s="26"/>
      <c r="O1678" s="26"/>
      <c r="P1678" s="65"/>
    </row>
    <row r="1679" spans="13:16" ht="16.5">
      <c r="M1679" s="26"/>
      <c r="N1679" s="26"/>
      <c r="O1679" s="26"/>
      <c r="P1679" s="65"/>
    </row>
    <row r="1680" spans="13:16" ht="16.5">
      <c r="M1680" s="26"/>
      <c r="N1680" s="26"/>
      <c r="O1680" s="26"/>
      <c r="P1680" s="65"/>
    </row>
    <row r="1681" spans="13:16" ht="16.5">
      <c r="M1681" s="26"/>
      <c r="N1681" s="26"/>
      <c r="O1681" s="26"/>
      <c r="P1681" s="65"/>
    </row>
    <row r="1682" spans="13:16" ht="16.5">
      <c r="M1682" s="26"/>
      <c r="N1682" s="26"/>
      <c r="O1682" s="26"/>
      <c r="P1682" s="65"/>
    </row>
    <row r="1683" spans="13:16" ht="16.5">
      <c r="M1683" s="26"/>
      <c r="N1683" s="26"/>
      <c r="O1683" s="26"/>
      <c r="P1683" s="65"/>
    </row>
    <row r="1684" spans="13:16" ht="16.5">
      <c r="M1684" s="26"/>
      <c r="N1684" s="26"/>
      <c r="O1684" s="26"/>
      <c r="P1684" s="65"/>
    </row>
    <row r="1685" spans="13:16" ht="16.5">
      <c r="M1685" s="26"/>
      <c r="N1685" s="26"/>
      <c r="O1685" s="26"/>
      <c r="P1685" s="65"/>
    </row>
    <row r="1686" spans="13:16" ht="16.5">
      <c r="M1686" s="26"/>
      <c r="N1686" s="26"/>
      <c r="O1686" s="26"/>
      <c r="P1686" s="65"/>
    </row>
    <row r="1687" spans="13:16" ht="16.5">
      <c r="M1687" s="26"/>
      <c r="N1687" s="26"/>
      <c r="O1687" s="26"/>
      <c r="P1687" s="65"/>
    </row>
    <row r="1688" spans="13:16" ht="16.5">
      <c r="M1688" s="26"/>
      <c r="N1688" s="26"/>
      <c r="O1688" s="26"/>
      <c r="P1688" s="65"/>
    </row>
    <row r="1689" spans="13:16" ht="16.5">
      <c r="M1689" s="26"/>
      <c r="N1689" s="26"/>
      <c r="O1689" s="26"/>
      <c r="P1689" s="65"/>
    </row>
    <row r="1690" spans="13:16" ht="16.5">
      <c r="M1690" s="26"/>
      <c r="N1690" s="26"/>
      <c r="O1690" s="26"/>
      <c r="P1690" s="65"/>
    </row>
    <row r="1691" spans="13:16" ht="16.5">
      <c r="M1691" s="26"/>
      <c r="N1691" s="26"/>
      <c r="O1691" s="26"/>
      <c r="P1691" s="65"/>
    </row>
    <row r="1692" spans="13:16" ht="16.5">
      <c r="M1692" s="26"/>
      <c r="N1692" s="26"/>
      <c r="O1692" s="26"/>
      <c r="P1692" s="65"/>
    </row>
    <row r="1693" spans="13:16" ht="16.5">
      <c r="M1693" s="26"/>
      <c r="N1693" s="26"/>
      <c r="O1693" s="26"/>
      <c r="P1693" s="65"/>
    </row>
    <row r="1694" spans="13:16" ht="16.5">
      <c r="M1694" s="26"/>
      <c r="N1694" s="26"/>
      <c r="O1694" s="26"/>
      <c r="P1694" s="65"/>
    </row>
    <row r="1695" spans="13:16" ht="16.5">
      <c r="M1695" s="26"/>
      <c r="N1695" s="26"/>
      <c r="O1695" s="26"/>
      <c r="P1695" s="65"/>
    </row>
    <row r="1696" spans="13:16" ht="16.5">
      <c r="M1696" s="26"/>
      <c r="N1696" s="26"/>
      <c r="O1696" s="26"/>
      <c r="P1696" s="65"/>
    </row>
    <row r="1697" spans="13:16" ht="16.5">
      <c r="M1697" s="26"/>
      <c r="N1697" s="26"/>
      <c r="O1697" s="26"/>
      <c r="P1697" s="65"/>
    </row>
    <row r="1698" spans="13:16" ht="16.5">
      <c r="M1698" s="26"/>
      <c r="N1698" s="26"/>
      <c r="O1698" s="26"/>
      <c r="P1698" s="65"/>
    </row>
    <row r="1699" spans="13:16" ht="16.5">
      <c r="M1699" s="26"/>
      <c r="N1699" s="26"/>
      <c r="O1699" s="26"/>
      <c r="P1699" s="65"/>
    </row>
    <row r="1700" spans="13:16" ht="16.5">
      <c r="M1700" s="26"/>
      <c r="N1700" s="26"/>
      <c r="O1700" s="26"/>
      <c r="P1700" s="65"/>
    </row>
    <row r="1701" spans="13:16" ht="16.5">
      <c r="M1701" s="26"/>
      <c r="N1701" s="26"/>
      <c r="O1701" s="26"/>
      <c r="P1701" s="65"/>
    </row>
    <row r="1702" spans="13:16" ht="16.5">
      <c r="M1702" s="26"/>
      <c r="N1702" s="26"/>
      <c r="O1702" s="26"/>
      <c r="P1702" s="65"/>
    </row>
    <row r="1703" spans="13:16" ht="16.5">
      <c r="M1703" s="26"/>
      <c r="N1703" s="26"/>
      <c r="O1703" s="26"/>
      <c r="P1703" s="65"/>
    </row>
    <row r="1704" spans="13:16" ht="16.5">
      <c r="M1704" s="26"/>
      <c r="N1704" s="26"/>
      <c r="O1704" s="26"/>
      <c r="P1704" s="65"/>
    </row>
    <row r="1705" spans="13:16" ht="16.5">
      <c r="M1705" s="26"/>
      <c r="N1705" s="26"/>
      <c r="O1705" s="26"/>
      <c r="P1705" s="65"/>
    </row>
    <row r="1706" spans="13:16" ht="16.5">
      <c r="M1706" s="26"/>
      <c r="N1706" s="26"/>
      <c r="O1706" s="26"/>
      <c r="P1706" s="65"/>
    </row>
    <row r="1707" spans="13:16" ht="16.5">
      <c r="M1707" s="26"/>
      <c r="N1707" s="26"/>
      <c r="O1707" s="26"/>
      <c r="P1707" s="65"/>
    </row>
    <row r="1708" spans="13:16" ht="16.5">
      <c r="M1708" s="26"/>
      <c r="N1708" s="26"/>
      <c r="O1708" s="26"/>
      <c r="P1708" s="65"/>
    </row>
    <row r="1709" spans="13:16" ht="16.5">
      <c r="M1709" s="26"/>
      <c r="N1709" s="26"/>
      <c r="O1709" s="26"/>
      <c r="P1709" s="65"/>
    </row>
    <row r="1710" spans="13:16" ht="16.5">
      <c r="M1710" s="26"/>
      <c r="N1710" s="26"/>
      <c r="O1710" s="26"/>
      <c r="P1710" s="65"/>
    </row>
    <row r="1711" spans="13:16" ht="16.5">
      <c r="M1711" s="26"/>
      <c r="N1711" s="26"/>
      <c r="O1711" s="26"/>
      <c r="P1711" s="65"/>
    </row>
    <row r="1712" spans="13:16" ht="16.5">
      <c r="M1712" s="26"/>
      <c r="N1712" s="26"/>
      <c r="O1712" s="26"/>
      <c r="P1712" s="65"/>
    </row>
    <row r="1713" spans="13:16" ht="16.5">
      <c r="M1713" s="26"/>
      <c r="N1713" s="26"/>
      <c r="O1713" s="26"/>
      <c r="P1713" s="65"/>
    </row>
    <row r="1714" spans="13:16" ht="16.5">
      <c r="M1714" s="26"/>
      <c r="N1714" s="26"/>
      <c r="O1714" s="26"/>
      <c r="P1714" s="65"/>
    </row>
    <row r="1715" spans="13:16" ht="16.5">
      <c r="M1715" s="26"/>
      <c r="N1715" s="26"/>
      <c r="O1715" s="26"/>
      <c r="P1715" s="65"/>
    </row>
    <row r="1716" spans="13:16" ht="16.5">
      <c r="M1716" s="26"/>
      <c r="N1716" s="26"/>
      <c r="O1716" s="26"/>
      <c r="P1716" s="65"/>
    </row>
    <row r="1717" spans="13:16" ht="16.5">
      <c r="M1717" s="26"/>
      <c r="N1717" s="26"/>
      <c r="O1717" s="26"/>
      <c r="P1717" s="65"/>
    </row>
    <row r="1718" spans="13:16" ht="16.5">
      <c r="M1718" s="26"/>
      <c r="N1718" s="26"/>
      <c r="O1718" s="26"/>
      <c r="P1718" s="65"/>
    </row>
    <row r="1719" spans="13:16" ht="16.5">
      <c r="M1719" s="26"/>
      <c r="N1719" s="26"/>
      <c r="O1719" s="26"/>
      <c r="P1719" s="65"/>
    </row>
    <row r="1720" spans="13:16" ht="16.5">
      <c r="M1720" s="26"/>
      <c r="N1720" s="26"/>
      <c r="O1720" s="26"/>
      <c r="P1720" s="65"/>
    </row>
    <row r="1721" spans="13:16" ht="16.5">
      <c r="M1721" s="26"/>
      <c r="N1721" s="26"/>
      <c r="O1721" s="26"/>
      <c r="P1721" s="65"/>
    </row>
    <row r="1722" spans="13:16" ht="16.5">
      <c r="M1722" s="26"/>
      <c r="N1722" s="26"/>
      <c r="O1722" s="26"/>
      <c r="P1722" s="65"/>
    </row>
    <row r="1723" spans="13:16" ht="16.5">
      <c r="M1723" s="26"/>
      <c r="N1723" s="26"/>
      <c r="O1723" s="26"/>
      <c r="P1723" s="65"/>
    </row>
    <row r="1724" spans="13:16" ht="16.5">
      <c r="M1724" s="26"/>
      <c r="N1724" s="26"/>
      <c r="O1724" s="26"/>
      <c r="P1724" s="65"/>
    </row>
    <row r="1725" spans="13:16" ht="16.5">
      <c r="M1725" s="26"/>
      <c r="N1725" s="26"/>
      <c r="O1725" s="26"/>
      <c r="P1725" s="65"/>
    </row>
    <row r="1726" spans="13:16" ht="16.5">
      <c r="M1726" s="26"/>
      <c r="N1726" s="26"/>
      <c r="O1726" s="26"/>
      <c r="P1726" s="65"/>
    </row>
    <row r="1727" spans="13:16" ht="16.5">
      <c r="M1727" s="26"/>
      <c r="N1727" s="26"/>
      <c r="O1727" s="26"/>
      <c r="P1727" s="65"/>
    </row>
    <row r="1728" spans="13:16" ht="16.5">
      <c r="M1728" s="26"/>
      <c r="N1728" s="26"/>
      <c r="O1728" s="26"/>
      <c r="P1728" s="65"/>
    </row>
    <row r="1729" spans="13:16" ht="16.5">
      <c r="M1729" s="26"/>
      <c r="N1729" s="26"/>
      <c r="O1729" s="26"/>
      <c r="P1729" s="65"/>
    </row>
    <row r="1730" spans="13:16" ht="16.5">
      <c r="M1730" s="26"/>
      <c r="N1730" s="26"/>
      <c r="O1730" s="26"/>
      <c r="P1730" s="65"/>
    </row>
    <row r="1731" spans="13:16" ht="16.5">
      <c r="M1731" s="26"/>
      <c r="N1731" s="26"/>
      <c r="O1731" s="26"/>
      <c r="P1731" s="65"/>
    </row>
    <row r="1732" spans="13:16" ht="16.5">
      <c r="M1732" s="26"/>
      <c r="N1732" s="26"/>
      <c r="O1732" s="26"/>
      <c r="P1732" s="65"/>
    </row>
    <row r="1733" spans="13:16" ht="16.5">
      <c r="M1733" s="26"/>
      <c r="N1733" s="26"/>
      <c r="O1733" s="26"/>
      <c r="P1733" s="65"/>
    </row>
    <row r="1734" spans="13:16" ht="16.5">
      <c r="M1734" s="26"/>
      <c r="N1734" s="26"/>
      <c r="O1734" s="26"/>
      <c r="P1734" s="65"/>
    </row>
    <row r="1735" spans="13:16" ht="16.5">
      <c r="M1735" s="26"/>
      <c r="N1735" s="26"/>
      <c r="O1735" s="26"/>
      <c r="P1735" s="65"/>
    </row>
    <row r="1736" spans="13:16" ht="16.5">
      <c r="M1736" s="26"/>
      <c r="N1736" s="26"/>
      <c r="O1736" s="26"/>
      <c r="P1736" s="65"/>
    </row>
    <row r="1737" spans="13:16" ht="16.5">
      <c r="M1737" s="26"/>
      <c r="N1737" s="26"/>
      <c r="O1737" s="26"/>
      <c r="P1737" s="65"/>
    </row>
    <row r="1738" spans="13:16" ht="16.5">
      <c r="M1738" s="26"/>
      <c r="N1738" s="26"/>
      <c r="O1738" s="26"/>
      <c r="P1738" s="65"/>
    </row>
    <row r="1739" spans="13:16" ht="16.5">
      <c r="M1739" s="26"/>
      <c r="N1739" s="26"/>
      <c r="O1739" s="26"/>
      <c r="P1739" s="65"/>
    </row>
    <row r="1740" spans="13:16" ht="16.5">
      <c r="M1740" s="26"/>
      <c r="N1740" s="26"/>
      <c r="O1740" s="26"/>
      <c r="P1740" s="65"/>
    </row>
    <row r="1741" spans="13:16" ht="16.5">
      <c r="M1741" s="26"/>
      <c r="N1741" s="26"/>
      <c r="O1741" s="26"/>
      <c r="P1741" s="65"/>
    </row>
    <row r="1742" spans="13:16" ht="16.5">
      <c r="M1742" s="26"/>
      <c r="N1742" s="26"/>
      <c r="O1742" s="26"/>
      <c r="P1742" s="65"/>
    </row>
    <row r="1743" spans="13:16" ht="16.5">
      <c r="M1743" s="26"/>
      <c r="N1743" s="26"/>
      <c r="O1743" s="26"/>
      <c r="P1743" s="65"/>
    </row>
    <row r="1744" spans="13:16" ht="16.5">
      <c r="M1744" s="26"/>
      <c r="N1744" s="26"/>
      <c r="O1744" s="26"/>
      <c r="P1744" s="65"/>
    </row>
    <row r="1745" spans="13:16" ht="16.5">
      <c r="M1745" s="26"/>
      <c r="N1745" s="26"/>
      <c r="O1745" s="26"/>
      <c r="P1745" s="65"/>
    </row>
    <row r="1746" spans="13:16" ht="16.5">
      <c r="M1746" s="26"/>
      <c r="N1746" s="26"/>
      <c r="O1746" s="26"/>
      <c r="P1746" s="65"/>
    </row>
    <row r="1747" spans="13:16" ht="16.5">
      <c r="M1747" s="26"/>
      <c r="N1747" s="26"/>
      <c r="O1747" s="26"/>
      <c r="P1747" s="65"/>
    </row>
    <row r="1748" spans="13:16" ht="16.5">
      <c r="M1748" s="26"/>
      <c r="N1748" s="26"/>
      <c r="O1748" s="26"/>
      <c r="P1748" s="65"/>
    </row>
    <row r="1749" spans="13:16" ht="16.5">
      <c r="M1749" s="26"/>
      <c r="N1749" s="26"/>
      <c r="O1749" s="26"/>
      <c r="P1749" s="65"/>
    </row>
    <row r="1750" spans="13:16" ht="16.5">
      <c r="M1750" s="26"/>
      <c r="N1750" s="26"/>
      <c r="O1750" s="26"/>
      <c r="P1750" s="65"/>
    </row>
    <row r="1751" spans="13:16" ht="16.5">
      <c r="M1751" s="26"/>
      <c r="N1751" s="26"/>
      <c r="O1751" s="26"/>
      <c r="P1751" s="65"/>
    </row>
    <row r="1752" spans="13:16" ht="16.5">
      <c r="M1752" s="26"/>
      <c r="N1752" s="26"/>
      <c r="O1752" s="26"/>
      <c r="P1752" s="65"/>
    </row>
    <row r="1753" spans="13:16" ht="16.5">
      <c r="M1753" s="26"/>
      <c r="N1753" s="26"/>
      <c r="O1753" s="26"/>
      <c r="P1753" s="65"/>
    </row>
    <row r="1754" spans="13:16" ht="16.5">
      <c r="M1754" s="26"/>
      <c r="N1754" s="26"/>
      <c r="O1754" s="26"/>
      <c r="P1754" s="65"/>
    </row>
    <row r="1755" spans="13:16" ht="16.5">
      <c r="M1755" s="26"/>
      <c r="N1755" s="26"/>
      <c r="O1755" s="26"/>
      <c r="P1755" s="65"/>
    </row>
    <row r="1756" spans="13:16" ht="16.5">
      <c r="M1756" s="26"/>
      <c r="N1756" s="26"/>
      <c r="O1756" s="26"/>
      <c r="P1756" s="65"/>
    </row>
    <row r="1757" spans="13:16" ht="16.5">
      <c r="M1757" s="26"/>
      <c r="N1757" s="26"/>
      <c r="O1757" s="26"/>
      <c r="P1757" s="65"/>
    </row>
    <row r="1758" spans="13:16" ht="16.5">
      <c r="M1758" s="26"/>
      <c r="N1758" s="26"/>
      <c r="O1758" s="26"/>
      <c r="P1758" s="65"/>
    </row>
    <row r="1759" spans="13:16" ht="16.5">
      <c r="M1759" s="26"/>
      <c r="N1759" s="26"/>
      <c r="O1759" s="26"/>
      <c r="P1759" s="65"/>
    </row>
    <row r="1760" spans="13:16" ht="16.5">
      <c r="M1760" s="26"/>
      <c r="N1760" s="26"/>
      <c r="O1760" s="26"/>
      <c r="P1760" s="65"/>
    </row>
    <row r="1761" spans="13:16" ht="16.5">
      <c r="M1761" s="26"/>
      <c r="N1761" s="26"/>
      <c r="O1761" s="26"/>
      <c r="P1761" s="65"/>
    </row>
    <row r="1762" spans="13:16" ht="16.5">
      <c r="M1762" s="26"/>
      <c r="N1762" s="26"/>
      <c r="O1762" s="26"/>
      <c r="P1762" s="65"/>
    </row>
    <row r="1763" spans="13:16" ht="16.5">
      <c r="M1763" s="26"/>
      <c r="N1763" s="26"/>
      <c r="O1763" s="26"/>
      <c r="P1763" s="65"/>
    </row>
    <row r="1764" spans="13:16" ht="16.5">
      <c r="M1764" s="26"/>
      <c r="N1764" s="26"/>
      <c r="O1764" s="26"/>
      <c r="P1764" s="65"/>
    </row>
    <row r="1765" spans="13:16" ht="16.5">
      <c r="M1765" s="26"/>
      <c r="N1765" s="26"/>
      <c r="O1765" s="26"/>
      <c r="P1765" s="65"/>
    </row>
    <row r="1766" spans="13:16" ht="16.5">
      <c r="M1766" s="26"/>
      <c r="N1766" s="26"/>
      <c r="O1766" s="26"/>
      <c r="P1766" s="65"/>
    </row>
    <row r="1767" spans="13:16" ht="16.5">
      <c r="M1767" s="26"/>
      <c r="N1767" s="26"/>
      <c r="O1767" s="26"/>
      <c r="P1767" s="65"/>
    </row>
    <row r="1768" spans="13:16" ht="16.5">
      <c r="M1768" s="26"/>
      <c r="N1768" s="26"/>
      <c r="O1768" s="26"/>
      <c r="P1768" s="65"/>
    </row>
    <row r="1769" spans="13:16" ht="16.5">
      <c r="M1769" s="26"/>
      <c r="N1769" s="26"/>
      <c r="O1769" s="26"/>
      <c r="P1769" s="65"/>
    </row>
    <row r="1770" spans="13:16" ht="16.5">
      <c r="M1770" s="26"/>
      <c r="N1770" s="26"/>
      <c r="O1770" s="26"/>
      <c r="P1770" s="65"/>
    </row>
    <row r="1771" spans="13:16" ht="16.5">
      <c r="M1771" s="26"/>
      <c r="N1771" s="26"/>
      <c r="O1771" s="26"/>
      <c r="P1771" s="65"/>
    </row>
    <row r="1772" spans="13:16" ht="16.5">
      <c r="M1772" s="26"/>
      <c r="N1772" s="26"/>
      <c r="O1772" s="26"/>
      <c r="P1772" s="65"/>
    </row>
    <row r="1773" spans="13:16" ht="16.5">
      <c r="M1773" s="26"/>
      <c r="N1773" s="26"/>
      <c r="O1773" s="26"/>
      <c r="P1773" s="65"/>
    </row>
    <row r="1774" spans="13:16" ht="16.5">
      <c r="M1774" s="26"/>
      <c r="N1774" s="26"/>
      <c r="O1774" s="26"/>
      <c r="P1774" s="65"/>
    </row>
    <row r="1775" spans="13:16" ht="16.5">
      <c r="M1775" s="26"/>
      <c r="N1775" s="26"/>
      <c r="O1775" s="26"/>
      <c r="P1775" s="65"/>
    </row>
    <row r="1776" spans="13:16" ht="16.5">
      <c r="M1776" s="26"/>
      <c r="N1776" s="26"/>
      <c r="O1776" s="26"/>
      <c r="P1776" s="65"/>
    </row>
    <row r="1777" spans="13:16" ht="16.5">
      <c r="M1777" s="26"/>
      <c r="N1777" s="26"/>
      <c r="O1777" s="26"/>
      <c r="P1777" s="65"/>
    </row>
    <row r="1778" spans="13:16" ht="16.5">
      <c r="M1778" s="26"/>
      <c r="N1778" s="26"/>
      <c r="O1778" s="26"/>
      <c r="P1778" s="65"/>
    </row>
    <row r="1779" spans="13:16" ht="16.5">
      <c r="M1779" s="26"/>
      <c r="N1779" s="26"/>
      <c r="O1779" s="26"/>
      <c r="P1779" s="65"/>
    </row>
    <row r="1780" spans="13:16" ht="16.5">
      <c r="M1780" s="26"/>
      <c r="N1780" s="26"/>
      <c r="O1780" s="26"/>
      <c r="P1780" s="65"/>
    </row>
    <row r="1781" spans="13:16" ht="16.5">
      <c r="M1781" s="26"/>
      <c r="N1781" s="26"/>
      <c r="O1781" s="26"/>
      <c r="P1781" s="65"/>
    </row>
    <row r="1782" spans="13:16" ht="16.5">
      <c r="M1782" s="26"/>
      <c r="N1782" s="26"/>
      <c r="O1782" s="26"/>
      <c r="P1782" s="65"/>
    </row>
    <row r="1783" spans="13:16" ht="16.5">
      <c r="M1783" s="26"/>
      <c r="N1783" s="26"/>
      <c r="O1783" s="26"/>
      <c r="P1783" s="65"/>
    </row>
    <row r="1784" spans="13:16" ht="16.5">
      <c r="M1784" s="26"/>
      <c r="N1784" s="26"/>
      <c r="O1784" s="26"/>
      <c r="P1784" s="65"/>
    </row>
    <row r="1785" spans="13:16" ht="16.5">
      <c r="M1785" s="26"/>
      <c r="N1785" s="26"/>
      <c r="O1785" s="26"/>
      <c r="P1785" s="65"/>
    </row>
    <row r="1786" spans="13:16" ht="16.5">
      <c r="M1786" s="26"/>
      <c r="N1786" s="26"/>
      <c r="O1786" s="26"/>
      <c r="P1786" s="65"/>
    </row>
    <row r="1787" spans="13:16" ht="16.5">
      <c r="M1787" s="26"/>
      <c r="N1787" s="26"/>
      <c r="O1787" s="26"/>
      <c r="P1787" s="65"/>
    </row>
    <row r="1788" spans="13:16" ht="16.5">
      <c r="M1788" s="26"/>
      <c r="N1788" s="26"/>
      <c r="O1788" s="26"/>
      <c r="P1788" s="65"/>
    </row>
    <row r="1789" spans="13:16" ht="16.5">
      <c r="M1789" s="26"/>
      <c r="N1789" s="26"/>
      <c r="O1789" s="26"/>
      <c r="P1789" s="65"/>
    </row>
    <row r="1790" spans="13:16" ht="16.5">
      <c r="M1790" s="26"/>
      <c r="N1790" s="26"/>
      <c r="O1790" s="26"/>
      <c r="P1790" s="65"/>
    </row>
    <row r="1791" spans="13:16" ht="16.5">
      <c r="M1791" s="26"/>
      <c r="N1791" s="26"/>
      <c r="O1791" s="26"/>
      <c r="P1791" s="65"/>
    </row>
    <row r="1792" spans="13:16" ht="16.5">
      <c r="M1792" s="26"/>
      <c r="N1792" s="26"/>
      <c r="O1792" s="26"/>
      <c r="P1792" s="65"/>
    </row>
    <row r="1793" spans="13:16" ht="16.5">
      <c r="M1793" s="26"/>
      <c r="N1793" s="26"/>
      <c r="O1793" s="26"/>
      <c r="P1793" s="65"/>
    </row>
    <row r="1794" spans="13:16" ht="16.5">
      <c r="M1794" s="26"/>
      <c r="N1794" s="26"/>
      <c r="O1794" s="26"/>
      <c r="P1794" s="65"/>
    </row>
    <row r="1795" spans="13:16" ht="16.5">
      <c r="M1795" s="26"/>
      <c r="N1795" s="26"/>
      <c r="O1795" s="26"/>
      <c r="P1795" s="65"/>
    </row>
    <row r="1796" spans="13:16" ht="16.5">
      <c r="M1796" s="26"/>
      <c r="N1796" s="26"/>
      <c r="O1796" s="26"/>
      <c r="P1796" s="65"/>
    </row>
    <row r="1797" spans="13:16" ht="16.5">
      <c r="M1797" s="26"/>
      <c r="N1797" s="26"/>
      <c r="O1797" s="26"/>
      <c r="P1797" s="65"/>
    </row>
    <row r="1798" spans="13:16" ht="16.5">
      <c r="M1798" s="26"/>
      <c r="N1798" s="26"/>
      <c r="O1798" s="26"/>
      <c r="P1798" s="65"/>
    </row>
    <row r="1799" spans="13:16" ht="16.5">
      <c r="M1799" s="26"/>
      <c r="N1799" s="26"/>
      <c r="O1799" s="26"/>
      <c r="P1799" s="65"/>
    </row>
    <row r="1800" spans="13:16" ht="16.5">
      <c r="M1800" s="26"/>
      <c r="N1800" s="26"/>
      <c r="O1800" s="26"/>
      <c r="P1800" s="65"/>
    </row>
    <row r="1801" spans="13:16" ht="16.5">
      <c r="M1801" s="26"/>
      <c r="N1801" s="26"/>
      <c r="O1801" s="26"/>
      <c r="P1801" s="65"/>
    </row>
    <row r="1802" spans="13:16" ht="16.5">
      <c r="M1802" s="26"/>
      <c r="N1802" s="26"/>
      <c r="O1802" s="26"/>
      <c r="P1802" s="65"/>
    </row>
    <row r="1803" spans="13:16" ht="16.5">
      <c r="M1803" s="26"/>
      <c r="N1803" s="26"/>
      <c r="O1803" s="26"/>
      <c r="P1803" s="65"/>
    </row>
    <row r="1804" spans="13:16" ht="16.5">
      <c r="M1804" s="26"/>
      <c r="N1804" s="26"/>
      <c r="O1804" s="26"/>
      <c r="P1804" s="65"/>
    </row>
    <row r="1805" spans="13:16" ht="16.5">
      <c r="M1805" s="26"/>
      <c r="N1805" s="26"/>
      <c r="O1805" s="26"/>
      <c r="P1805" s="65"/>
    </row>
    <row r="1806" spans="13:16" ht="16.5">
      <c r="M1806" s="26"/>
      <c r="N1806" s="26"/>
      <c r="O1806" s="26"/>
      <c r="P1806" s="65"/>
    </row>
    <row r="1807" spans="13:16" ht="16.5">
      <c r="M1807" s="26"/>
      <c r="N1807" s="26"/>
      <c r="O1807" s="26"/>
      <c r="P1807" s="65"/>
    </row>
    <row r="1808" spans="13:16" ht="16.5">
      <c r="M1808" s="26"/>
      <c r="N1808" s="26"/>
      <c r="O1808" s="26"/>
      <c r="P1808" s="65"/>
    </row>
    <row r="1809" spans="13:16" ht="16.5">
      <c r="M1809" s="26"/>
      <c r="N1809" s="26"/>
      <c r="O1809" s="26"/>
      <c r="P1809" s="65"/>
    </row>
    <row r="1810" spans="13:16" ht="16.5">
      <c r="M1810" s="26"/>
      <c r="N1810" s="26"/>
      <c r="O1810" s="26"/>
      <c r="P1810" s="65"/>
    </row>
    <row r="1811" spans="13:16" ht="16.5">
      <c r="M1811" s="26"/>
      <c r="N1811" s="26"/>
      <c r="O1811" s="26"/>
      <c r="P1811" s="65"/>
    </row>
    <row r="1812" spans="13:16" ht="16.5">
      <c r="M1812" s="26"/>
      <c r="N1812" s="26"/>
      <c r="O1812" s="26"/>
      <c r="P1812" s="65"/>
    </row>
    <row r="1813" spans="13:16" ht="16.5">
      <c r="M1813" s="26"/>
      <c r="N1813" s="26"/>
      <c r="O1813" s="26"/>
      <c r="P1813" s="65"/>
    </row>
    <row r="1814" spans="13:16" ht="16.5">
      <c r="M1814" s="26"/>
      <c r="N1814" s="26"/>
      <c r="O1814" s="26"/>
      <c r="P1814" s="65"/>
    </row>
    <row r="1815" spans="13:16" ht="16.5">
      <c r="M1815" s="26"/>
      <c r="N1815" s="26"/>
      <c r="O1815" s="26"/>
      <c r="P1815" s="65"/>
    </row>
    <row r="1816" spans="13:16" ht="16.5">
      <c r="M1816" s="26"/>
      <c r="N1816" s="26"/>
      <c r="O1816" s="26"/>
      <c r="P1816" s="65"/>
    </row>
    <row r="1817" spans="13:16" ht="16.5">
      <c r="M1817" s="26"/>
      <c r="N1817" s="26"/>
      <c r="O1817" s="26"/>
      <c r="P1817" s="65"/>
    </row>
    <row r="1818" spans="13:16" ht="16.5">
      <c r="M1818" s="26"/>
      <c r="N1818" s="26"/>
      <c r="O1818" s="26"/>
      <c r="P1818" s="65"/>
    </row>
    <row r="1819" spans="13:16" ht="16.5">
      <c r="M1819" s="26"/>
      <c r="N1819" s="26"/>
      <c r="O1819" s="26"/>
      <c r="P1819" s="65"/>
    </row>
    <row r="1820" spans="13:16" ht="16.5">
      <c r="M1820" s="26"/>
      <c r="N1820" s="26"/>
      <c r="O1820" s="26"/>
      <c r="P1820" s="65"/>
    </row>
    <row r="1821" spans="13:16" ht="16.5">
      <c r="M1821" s="26"/>
      <c r="N1821" s="26"/>
      <c r="O1821" s="26"/>
      <c r="P1821" s="65"/>
    </row>
    <row r="1822" spans="13:16" ht="16.5">
      <c r="M1822" s="26"/>
      <c r="N1822" s="26"/>
      <c r="O1822" s="26"/>
      <c r="P1822" s="65"/>
    </row>
    <row r="1823" spans="13:16" ht="16.5">
      <c r="M1823" s="26"/>
      <c r="N1823" s="26"/>
      <c r="O1823" s="26"/>
      <c r="P1823" s="65"/>
    </row>
    <row r="1824" spans="13:16" ht="16.5">
      <c r="M1824" s="26"/>
      <c r="N1824" s="26"/>
      <c r="O1824" s="26"/>
      <c r="P1824" s="65"/>
    </row>
    <row r="1825" spans="13:16" ht="16.5">
      <c r="M1825" s="26"/>
      <c r="N1825" s="26"/>
      <c r="O1825" s="26"/>
      <c r="P1825" s="65"/>
    </row>
    <row r="1826" spans="13:16" ht="16.5">
      <c r="M1826" s="26"/>
      <c r="N1826" s="26"/>
      <c r="O1826" s="26"/>
      <c r="P1826" s="65"/>
    </row>
    <row r="1827" spans="13:16" ht="16.5">
      <c r="M1827" s="26"/>
      <c r="N1827" s="26"/>
      <c r="O1827" s="26"/>
      <c r="P1827" s="65"/>
    </row>
    <row r="1828" spans="13:16" ht="16.5">
      <c r="M1828" s="26"/>
      <c r="N1828" s="26"/>
      <c r="O1828" s="26"/>
      <c r="P1828" s="65"/>
    </row>
    <row r="1829" spans="13:16" ht="16.5">
      <c r="M1829" s="26"/>
      <c r="N1829" s="26"/>
      <c r="O1829" s="26"/>
      <c r="P1829" s="65"/>
    </row>
    <row r="1830" spans="13:16" ht="16.5">
      <c r="M1830" s="26"/>
      <c r="N1830" s="26"/>
      <c r="O1830" s="26"/>
      <c r="P1830" s="65"/>
    </row>
    <row r="1831" spans="13:16" ht="16.5">
      <c r="M1831" s="26"/>
      <c r="N1831" s="26"/>
      <c r="O1831" s="26"/>
      <c r="P1831" s="65"/>
    </row>
    <row r="1832" spans="13:16" ht="16.5">
      <c r="M1832" s="26"/>
      <c r="N1832" s="26"/>
      <c r="O1832" s="26"/>
      <c r="P1832" s="65"/>
    </row>
    <row r="1833" spans="13:16" ht="16.5">
      <c r="M1833" s="26"/>
      <c r="N1833" s="26"/>
      <c r="O1833" s="26"/>
      <c r="P1833" s="65"/>
    </row>
    <row r="1834" spans="13:16" ht="16.5">
      <c r="M1834" s="26"/>
      <c r="N1834" s="26"/>
      <c r="O1834" s="26"/>
      <c r="P1834" s="65"/>
    </row>
    <row r="1835" spans="13:16" ht="16.5">
      <c r="M1835" s="26"/>
      <c r="N1835" s="26"/>
      <c r="O1835" s="26"/>
      <c r="P1835" s="65"/>
    </row>
    <row r="1836" spans="13:16" ht="16.5">
      <c r="M1836" s="26"/>
      <c r="N1836" s="26"/>
      <c r="O1836" s="26"/>
      <c r="P1836" s="65"/>
    </row>
    <row r="1837" spans="13:16" ht="16.5">
      <c r="M1837" s="26"/>
      <c r="N1837" s="26"/>
      <c r="O1837" s="26"/>
      <c r="P1837" s="65"/>
    </row>
    <row r="1838" spans="13:16" ht="16.5">
      <c r="M1838" s="26"/>
      <c r="N1838" s="26"/>
      <c r="O1838" s="26"/>
      <c r="P1838" s="65"/>
    </row>
    <row r="1839" spans="13:16" ht="16.5">
      <c r="M1839" s="26"/>
      <c r="N1839" s="26"/>
      <c r="O1839" s="26"/>
      <c r="P1839" s="65"/>
    </row>
    <row r="1840" spans="13:16" ht="16.5">
      <c r="M1840" s="26"/>
      <c r="N1840" s="26"/>
      <c r="O1840" s="26"/>
      <c r="P1840" s="65"/>
    </row>
    <row r="1841" spans="13:16" ht="16.5">
      <c r="M1841" s="26"/>
      <c r="N1841" s="26"/>
      <c r="O1841" s="26"/>
      <c r="P1841" s="65"/>
    </row>
    <row r="1842" spans="13:16" ht="16.5">
      <c r="M1842" s="26"/>
      <c r="N1842" s="26"/>
      <c r="O1842" s="26"/>
      <c r="P1842" s="65"/>
    </row>
    <row r="1843" spans="13:16" ht="16.5">
      <c r="M1843" s="26"/>
      <c r="N1843" s="26"/>
      <c r="O1843" s="26"/>
      <c r="P1843" s="65"/>
    </row>
    <row r="1844" spans="13:16" ht="16.5">
      <c r="M1844" s="26"/>
      <c r="N1844" s="26"/>
      <c r="O1844" s="26"/>
      <c r="P1844" s="65"/>
    </row>
    <row r="1845" spans="13:16" ht="16.5">
      <c r="M1845" s="26"/>
      <c r="N1845" s="26"/>
      <c r="O1845" s="26"/>
      <c r="P1845" s="65"/>
    </row>
    <row r="1846" spans="13:16" ht="16.5">
      <c r="M1846" s="26"/>
      <c r="N1846" s="26"/>
      <c r="O1846" s="26"/>
      <c r="P1846" s="65"/>
    </row>
    <row r="1847" spans="13:16" ht="16.5">
      <c r="M1847" s="26"/>
      <c r="N1847" s="26"/>
      <c r="O1847" s="26"/>
      <c r="P1847" s="65"/>
    </row>
    <row r="1848" spans="13:16" ht="16.5">
      <c r="M1848" s="26"/>
      <c r="N1848" s="26"/>
      <c r="O1848" s="26"/>
      <c r="P1848" s="65"/>
    </row>
    <row r="1849" spans="13:16" ht="16.5">
      <c r="M1849" s="26"/>
      <c r="N1849" s="26"/>
      <c r="O1849" s="26"/>
      <c r="P1849" s="65"/>
    </row>
    <row r="1850" spans="13:16" ht="16.5">
      <c r="M1850" s="26"/>
      <c r="N1850" s="26"/>
      <c r="O1850" s="26"/>
      <c r="P1850" s="65"/>
    </row>
    <row r="1851" spans="13:16" ht="16.5">
      <c r="M1851" s="26"/>
      <c r="N1851" s="26"/>
      <c r="O1851" s="26"/>
      <c r="P1851" s="65"/>
    </row>
    <row r="1852" spans="13:16" ht="16.5">
      <c r="M1852" s="26"/>
      <c r="N1852" s="26"/>
      <c r="O1852" s="26"/>
      <c r="P1852" s="65"/>
    </row>
    <row r="1853" spans="13:16" ht="16.5">
      <c r="M1853" s="26"/>
      <c r="N1853" s="26"/>
      <c r="O1853" s="26"/>
      <c r="P1853" s="65"/>
    </row>
    <row r="1854" spans="13:16" ht="16.5">
      <c r="M1854" s="26"/>
      <c r="N1854" s="26"/>
      <c r="O1854" s="26"/>
      <c r="P1854" s="65"/>
    </row>
    <row r="1855" spans="13:16" ht="16.5">
      <c r="M1855" s="26"/>
      <c r="N1855" s="26"/>
      <c r="O1855" s="26"/>
      <c r="P1855" s="65"/>
    </row>
    <row r="1856" spans="13:16" ht="16.5">
      <c r="M1856" s="26"/>
      <c r="N1856" s="26"/>
      <c r="O1856" s="26"/>
      <c r="P1856" s="65"/>
    </row>
    <row r="1857" spans="13:16" ht="16.5">
      <c r="M1857" s="26"/>
      <c r="N1857" s="26"/>
      <c r="O1857" s="26"/>
      <c r="P1857" s="65"/>
    </row>
    <row r="1858" spans="13:16" ht="16.5">
      <c r="M1858" s="26"/>
      <c r="N1858" s="26"/>
      <c r="O1858" s="26"/>
      <c r="P1858" s="65"/>
    </row>
    <row r="1859" spans="13:16" ht="16.5">
      <c r="M1859" s="26"/>
      <c r="N1859" s="26"/>
      <c r="O1859" s="26"/>
      <c r="P1859" s="65"/>
    </row>
    <row r="1860" spans="13:16" ht="16.5">
      <c r="M1860" s="26"/>
      <c r="N1860" s="26"/>
      <c r="O1860" s="26"/>
      <c r="P1860" s="65"/>
    </row>
    <row r="1861" spans="13:16" ht="16.5">
      <c r="M1861" s="26"/>
      <c r="N1861" s="26"/>
      <c r="O1861" s="26"/>
      <c r="P1861" s="65"/>
    </row>
    <row r="1862" spans="13:16" ht="16.5">
      <c r="M1862" s="26"/>
      <c r="N1862" s="26"/>
      <c r="O1862" s="26"/>
      <c r="P1862" s="65"/>
    </row>
    <row r="1863" spans="13:16" ht="16.5">
      <c r="M1863" s="26"/>
      <c r="N1863" s="26"/>
      <c r="O1863" s="26"/>
      <c r="P1863" s="65"/>
    </row>
    <row r="1864" spans="13:16" ht="16.5">
      <c r="M1864" s="26"/>
      <c r="N1864" s="26"/>
      <c r="O1864" s="26"/>
      <c r="P1864" s="65"/>
    </row>
    <row r="1865" spans="13:16" ht="16.5">
      <c r="M1865" s="26"/>
      <c r="N1865" s="26"/>
      <c r="O1865" s="26"/>
      <c r="P1865" s="65"/>
    </row>
    <row r="1866" spans="13:16" ht="16.5">
      <c r="M1866" s="26"/>
      <c r="N1866" s="26"/>
      <c r="O1866" s="26"/>
      <c r="P1866" s="65"/>
    </row>
    <row r="1867" spans="13:16" ht="16.5">
      <c r="M1867" s="26"/>
      <c r="N1867" s="26"/>
      <c r="O1867" s="26"/>
      <c r="P1867" s="65"/>
    </row>
    <row r="1868" spans="13:16" ht="16.5">
      <c r="M1868" s="26"/>
      <c r="N1868" s="26"/>
      <c r="O1868" s="26"/>
      <c r="P1868" s="65"/>
    </row>
    <row r="1869" spans="13:16" ht="16.5">
      <c r="M1869" s="26"/>
      <c r="N1869" s="26"/>
      <c r="O1869" s="26"/>
      <c r="P1869" s="65"/>
    </row>
    <row r="1870" spans="13:16" ht="16.5">
      <c r="M1870" s="26"/>
      <c r="N1870" s="26"/>
      <c r="O1870" s="26"/>
      <c r="P1870" s="65"/>
    </row>
    <row r="1871" spans="13:16" ht="16.5">
      <c r="M1871" s="26"/>
      <c r="N1871" s="26"/>
      <c r="O1871" s="26"/>
      <c r="P1871" s="65"/>
    </row>
    <row r="1872" spans="13:16" ht="16.5">
      <c r="M1872" s="26"/>
      <c r="N1872" s="26"/>
      <c r="O1872" s="26"/>
      <c r="P1872" s="65"/>
    </row>
    <row r="1873" spans="13:16" ht="16.5">
      <c r="M1873" s="26"/>
      <c r="N1873" s="26"/>
      <c r="O1873" s="26"/>
      <c r="P1873" s="65"/>
    </row>
    <row r="1874" spans="13:16" ht="16.5">
      <c r="M1874" s="26"/>
      <c r="N1874" s="26"/>
      <c r="O1874" s="26"/>
      <c r="P1874" s="65"/>
    </row>
    <row r="1875" spans="13:16" ht="16.5">
      <c r="M1875" s="26"/>
      <c r="N1875" s="26"/>
      <c r="O1875" s="26"/>
      <c r="P1875" s="65"/>
    </row>
    <row r="1876" spans="13:16" ht="16.5">
      <c r="M1876" s="26"/>
      <c r="N1876" s="26"/>
      <c r="O1876" s="26"/>
      <c r="P1876" s="65"/>
    </row>
    <row r="1877" spans="13:16" ht="16.5">
      <c r="M1877" s="26"/>
      <c r="N1877" s="26"/>
      <c r="O1877" s="26"/>
      <c r="P1877" s="65"/>
    </row>
    <row r="1878" spans="13:16" ht="16.5">
      <c r="M1878" s="26"/>
      <c r="N1878" s="26"/>
      <c r="O1878" s="26"/>
      <c r="P1878" s="65"/>
    </row>
    <row r="1879" spans="13:16" ht="16.5">
      <c r="M1879" s="26"/>
      <c r="N1879" s="26"/>
      <c r="O1879" s="26"/>
      <c r="P1879" s="65"/>
    </row>
    <row r="1880" spans="13:16" ht="16.5">
      <c r="M1880" s="26"/>
      <c r="N1880" s="26"/>
      <c r="O1880" s="26"/>
      <c r="P1880" s="65"/>
    </row>
    <row r="1881" spans="13:16" ht="16.5">
      <c r="M1881" s="26"/>
      <c r="N1881" s="26"/>
      <c r="O1881" s="26"/>
      <c r="P1881" s="65"/>
    </row>
    <row r="1882" spans="13:16" ht="16.5">
      <c r="M1882" s="26"/>
      <c r="N1882" s="26"/>
      <c r="O1882" s="26"/>
      <c r="P1882" s="65"/>
    </row>
    <row r="1883" spans="13:16" ht="16.5">
      <c r="M1883" s="26"/>
      <c r="N1883" s="26"/>
      <c r="O1883" s="26"/>
      <c r="P1883" s="65"/>
    </row>
    <row r="1884" spans="13:16" ht="16.5">
      <c r="M1884" s="26"/>
      <c r="N1884" s="26"/>
      <c r="O1884" s="26"/>
      <c r="P1884" s="65"/>
    </row>
    <row r="1885" spans="13:16" ht="16.5">
      <c r="M1885" s="26"/>
      <c r="N1885" s="26"/>
      <c r="O1885" s="26"/>
      <c r="P1885" s="65"/>
    </row>
    <row r="1886" spans="13:16" ht="16.5">
      <c r="M1886" s="26"/>
      <c r="N1886" s="26"/>
      <c r="O1886" s="26"/>
      <c r="P1886" s="65"/>
    </row>
    <row r="1887" spans="13:16" ht="16.5">
      <c r="M1887" s="26"/>
      <c r="N1887" s="26"/>
      <c r="O1887" s="26"/>
      <c r="P1887" s="65"/>
    </row>
    <row r="1888" spans="13:16" ht="16.5">
      <c r="M1888" s="26"/>
      <c r="N1888" s="26"/>
      <c r="O1888" s="26"/>
      <c r="P1888" s="65"/>
    </row>
    <row r="1889" spans="13:16" ht="16.5">
      <c r="M1889" s="26"/>
      <c r="N1889" s="26"/>
      <c r="O1889" s="26"/>
      <c r="P1889" s="65"/>
    </row>
    <row r="1890" spans="13:16" ht="16.5">
      <c r="M1890" s="26"/>
      <c r="N1890" s="26"/>
      <c r="O1890" s="26"/>
      <c r="P1890" s="65"/>
    </row>
    <row r="1891" spans="13:16" ht="16.5">
      <c r="M1891" s="26"/>
      <c r="N1891" s="26"/>
      <c r="O1891" s="26"/>
      <c r="P1891" s="65"/>
    </row>
    <row r="1892" spans="13:16" ht="16.5">
      <c r="M1892" s="26"/>
      <c r="N1892" s="26"/>
      <c r="O1892" s="26"/>
      <c r="P1892" s="65"/>
    </row>
    <row r="1893" spans="13:16" ht="16.5">
      <c r="M1893" s="26"/>
      <c r="N1893" s="26"/>
      <c r="O1893" s="26"/>
      <c r="P1893" s="65"/>
    </row>
    <row r="1894" spans="13:16" ht="16.5">
      <c r="M1894" s="26"/>
      <c r="N1894" s="26"/>
      <c r="O1894" s="26"/>
      <c r="P1894" s="65"/>
    </row>
    <row r="1895" spans="13:16" ht="16.5">
      <c r="M1895" s="26"/>
      <c r="N1895" s="26"/>
      <c r="O1895" s="26"/>
      <c r="P1895" s="65"/>
    </row>
    <row r="1896" spans="13:16" ht="16.5">
      <c r="M1896" s="26"/>
      <c r="N1896" s="26"/>
      <c r="O1896" s="26"/>
      <c r="P1896" s="65"/>
    </row>
    <row r="1897" spans="13:16" ht="16.5">
      <c r="M1897" s="26"/>
      <c r="N1897" s="26"/>
      <c r="O1897" s="26"/>
      <c r="P1897" s="65"/>
    </row>
    <row r="1898" spans="13:16" ht="16.5">
      <c r="M1898" s="26"/>
      <c r="N1898" s="26"/>
      <c r="O1898" s="26"/>
      <c r="P1898" s="65"/>
    </row>
    <row r="1899" spans="13:16" ht="16.5">
      <c r="M1899" s="26"/>
      <c r="N1899" s="26"/>
      <c r="O1899" s="26"/>
      <c r="P1899" s="65"/>
    </row>
    <row r="1900" spans="13:16" ht="16.5">
      <c r="M1900" s="26"/>
      <c r="N1900" s="26"/>
      <c r="O1900" s="26"/>
      <c r="P1900" s="65"/>
    </row>
    <row r="1901" spans="13:16" ht="16.5">
      <c r="M1901" s="26"/>
      <c r="N1901" s="26"/>
      <c r="O1901" s="26"/>
      <c r="P1901" s="65"/>
    </row>
    <row r="1902" spans="13:16" ht="16.5">
      <c r="M1902" s="26"/>
      <c r="N1902" s="26"/>
      <c r="O1902" s="26"/>
      <c r="P1902" s="65"/>
    </row>
    <row r="1903" spans="13:16" ht="16.5">
      <c r="M1903" s="26"/>
      <c r="N1903" s="26"/>
      <c r="O1903" s="26"/>
      <c r="P1903" s="65"/>
    </row>
    <row r="1904" spans="13:16" ht="16.5">
      <c r="M1904" s="26"/>
      <c r="N1904" s="26"/>
      <c r="O1904" s="26"/>
      <c r="P1904" s="65"/>
    </row>
    <row r="1905" spans="13:16" ht="16.5">
      <c r="M1905" s="26"/>
      <c r="N1905" s="26"/>
      <c r="O1905" s="26"/>
      <c r="P1905" s="65"/>
    </row>
    <row r="1906" spans="13:16" ht="16.5">
      <c r="M1906" s="26"/>
      <c r="N1906" s="26"/>
      <c r="O1906" s="26"/>
      <c r="P1906" s="65"/>
    </row>
    <row r="1907" spans="13:16" ht="16.5">
      <c r="M1907" s="26"/>
      <c r="N1907" s="26"/>
      <c r="O1907" s="26"/>
      <c r="P1907" s="65"/>
    </row>
    <row r="1908" spans="13:16" ht="16.5">
      <c r="M1908" s="26"/>
      <c r="N1908" s="26"/>
      <c r="O1908" s="26"/>
      <c r="P1908" s="65"/>
    </row>
    <row r="1909" spans="13:16" ht="16.5">
      <c r="M1909" s="26"/>
      <c r="N1909" s="26"/>
      <c r="O1909" s="26"/>
      <c r="P1909" s="65"/>
    </row>
    <row r="1910" spans="13:16" ht="16.5">
      <c r="M1910" s="26"/>
      <c r="N1910" s="26"/>
      <c r="O1910" s="26"/>
      <c r="P1910" s="65"/>
    </row>
    <row r="1911" spans="13:16" ht="16.5">
      <c r="M1911" s="26"/>
      <c r="N1911" s="26"/>
      <c r="O1911" s="26"/>
      <c r="P1911" s="65"/>
    </row>
    <row r="1912" spans="13:16" ht="16.5">
      <c r="M1912" s="26"/>
      <c r="N1912" s="26"/>
      <c r="O1912" s="26"/>
      <c r="P1912" s="65"/>
    </row>
    <row r="1913" spans="13:16" ht="16.5">
      <c r="M1913" s="26"/>
      <c r="N1913" s="26"/>
      <c r="O1913" s="26"/>
      <c r="P1913" s="65"/>
    </row>
    <row r="1914" spans="13:16" ht="16.5">
      <c r="M1914" s="26"/>
      <c r="N1914" s="26"/>
      <c r="O1914" s="26"/>
      <c r="P1914" s="65"/>
    </row>
    <row r="1915" spans="13:16" ht="16.5">
      <c r="M1915" s="26"/>
      <c r="N1915" s="26"/>
      <c r="O1915" s="26"/>
      <c r="P1915" s="65"/>
    </row>
    <row r="1916" spans="13:16" ht="16.5">
      <c r="M1916" s="26"/>
      <c r="N1916" s="26"/>
      <c r="O1916" s="26"/>
      <c r="P1916" s="65"/>
    </row>
    <row r="1917" spans="13:16" ht="16.5">
      <c r="M1917" s="26"/>
      <c r="N1917" s="26"/>
      <c r="O1917" s="26"/>
      <c r="P1917" s="65"/>
    </row>
    <row r="1918" spans="13:16" ht="16.5">
      <c r="M1918" s="26"/>
      <c r="N1918" s="26"/>
      <c r="O1918" s="26"/>
      <c r="P1918" s="65"/>
    </row>
    <row r="1919" spans="13:16" ht="16.5">
      <c r="M1919" s="26"/>
      <c r="N1919" s="26"/>
      <c r="O1919" s="26"/>
      <c r="P1919" s="65"/>
    </row>
    <row r="1920" spans="13:16" ht="16.5">
      <c r="M1920" s="26"/>
      <c r="N1920" s="26"/>
      <c r="O1920" s="26"/>
      <c r="P1920" s="65"/>
    </row>
    <row r="1921" spans="13:16" ht="16.5">
      <c r="M1921" s="26"/>
      <c r="N1921" s="26"/>
      <c r="O1921" s="26"/>
      <c r="P1921" s="65"/>
    </row>
    <row r="1922" spans="13:16" ht="16.5">
      <c r="M1922" s="26"/>
      <c r="N1922" s="26"/>
      <c r="O1922" s="26"/>
      <c r="P1922" s="65"/>
    </row>
    <row r="1923" spans="13:16" ht="16.5">
      <c r="M1923" s="26"/>
      <c r="N1923" s="26"/>
      <c r="O1923" s="26"/>
      <c r="P1923" s="65"/>
    </row>
    <row r="1924" spans="13:16" ht="16.5">
      <c r="M1924" s="26"/>
      <c r="N1924" s="26"/>
      <c r="O1924" s="26"/>
      <c r="P1924" s="65"/>
    </row>
    <row r="1925" spans="13:16" ht="16.5">
      <c r="M1925" s="26"/>
      <c r="N1925" s="26"/>
      <c r="O1925" s="26"/>
      <c r="P1925" s="65"/>
    </row>
    <row r="1926" spans="13:16" ht="16.5">
      <c r="M1926" s="26"/>
      <c r="N1926" s="26"/>
      <c r="O1926" s="26"/>
      <c r="P1926" s="65"/>
    </row>
    <row r="1927" spans="13:16" ht="16.5">
      <c r="M1927" s="26"/>
      <c r="N1927" s="26"/>
      <c r="O1927" s="26"/>
      <c r="P1927" s="65"/>
    </row>
    <row r="1928" spans="13:16" ht="16.5">
      <c r="M1928" s="26"/>
      <c r="N1928" s="26"/>
      <c r="O1928" s="26"/>
      <c r="P1928" s="65"/>
    </row>
    <row r="1929" spans="13:16" ht="16.5">
      <c r="M1929" s="26"/>
      <c r="N1929" s="26"/>
      <c r="O1929" s="26"/>
      <c r="P1929" s="65"/>
    </row>
    <row r="1930" spans="13:16" ht="16.5">
      <c r="M1930" s="26"/>
      <c r="N1930" s="26"/>
      <c r="O1930" s="26"/>
      <c r="P1930" s="65"/>
    </row>
    <row r="1931" spans="13:16" ht="16.5">
      <c r="M1931" s="26"/>
      <c r="N1931" s="26"/>
      <c r="O1931" s="26"/>
      <c r="P1931" s="65"/>
    </row>
    <row r="1932" spans="13:16" ht="16.5">
      <c r="M1932" s="26"/>
      <c r="N1932" s="26"/>
      <c r="O1932" s="26"/>
      <c r="P1932" s="65"/>
    </row>
    <row r="1933" spans="13:16" ht="16.5">
      <c r="M1933" s="26"/>
      <c r="N1933" s="26"/>
      <c r="O1933" s="26"/>
      <c r="P1933" s="65"/>
    </row>
    <row r="1934" spans="13:16" ht="16.5">
      <c r="M1934" s="26"/>
      <c r="N1934" s="26"/>
      <c r="O1934" s="26"/>
      <c r="P1934" s="65"/>
    </row>
    <row r="1935" spans="13:16" ht="16.5">
      <c r="M1935" s="26"/>
      <c r="N1935" s="26"/>
      <c r="O1935" s="26"/>
      <c r="P1935" s="65"/>
    </row>
    <row r="1936" spans="13:16" ht="16.5">
      <c r="M1936" s="26"/>
      <c r="N1936" s="26"/>
      <c r="O1936" s="26"/>
      <c r="P1936" s="65"/>
    </row>
    <row r="1937" spans="13:16" ht="16.5">
      <c r="M1937" s="26"/>
      <c r="N1937" s="26"/>
      <c r="O1937" s="26"/>
      <c r="P1937" s="65"/>
    </row>
    <row r="1938" spans="13:16" ht="16.5">
      <c r="M1938" s="26"/>
      <c r="N1938" s="26"/>
      <c r="O1938" s="26"/>
      <c r="P1938" s="65"/>
    </row>
    <row r="1939" spans="13:16" ht="16.5">
      <c r="M1939" s="26"/>
      <c r="N1939" s="26"/>
      <c r="O1939" s="26"/>
      <c r="P1939" s="65"/>
    </row>
    <row r="1940" spans="13:16" ht="16.5">
      <c r="M1940" s="26"/>
      <c r="N1940" s="26"/>
      <c r="O1940" s="26"/>
      <c r="P1940" s="65"/>
    </row>
    <row r="1941" spans="13:16" ht="16.5">
      <c r="M1941" s="26"/>
      <c r="N1941" s="26"/>
      <c r="O1941" s="26"/>
      <c r="P1941" s="65"/>
    </row>
    <row r="1942" spans="13:16" ht="16.5">
      <c r="M1942" s="26"/>
      <c r="N1942" s="26"/>
      <c r="O1942" s="26"/>
      <c r="P1942" s="65"/>
    </row>
    <row r="1943" spans="13:16" ht="16.5">
      <c r="M1943" s="26"/>
      <c r="N1943" s="26"/>
      <c r="O1943" s="26"/>
      <c r="P1943" s="65"/>
    </row>
    <row r="1944" spans="13:16" ht="16.5">
      <c r="M1944" s="26"/>
      <c r="N1944" s="26"/>
      <c r="O1944" s="26"/>
      <c r="P1944" s="65"/>
    </row>
    <row r="1945" spans="13:16" ht="16.5">
      <c r="M1945" s="26"/>
      <c r="N1945" s="26"/>
      <c r="O1945" s="26"/>
      <c r="P1945" s="65"/>
    </row>
    <row r="1946" spans="13:16" ht="16.5">
      <c r="M1946" s="26"/>
      <c r="N1946" s="26"/>
      <c r="O1946" s="26"/>
      <c r="P1946" s="65"/>
    </row>
    <row r="1947" spans="13:16" ht="16.5">
      <c r="M1947" s="26"/>
      <c r="N1947" s="26"/>
      <c r="O1947" s="26"/>
      <c r="P1947" s="65"/>
    </row>
    <row r="1948" spans="13:16" ht="16.5">
      <c r="M1948" s="26"/>
      <c r="N1948" s="26"/>
      <c r="O1948" s="26"/>
      <c r="P1948" s="65"/>
    </row>
    <row r="1949" spans="13:16" ht="16.5">
      <c r="M1949" s="26"/>
      <c r="N1949" s="26"/>
      <c r="O1949" s="26"/>
      <c r="P1949" s="65"/>
    </row>
    <row r="1950" spans="13:16" ht="16.5">
      <c r="M1950" s="26"/>
      <c r="N1950" s="26"/>
      <c r="O1950" s="26"/>
      <c r="P1950" s="65"/>
    </row>
    <row r="1951" spans="13:16" ht="16.5">
      <c r="M1951" s="26"/>
      <c r="N1951" s="26"/>
      <c r="O1951" s="26"/>
      <c r="P1951" s="65"/>
    </row>
    <row r="1952" spans="13:16" ht="16.5">
      <c r="M1952" s="26"/>
      <c r="N1952" s="26"/>
      <c r="O1952" s="26"/>
      <c r="P1952" s="65"/>
    </row>
    <row r="1953" spans="13:16" ht="16.5">
      <c r="M1953" s="26"/>
      <c r="N1953" s="26"/>
      <c r="O1953" s="26"/>
      <c r="P1953" s="65"/>
    </row>
    <row r="1954" spans="13:16" ht="16.5">
      <c r="M1954" s="26"/>
      <c r="N1954" s="26"/>
      <c r="O1954" s="26"/>
      <c r="P1954" s="65"/>
    </row>
    <row r="1955" spans="13:16" ht="16.5">
      <c r="M1955" s="26"/>
      <c r="N1955" s="26"/>
      <c r="O1955" s="26"/>
      <c r="P1955" s="65"/>
    </row>
    <row r="1956" spans="13:16" ht="16.5">
      <c r="M1956" s="26"/>
      <c r="N1956" s="26"/>
      <c r="O1956" s="26"/>
      <c r="P1956" s="65"/>
    </row>
    <row r="1957" spans="13:16" ht="16.5">
      <c r="M1957" s="26"/>
      <c r="N1957" s="26"/>
      <c r="O1957" s="26"/>
      <c r="P1957" s="65"/>
    </row>
    <row r="1958" spans="13:16" ht="16.5">
      <c r="M1958" s="26"/>
      <c r="N1958" s="26"/>
      <c r="O1958" s="26"/>
      <c r="P1958" s="65"/>
    </row>
    <row r="1959" spans="13:16" ht="16.5">
      <c r="M1959" s="26"/>
      <c r="N1959" s="26"/>
      <c r="O1959" s="26"/>
      <c r="P1959" s="65"/>
    </row>
    <row r="1960" spans="13:16" ht="16.5">
      <c r="M1960" s="26"/>
      <c r="N1960" s="26"/>
      <c r="O1960" s="26"/>
      <c r="P1960" s="65"/>
    </row>
    <row r="1961" spans="13:16" ht="16.5">
      <c r="M1961" s="26"/>
      <c r="N1961" s="26"/>
      <c r="O1961" s="26"/>
      <c r="P1961" s="65"/>
    </row>
    <row r="1962" spans="13:16" ht="16.5">
      <c r="M1962" s="26"/>
      <c r="N1962" s="26"/>
      <c r="O1962" s="26"/>
      <c r="P1962" s="65"/>
    </row>
    <row r="1963" spans="13:16" ht="16.5">
      <c r="M1963" s="26"/>
      <c r="N1963" s="26"/>
      <c r="O1963" s="26"/>
      <c r="P1963" s="65"/>
    </row>
    <row r="1964" spans="13:16" ht="16.5">
      <c r="M1964" s="26"/>
      <c r="N1964" s="26"/>
      <c r="O1964" s="26"/>
      <c r="P1964" s="65"/>
    </row>
    <row r="1965" spans="13:16" ht="16.5">
      <c r="M1965" s="26"/>
      <c r="N1965" s="26"/>
      <c r="O1965" s="26"/>
      <c r="P1965" s="65"/>
    </row>
    <row r="1966" spans="13:16" ht="16.5">
      <c r="M1966" s="26"/>
      <c r="N1966" s="26"/>
      <c r="O1966" s="26"/>
      <c r="P1966" s="65"/>
    </row>
    <row r="1967" spans="13:16" ht="16.5">
      <c r="M1967" s="26"/>
      <c r="N1967" s="26"/>
      <c r="O1967" s="26"/>
      <c r="P1967" s="65"/>
    </row>
    <row r="1968" spans="13:16" ht="16.5">
      <c r="M1968" s="26"/>
      <c r="N1968" s="26"/>
      <c r="O1968" s="26"/>
      <c r="P1968" s="65"/>
    </row>
    <row r="1969" spans="13:16" ht="16.5">
      <c r="M1969" s="26"/>
      <c r="N1969" s="26"/>
      <c r="O1969" s="26"/>
      <c r="P1969" s="65"/>
    </row>
    <row r="1970" spans="13:16" ht="16.5">
      <c r="M1970" s="26"/>
      <c r="N1970" s="26"/>
      <c r="O1970" s="26"/>
      <c r="P1970" s="65"/>
    </row>
    <row r="1971" spans="13:16" ht="16.5">
      <c r="M1971" s="26"/>
      <c r="N1971" s="26"/>
      <c r="O1971" s="26"/>
      <c r="P1971" s="65"/>
    </row>
    <row r="1972" spans="13:16" ht="16.5">
      <c r="M1972" s="26"/>
      <c r="N1972" s="26"/>
      <c r="O1972" s="26"/>
      <c r="P1972" s="65"/>
    </row>
    <row r="1973" spans="13:16" ht="16.5">
      <c r="M1973" s="26"/>
      <c r="N1973" s="26"/>
      <c r="O1973" s="26"/>
      <c r="P1973" s="65"/>
    </row>
    <row r="1974" spans="13:16" ht="16.5">
      <c r="M1974" s="26"/>
      <c r="N1974" s="26"/>
      <c r="O1974" s="26"/>
      <c r="P1974" s="65"/>
    </row>
    <row r="1975" spans="13:16" ht="16.5">
      <c r="M1975" s="26"/>
      <c r="N1975" s="26"/>
      <c r="O1975" s="26"/>
      <c r="P1975" s="65"/>
    </row>
    <row r="1976" spans="13:16" ht="16.5">
      <c r="M1976" s="26"/>
      <c r="N1976" s="26"/>
      <c r="O1976" s="26"/>
      <c r="P1976" s="65"/>
    </row>
    <row r="1977" spans="13:16" ht="16.5">
      <c r="M1977" s="26"/>
      <c r="N1977" s="26"/>
      <c r="O1977" s="26"/>
      <c r="P1977" s="65"/>
    </row>
    <row r="1978" spans="13:16" ht="16.5">
      <c r="M1978" s="26"/>
      <c r="N1978" s="26"/>
      <c r="O1978" s="26"/>
      <c r="P1978" s="65"/>
    </row>
    <row r="1979" spans="13:16" ht="16.5">
      <c r="M1979" s="26"/>
      <c r="N1979" s="26"/>
      <c r="O1979" s="26"/>
      <c r="P1979" s="65"/>
    </row>
    <row r="1980" spans="13:16" ht="16.5">
      <c r="M1980" s="26"/>
      <c r="N1980" s="26"/>
      <c r="O1980" s="26"/>
      <c r="P1980" s="65"/>
    </row>
    <row r="1981" spans="13:16" ht="16.5">
      <c r="M1981" s="26"/>
      <c r="N1981" s="26"/>
      <c r="O1981" s="26"/>
      <c r="P1981" s="65"/>
    </row>
    <row r="1982" spans="13:16" ht="16.5">
      <c r="M1982" s="26"/>
      <c r="N1982" s="26"/>
      <c r="O1982" s="26"/>
      <c r="P1982" s="65"/>
    </row>
    <row r="1983" spans="13:16" ht="16.5">
      <c r="M1983" s="26"/>
      <c r="N1983" s="26"/>
      <c r="O1983" s="26"/>
      <c r="P1983" s="65"/>
    </row>
    <row r="1984" spans="13:16" ht="16.5">
      <c r="M1984" s="26"/>
      <c r="N1984" s="26"/>
      <c r="O1984" s="26"/>
      <c r="P1984" s="65"/>
    </row>
    <row r="1985" spans="13:16" ht="16.5">
      <c r="M1985" s="26"/>
      <c r="N1985" s="26"/>
      <c r="O1985" s="26"/>
      <c r="P1985" s="65"/>
    </row>
    <row r="1986" spans="13:16" ht="16.5">
      <c r="M1986" s="26"/>
      <c r="N1986" s="26"/>
      <c r="O1986" s="26"/>
      <c r="P1986" s="65"/>
    </row>
    <row r="1987" spans="13:16" ht="16.5">
      <c r="M1987" s="26"/>
      <c r="N1987" s="26"/>
      <c r="O1987" s="26"/>
      <c r="P1987" s="65"/>
    </row>
    <row r="1988" spans="13:16" ht="16.5">
      <c r="M1988" s="26"/>
      <c r="N1988" s="26"/>
      <c r="O1988" s="26"/>
      <c r="P1988" s="65"/>
    </row>
    <row r="1989" spans="13:16" ht="16.5">
      <c r="M1989" s="26"/>
      <c r="N1989" s="26"/>
      <c r="O1989" s="26"/>
      <c r="P1989" s="65"/>
    </row>
    <row r="1990" spans="13:16" ht="16.5">
      <c r="M1990" s="26"/>
      <c r="N1990" s="26"/>
      <c r="O1990" s="26"/>
      <c r="P1990" s="65"/>
    </row>
    <row r="1991" spans="13:16" ht="16.5">
      <c r="M1991" s="26"/>
      <c r="N1991" s="26"/>
      <c r="O1991" s="26"/>
      <c r="P1991" s="65"/>
    </row>
    <row r="1992" spans="13:16" ht="16.5">
      <c r="M1992" s="26"/>
      <c r="N1992" s="26"/>
      <c r="O1992" s="26"/>
      <c r="P1992" s="65"/>
    </row>
    <row r="1993" spans="13:16" ht="16.5">
      <c r="M1993" s="26"/>
      <c r="N1993" s="26"/>
      <c r="O1993" s="26"/>
      <c r="P1993" s="65"/>
    </row>
    <row r="1994" spans="13:16" ht="16.5">
      <c r="M1994" s="26"/>
      <c r="N1994" s="26"/>
      <c r="O1994" s="26"/>
      <c r="P1994" s="65"/>
    </row>
    <row r="1995" spans="13:16" ht="16.5">
      <c r="M1995" s="26"/>
      <c r="N1995" s="26"/>
      <c r="O1995" s="26"/>
      <c r="P1995" s="65"/>
    </row>
    <row r="1996" spans="13:16" ht="16.5">
      <c r="M1996" s="26"/>
      <c r="N1996" s="26"/>
      <c r="O1996" s="26"/>
      <c r="P1996" s="65"/>
    </row>
    <row r="1997" spans="13:16" ht="16.5">
      <c r="M1997" s="26"/>
      <c r="N1997" s="26"/>
      <c r="O1997" s="26"/>
      <c r="P1997" s="65"/>
    </row>
    <row r="1998" spans="13:16" ht="16.5">
      <c r="M1998" s="26"/>
      <c r="N1998" s="26"/>
      <c r="O1998" s="26"/>
      <c r="P1998" s="65"/>
    </row>
    <row r="1999" spans="13:16" ht="16.5">
      <c r="M1999" s="26"/>
      <c r="N1999" s="26"/>
      <c r="O1999" s="26"/>
      <c r="P1999" s="65"/>
    </row>
    <row r="2000" spans="13:16" ht="16.5">
      <c r="M2000" s="26"/>
      <c r="N2000" s="26"/>
      <c r="O2000" s="26"/>
      <c r="P2000" s="65"/>
    </row>
    <row r="2001" spans="13:16" ht="16.5">
      <c r="M2001" s="26"/>
      <c r="N2001" s="26"/>
      <c r="O2001" s="26"/>
      <c r="P2001" s="65"/>
    </row>
    <row r="2002" spans="13:16" ht="16.5">
      <c r="M2002" s="26"/>
      <c r="N2002" s="26"/>
      <c r="O2002" s="26"/>
      <c r="P2002" s="65"/>
    </row>
    <row r="2003" spans="13:16" ht="16.5">
      <c r="M2003" s="26"/>
      <c r="N2003" s="26"/>
      <c r="O2003" s="26"/>
      <c r="P2003" s="65"/>
    </row>
    <row r="2004" spans="13:16" ht="16.5">
      <c r="M2004" s="26"/>
      <c r="N2004" s="26"/>
      <c r="O2004" s="26"/>
      <c r="P2004" s="65"/>
    </row>
    <row r="2005" spans="13:16" ht="16.5">
      <c r="M2005" s="26"/>
      <c r="N2005" s="26"/>
      <c r="O2005" s="26"/>
      <c r="P2005" s="65"/>
    </row>
    <row r="2006" spans="13:16" ht="16.5">
      <c r="M2006" s="26"/>
      <c r="N2006" s="26"/>
      <c r="O2006" s="26"/>
      <c r="P2006" s="65"/>
    </row>
    <row r="2007" spans="13:16" ht="16.5">
      <c r="M2007" s="26"/>
      <c r="N2007" s="26"/>
      <c r="O2007" s="26"/>
      <c r="P2007" s="65"/>
    </row>
    <row r="2008" spans="13:16" ht="16.5">
      <c r="M2008" s="26"/>
      <c r="N2008" s="26"/>
      <c r="O2008" s="26"/>
      <c r="P2008" s="65"/>
    </row>
    <row r="2009" spans="13:16" ht="16.5">
      <c r="M2009" s="26"/>
      <c r="N2009" s="26"/>
      <c r="O2009" s="26"/>
      <c r="P2009" s="65"/>
    </row>
    <row r="2010" spans="13:16" ht="16.5">
      <c r="M2010" s="26"/>
      <c r="N2010" s="26"/>
      <c r="O2010" s="26"/>
      <c r="P2010" s="65"/>
    </row>
    <row r="2011" spans="13:16" ht="16.5">
      <c r="M2011" s="26"/>
      <c r="N2011" s="26"/>
      <c r="O2011" s="26"/>
      <c r="P2011" s="65"/>
    </row>
    <row r="2012" spans="13:16" ht="16.5">
      <c r="M2012" s="26"/>
      <c r="N2012" s="26"/>
      <c r="O2012" s="26"/>
      <c r="P2012" s="65"/>
    </row>
    <row r="2013" spans="13:16" ht="16.5">
      <c r="M2013" s="26"/>
      <c r="N2013" s="26"/>
      <c r="O2013" s="26"/>
      <c r="P2013" s="65"/>
    </row>
    <row r="2014" spans="13:16" ht="16.5">
      <c r="M2014" s="26"/>
      <c r="N2014" s="26"/>
      <c r="O2014" s="26"/>
      <c r="P2014" s="65"/>
    </row>
    <row r="2015" spans="13:16" ht="16.5">
      <c r="M2015" s="26"/>
      <c r="N2015" s="26"/>
      <c r="O2015" s="26"/>
      <c r="P2015" s="65"/>
    </row>
    <row r="2016" spans="13:16" ht="16.5">
      <c r="M2016" s="26"/>
      <c r="N2016" s="26"/>
      <c r="O2016" s="26"/>
      <c r="P2016" s="65"/>
    </row>
    <row r="2017" spans="13:16" ht="16.5">
      <c r="M2017" s="26"/>
      <c r="N2017" s="26"/>
      <c r="O2017" s="26"/>
      <c r="P2017" s="65"/>
    </row>
    <row r="2018" spans="13:16" ht="16.5">
      <c r="M2018" s="26"/>
      <c r="N2018" s="26"/>
      <c r="O2018" s="26"/>
      <c r="P2018" s="65"/>
    </row>
    <row r="2019" spans="13:16" ht="16.5">
      <c r="M2019" s="26"/>
      <c r="N2019" s="26"/>
      <c r="O2019" s="26"/>
      <c r="P2019" s="65"/>
    </row>
    <row r="2020" spans="13:16" ht="16.5">
      <c r="M2020" s="26"/>
      <c r="N2020" s="26"/>
      <c r="O2020" s="26"/>
      <c r="P2020" s="65"/>
    </row>
    <row r="2021" spans="13:16" ht="16.5">
      <c r="M2021" s="26"/>
      <c r="N2021" s="26"/>
      <c r="O2021" s="26"/>
      <c r="P2021" s="65"/>
    </row>
    <row r="2022" spans="13:16" ht="16.5">
      <c r="M2022" s="26"/>
      <c r="N2022" s="26"/>
      <c r="O2022" s="26"/>
      <c r="P2022" s="65"/>
    </row>
    <row r="2023" spans="13:16" ht="16.5">
      <c r="M2023" s="26"/>
      <c r="N2023" s="26"/>
      <c r="O2023" s="26"/>
      <c r="P2023" s="65"/>
    </row>
    <row r="2024" spans="13:16" ht="16.5">
      <c r="M2024" s="26"/>
      <c r="N2024" s="26"/>
      <c r="O2024" s="26"/>
      <c r="P2024" s="65"/>
    </row>
    <row r="2025" spans="13:16" ht="16.5">
      <c r="M2025" s="26"/>
      <c r="N2025" s="26"/>
      <c r="O2025" s="26"/>
      <c r="P2025" s="65"/>
    </row>
    <row r="2026" spans="13:16" ht="16.5">
      <c r="M2026" s="26"/>
      <c r="N2026" s="26"/>
      <c r="O2026" s="26"/>
      <c r="P2026" s="65"/>
    </row>
    <row r="2027" spans="13:16" ht="16.5">
      <c r="M2027" s="26"/>
      <c r="N2027" s="26"/>
      <c r="O2027" s="26"/>
      <c r="P2027" s="65"/>
    </row>
    <row r="2028" spans="13:16" ht="16.5">
      <c r="M2028" s="26"/>
      <c r="N2028" s="26"/>
      <c r="O2028" s="26"/>
      <c r="P2028" s="65"/>
    </row>
    <row r="2029" spans="13:16" ht="16.5">
      <c r="M2029" s="26"/>
      <c r="N2029" s="26"/>
      <c r="O2029" s="26"/>
      <c r="P2029" s="65"/>
    </row>
    <row r="2030" spans="13:16" ht="16.5">
      <c r="M2030" s="26"/>
      <c r="N2030" s="26"/>
      <c r="O2030" s="26"/>
      <c r="P2030" s="65"/>
    </row>
    <row r="2031" spans="13:16" ht="16.5">
      <c r="M2031" s="26"/>
      <c r="N2031" s="26"/>
      <c r="O2031" s="26"/>
      <c r="P2031" s="65"/>
    </row>
    <row r="2032" spans="13:16" ht="16.5">
      <c r="M2032" s="26"/>
      <c r="N2032" s="26"/>
      <c r="O2032" s="26"/>
      <c r="P2032" s="65"/>
    </row>
    <row r="2033" spans="13:16" ht="16.5">
      <c r="M2033" s="26"/>
      <c r="N2033" s="26"/>
      <c r="O2033" s="26"/>
      <c r="P2033" s="65"/>
    </row>
    <row r="2034" spans="13:16" ht="16.5">
      <c r="M2034" s="26"/>
      <c r="N2034" s="26"/>
      <c r="O2034" s="26"/>
      <c r="P2034" s="65"/>
    </row>
    <row r="2035" spans="13:16" ht="16.5">
      <c r="M2035" s="26"/>
      <c r="N2035" s="26"/>
      <c r="O2035" s="26"/>
      <c r="P2035" s="65"/>
    </row>
    <row r="2036" spans="13:16" ht="16.5">
      <c r="M2036" s="26"/>
      <c r="N2036" s="26"/>
      <c r="O2036" s="26"/>
      <c r="P2036" s="65"/>
    </row>
    <row r="2037" spans="13:16" ht="16.5">
      <c r="M2037" s="26"/>
      <c r="N2037" s="26"/>
      <c r="O2037" s="26"/>
      <c r="P2037" s="65"/>
    </row>
    <row r="2038" spans="13:16" ht="16.5">
      <c r="M2038" s="26"/>
      <c r="N2038" s="26"/>
      <c r="O2038" s="26"/>
      <c r="P2038" s="65"/>
    </row>
    <row r="2039" spans="13:16" ht="16.5">
      <c r="M2039" s="26"/>
      <c r="N2039" s="26"/>
      <c r="O2039" s="26"/>
      <c r="P2039" s="65"/>
    </row>
    <row r="2040" spans="13:16" ht="16.5">
      <c r="M2040" s="26"/>
      <c r="N2040" s="26"/>
      <c r="O2040" s="26"/>
      <c r="P2040" s="65"/>
    </row>
    <row r="2041" spans="13:16" ht="16.5">
      <c r="M2041" s="26"/>
      <c r="N2041" s="26"/>
      <c r="O2041" s="26"/>
      <c r="P2041" s="65"/>
    </row>
    <row r="2042" spans="13:16" ht="16.5">
      <c r="M2042" s="26"/>
      <c r="N2042" s="26"/>
      <c r="O2042" s="26"/>
      <c r="P2042" s="65"/>
    </row>
    <row r="2043" spans="13:16" ht="16.5">
      <c r="M2043" s="26"/>
      <c r="N2043" s="26"/>
      <c r="O2043" s="26"/>
      <c r="P2043" s="65"/>
    </row>
    <row r="2044" spans="13:16" ht="16.5">
      <c r="M2044" s="26"/>
      <c r="N2044" s="26"/>
      <c r="O2044" s="26"/>
      <c r="P2044" s="65"/>
    </row>
    <row r="2045" spans="13:16" ht="16.5">
      <c r="M2045" s="26"/>
      <c r="N2045" s="26"/>
      <c r="O2045" s="26"/>
      <c r="P2045" s="65"/>
    </row>
    <row r="2046" spans="13:16" ht="16.5">
      <c r="M2046" s="26"/>
      <c r="N2046" s="26"/>
      <c r="O2046" s="26"/>
      <c r="P2046" s="65"/>
    </row>
    <row r="2047" spans="13:16" ht="16.5">
      <c r="M2047" s="26"/>
      <c r="N2047" s="26"/>
      <c r="O2047" s="26"/>
      <c r="P2047" s="65"/>
    </row>
    <row r="2048" spans="13:16" ht="16.5">
      <c r="M2048" s="26"/>
      <c r="N2048" s="26"/>
      <c r="O2048" s="26"/>
      <c r="P2048" s="65"/>
    </row>
    <row r="2049" spans="13:16" ht="16.5">
      <c r="M2049" s="26"/>
      <c r="N2049" s="26"/>
      <c r="O2049" s="26"/>
      <c r="P2049" s="65"/>
    </row>
    <row r="2050" spans="13:16" ht="16.5">
      <c r="M2050" s="26"/>
      <c r="N2050" s="26"/>
      <c r="O2050" s="26"/>
      <c r="P2050" s="65"/>
    </row>
    <row r="2051" spans="13:16" ht="16.5">
      <c r="M2051" s="26"/>
      <c r="N2051" s="26"/>
      <c r="O2051" s="26"/>
      <c r="P2051" s="65"/>
    </row>
    <row r="2052" spans="13:16" ht="16.5">
      <c r="M2052" s="26"/>
      <c r="N2052" s="26"/>
      <c r="O2052" s="26"/>
      <c r="P2052" s="65"/>
    </row>
    <row r="2053" spans="13:16" ht="16.5">
      <c r="M2053" s="26"/>
      <c r="N2053" s="26"/>
      <c r="O2053" s="26"/>
      <c r="P2053" s="65"/>
    </row>
    <row r="2054" spans="13:16" ht="16.5">
      <c r="M2054" s="26"/>
      <c r="N2054" s="26"/>
      <c r="O2054" s="26"/>
      <c r="P2054" s="65"/>
    </row>
    <row r="2055" spans="13:16" ht="16.5">
      <c r="M2055" s="26"/>
      <c r="N2055" s="26"/>
      <c r="O2055" s="26"/>
      <c r="P2055" s="65"/>
    </row>
    <row r="2056" spans="13:16" ht="16.5">
      <c r="M2056" s="26"/>
      <c r="N2056" s="26"/>
      <c r="O2056" s="26"/>
      <c r="P2056" s="65"/>
    </row>
    <row r="2057" spans="13:16" ht="16.5">
      <c r="M2057" s="26"/>
      <c r="N2057" s="26"/>
      <c r="O2057" s="26"/>
      <c r="P2057" s="65"/>
    </row>
    <row r="2058" spans="13:16" ht="16.5">
      <c r="M2058" s="26"/>
      <c r="N2058" s="26"/>
      <c r="O2058" s="26"/>
      <c r="P2058" s="65"/>
    </row>
    <row r="2059" spans="13:16" ht="16.5">
      <c r="M2059" s="26"/>
      <c r="N2059" s="26"/>
      <c r="O2059" s="26"/>
      <c r="P2059" s="65"/>
    </row>
    <row r="2060" spans="13:16" ht="16.5">
      <c r="M2060" s="26"/>
      <c r="N2060" s="26"/>
      <c r="O2060" s="26"/>
      <c r="P2060" s="65"/>
    </row>
    <row r="2061" spans="13:16" ht="16.5">
      <c r="M2061" s="26"/>
      <c r="N2061" s="26"/>
      <c r="O2061" s="26"/>
      <c r="P2061" s="65"/>
    </row>
    <row r="2062" spans="13:16" ht="16.5">
      <c r="M2062" s="26"/>
      <c r="N2062" s="26"/>
      <c r="O2062" s="26"/>
      <c r="P2062" s="65"/>
    </row>
    <row r="2063" spans="13:16" ht="16.5">
      <c r="M2063" s="26"/>
      <c r="N2063" s="26"/>
      <c r="O2063" s="26"/>
      <c r="P2063" s="65"/>
    </row>
    <row r="2064" spans="13:16" ht="16.5">
      <c r="M2064" s="26"/>
      <c r="N2064" s="26"/>
      <c r="O2064" s="26"/>
      <c r="P2064" s="65"/>
    </row>
    <row r="2065" spans="13:16" ht="16.5">
      <c r="M2065" s="26"/>
      <c r="N2065" s="26"/>
      <c r="O2065" s="26"/>
      <c r="P2065" s="65"/>
    </row>
    <row r="2066" spans="13:16" ht="16.5">
      <c r="M2066" s="26"/>
      <c r="N2066" s="26"/>
      <c r="O2066" s="26"/>
      <c r="P2066" s="65"/>
    </row>
    <row r="2067" spans="13:16" ht="16.5">
      <c r="M2067" s="26"/>
      <c r="N2067" s="26"/>
      <c r="O2067" s="26"/>
      <c r="P2067" s="65"/>
    </row>
    <row r="2068" spans="13:16" ht="16.5">
      <c r="M2068" s="26"/>
      <c r="N2068" s="26"/>
      <c r="O2068" s="26"/>
      <c r="P2068" s="65"/>
    </row>
    <row r="2069" spans="13:16" ht="16.5">
      <c r="M2069" s="26"/>
      <c r="N2069" s="26"/>
      <c r="O2069" s="26"/>
      <c r="P2069" s="65"/>
    </row>
    <row r="2070" spans="13:16" ht="16.5">
      <c r="M2070" s="26"/>
      <c r="N2070" s="26"/>
      <c r="O2070" s="26"/>
      <c r="P2070" s="65"/>
    </row>
    <row r="2071" spans="13:16" ht="16.5">
      <c r="M2071" s="26"/>
      <c r="N2071" s="26"/>
      <c r="O2071" s="26"/>
      <c r="P2071" s="65"/>
    </row>
    <row r="2072" spans="13:16" ht="16.5">
      <c r="M2072" s="26"/>
      <c r="N2072" s="26"/>
      <c r="O2072" s="26"/>
      <c r="P2072" s="65"/>
    </row>
    <row r="2073" spans="13:16" ht="16.5">
      <c r="M2073" s="26"/>
      <c r="N2073" s="26"/>
      <c r="O2073" s="26"/>
      <c r="P2073" s="65"/>
    </row>
    <row r="2074" spans="13:16" ht="16.5">
      <c r="M2074" s="26"/>
      <c r="N2074" s="26"/>
      <c r="O2074" s="26"/>
      <c r="P2074" s="65"/>
    </row>
    <row r="2075" spans="13:16" ht="16.5">
      <c r="M2075" s="26"/>
      <c r="N2075" s="26"/>
      <c r="O2075" s="26"/>
      <c r="P2075" s="65"/>
    </row>
    <row r="2076" spans="13:16" ht="16.5">
      <c r="M2076" s="26"/>
      <c r="N2076" s="26"/>
      <c r="O2076" s="26"/>
      <c r="P2076" s="65"/>
    </row>
    <row r="2077" spans="13:16" ht="16.5">
      <c r="M2077" s="26"/>
      <c r="N2077" s="26"/>
      <c r="O2077" s="26"/>
      <c r="P2077" s="65"/>
    </row>
    <row r="2078" spans="13:16" ht="16.5">
      <c r="M2078" s="26"/>
      <c r="N2078" s="26"/>
      <c r="O2078" s="26"/>
      <c r="P2078" s="65"/>
    </row>
    <row r="2079" spans="13:16" ht="16.5">
      <c r="M2079" s="26"/>
      <c r="N2079" s="26"/>
      <c r="O2079" s="26"/>
      <c r="P2079" s="65"/>
    </row>
    <row r="2080" spans="13:16" ht="16.5">
      <c r="M2080" s="26"/>
      <c r="N2080" s="26"/>
      <c r="O2080" s="26"/>
      <c r="P2080" s="65"/>
    </row>
    <row r="2081" spans="13:16" ht="16.5">
      <c r="M2081" s="26"/>
      <c r="N2081" s="26"/>
      <c r="O2081" s="26"/>
      <c r="P2081" s="65"/>
    </row>
    <row r="2082" spans="13:16" ht="16.5">
      <c r="M2082" s="26"/>
      <c r="N2082" s="26"/>
      <c r="O2082" s="26"/>
      <c r="P2082" s="65"/>
    </row>
    <row r="2083" spans="13:16" ht="16.5">
      <c r="M2083" s="26"/>
      <c r="N2083" s="26"/>
      <c r="O2083" s="26"/>
      <c r="P2083" s="65"/>
    </row>
    <row r="2084" spans="13:16" ht="16.5">
      <c r="M2084" s="26"/>
      <c r="N2084" s="26"/>
      <c r="O2084" s="26"/>
      <c r="P2084" s="65"/>
    </row>
    <row r="2085" spans="13:16" ht="16.5">
      <c r="M2085" s="26"/>
      <c r="N2085" s="26"/>
      <c r="O2085" s="26"/>
      <c r="P2085" s="65"/>
    </row>
    <row r="2086" spans="13:16" ht="16.5">
      <c r="M2086" s="26"/>
      <c r="N2086" s="26"/>
      <c r="O2086" s="26"/>
      <c r="P2086" s="65"/>
    </row>
    <row r="2087" spans="13:16" ht="16.5">
      <c r="M2087" s="26"/>
      <c r="N2087" s="26"/>
      <c r="O2087" s="26"/>
      <c r="P2087" s="65"/>
    </row>
    <row r="2088" spans="13:16" ht="16.5">
      <c r="M2088" s="26"/>
      <c r="N2088" s="26"/>
      <c r="O2088" s="26"/>
      <c r="P2088" s="65"/>
    </row>
    <row r="2089" spans="13:16" ht="16.5">
      <c r="M2089" s="26"/>
      <c r="N2089" s="26"/>
      <c r="O2089" s="26"/>
      <c r="P2089" s="65"/>
    </row>
    <row r="2090" spans="13:16" ht="16.5">
      <c r="M2090" s="26"/>
      <c r="N2090" s="26"/>
      <c r="O2090" s="26"/>
      <c r="P2090" s="65"/>
    </row>
    <row r="2091" spans="13:16" ht="16.5">
      <c r="M2091" s="26"/>
      <c r="N2091" s="26"/>
      <c r="O2091" s="26"/>
      <c r="P2091" s="65"/>
    </row>
    <row r="2092" spans="13:16" ht="16.5">
      <c r="M2092" s="26"/>
      <c r="N2092" s="26"/>
      <c r="O2092" s="26"/>
      <c r="P2092" s="65"/>
    </row>
    <row r="2093" spans="13:16" ht="16.5">
      <c r="M2093" s="26"/>
      <c r="N2093" s="26"/>
      <c r="O2093" s="26"/>
      <c r="P2093" s="65"/>
    </row>
    <row r="2094" spans="13:16" ht="16.5">
      <c r="M2094" s="26"/>
      <c r="N2094" s="26"/>
      <c r="O2094" s="26"/>
      <c r="P2094" s="65"/>
    </row>
    <row r="2095" spans="13:16" ht="16.5">
      <c r="M2095" s="26"/>
      <c r="N2095" s="26"/>
      <c r="O2095" s="26"/>
      <c r="P2095" s="65"/>
    </row>
    <row r="2096" spans="13:16" ht="16.5">
      <c r="M2096" s="26"/>
      <c r="N2096" s="26"/>
      <c r="O2096" s="26"/>
      <c r="P2096" s="65"/>
    </row>
    <row r="2097" spans="13:16" ht="16.5">
      <c r="M2097" s="26"/>
      <c r="N2097" s="26"/>
      <c r="O2097" s="26"/>
      <c r="P2097" s="65"/>
    </row>
    <row r="2098" spans="13:16" ht="16.5">
      <c r="M2098" s="26"/>
      <c r="N2098" s="26"/>
      <c r="O2098" s="26"/>
      <c r="P2098" s="65"/>
    </row>
    <row r="2099" spans="13:16" ht="16.5">
      <c r="M2099" s="26"/>
      <c r="N2099" s="26"/>
      <c r="O2099" s="26"/>
      <c r="P2099" s="65"/>
    </row>
    <row r="2100" spans="13:16" ht="16.5">
      <c r="M2100" s="26"/>
      <c r="N2100" s="26"/>
      <c r="O2100" s="26"/>
      <c r="P2100" s="65"/>
    </row>
    <row r="2101" spans="13:16" ht="16.5">
      <c r="M2101" s="26"/>
      <c r="N2101" s="26"/>
      <c r="O2101" s="26"/>
      <c r="P2101" s="65"/>
    </row>
    <row r="2102" spans="13:16" ht="16.5">
      <c r="M2102" s="26"/>
      <c r="N2102" s="26"/>
      <c r="O2102" s="26"/>
      <c r="P2102" s="65"/>
    </row>
    <row r="2103" spans="13:16" ht="16.5">
      <c r="M2103" s="26"/>
      <c r="N2103" s="26"/>
      <c r="O2103" s="26"/>
      <c r="P2103" s="65"/>
    </row>
    <row r="2104" spans="13:16" ht="16.5">
      <c r="M2104" s="26"/>
      <c r="N2104" s="26"/>
      <c r="O2104" s="26"/>
      <c r="P2104" s="65"/>
    </row>
    <row r="2105" spans="13:16" ht="16.5">
      <c r="M2105" s="26"/>
      <c r="N2105" s="26"/>
      <c r="O2105" s="26"/>
      <c r="P2105" s="65"/>
    </row>
    <row r="2106" spans="13:16" ht="16.5">
      <c r="M2106" s="26"/>
      <c r="N2106" s="26"/>
      <c r="O2106" s="26"/>
      <c r="P2106" s="65"/>
    </row>
    <row r="2107" spans="13:16" ht="16.5">
      <c r="M2107" s="26"/>
      <c r="N2107" s="26"/>
      <c r="O2107" s="26"/>
      <c r="P2107" s="65"/>
    </row>
    <row r="2108" spans="13:16" ht="16.5">
      <c r="M2108" s="26"/>
      <c r="N2108" s="26"/>
      <c r="O2108" s="26"/>
      <c r="P2108" s="65"/>
    </row>
    <row r="2109" spans="13:16" ht="16.5">
      <c r="M2109" s="26"/>
      <c r="N2109" s="26"/>
      <c r="O2109" s="26"/>
      <c r="P2109" s="65"/>
    </row>
    <row r="2110" spans="13:16" ht="16.5">
      <c r="M2110" s="26"/>
      <c r="N2110" s="26"/>
      <c r="O2110" s="26"/>
      <c r="P2110" s="65"/>
    </row>
    <row r="2111" spans="13:16" ht="16.5">
      <c r="M2111" s="26"/>
      <c r="N2111" s="26"/>
      <c r="O2111" s="26"/>
      <c r="P2111" s="65"/>
    </row>
    <row r="2112" spans="13:16" ht="16.5">
      <c r="M2112" s="26"/>
      <c r="N2112" s="26"/>
      <c r="O2112" s="26"/>
      <c r="P2112" s="65"/>
    </row>
    <row r="2113" spans="13:16" ht="16.5">
      <c r="M2113" s="26"/>
      <c r="N2113" s="26"/>
      <c r="O2113" s="26"/>
      <c r="P2113" s="65"/>
    </row>
    <row r="2114" spans="13:16" ht="16.5">
      <c r="M2114" s="26"/>
      <c r="N2114" s="26"/>
      <c r="O2114" s="26"/>
      <c r="P2114" s="65"/>
    </row>
    <row r="2115" spans="13:16" ht="16.5">
      <c r="M2115" s="26"/>
      <c r="N2115" s="26"/>
      <c r="O2115" s="26"/>
      <c r="P2115" s="65"/>
    </row>
    <row r="2116" spans="13:16" ht="16.5">
      <c r="M2116" s="26"/>
      <c r="N2116" s="26"/>
      <c r="O2116" s="26"/>
      <c r="P2116" s="65"/>
    </row>
    <row r="2117" spans="13:16" ht="16.5">
      <c r="M2117" s="26"/>
      <c r="N2117" s="26"/>
      <c r="O2117" s="26"/>
      <c r="P2117" s="65"/>
    </row>
    <row r="2118" spans="13:16" ht="16.5">
      <c r="M2118" s="26"/>
      <c r="N2118" s="26"/>
      <c r="O2118" s="26"/>
      <c r="P2118" s="65"/>
    </row>
    <row r="2119" spans="13:16" ht="16.5">
      <c r="M2119" s="26"/>
      <c r="N2119" s="26"/>
      <c r="O2119" s="26"/>
      <c r="P2119" s="65"/>
    </row>
    <row r="2120" spans="13:16" ht="16.5">
      <c r="M2120" s="26"/>
      <c r="N2120" s="26"/>
      <c r="O2120" s="26"/>
      <c r="P2120" s="65"/>
    </row>
    <row r="2121" spans="13:16" ht="16.5">
      <c r="M2121" s="26"/>
      <c r="N2121" s="26"/>
      <c r="O2121" s="26"/>
      <c r="P2121" s="65"/>
    </row>
    <row r="2122" spans="13:16" ht="16.5">
      <c r="M2122" s="26"/>
      <c r="N2122" s="26"/>
      <c r="O2122" s="26"/>
      <c r="P2122" s="65"/>
    </row>
    <row r="2123" spans="13:16" ht="16.5">
      <c r="M2123" s="26"/>
      <c r="N2123" s="26"/>
      <c r="O2123" s="26"/>
      <c r="P2123" s="65"/>
    </row>
    <row r="2124" spans="13:16" ht="16.5">
      <c r="M2124" s="26"/>
      <c r="N2124" s="26"/>
      <c r="O2124" s="26"/>
      <c r="P2124" s="65"/>
    </row>
    <row r="2125" spans="13:16" ht="16.5">
      <c r="M2125" s="26"/>
      <c r="N2125" s="26"/>
      <c r="O2125" s="26"/>
      <c r="P2125" s="65"/>
    </row>
    <row r="2126" spans="13:16" ht="16.5">
      <c r="M2126" s="26"/>
      <c r="N2126" s="26"/>
      <c r="O2126" s="26"/>
      <c r="P2126" s="65"/>
    </row>
    <row r="2127" spans="13:16" ht="16.5">
      <c r="M2127" s="26"/>
      <c r="N2127" s="26"/>
      <c r="O2127" s="26"/>
      <c r="P2127" s="65"/>
    </row>
    <row r="2128" spans="13:16" ht="16.5">
      <c r="M2128" s="26"/>
      <c r="N2128" s="26"/>
      <c r="O2128" s="26"/>
      <c r="P2128" s="65"/>
    </row>
    <row r="2129" spans="13:16" ht="16.5">
      <c r="M2129" s="26"/>
      <c r="N2129" s="26"/>
      <c r="O2129" s="26"/>
      <c r="P2129" s="65"/>
    </row>
    <row r="2130" spans="13:16" ht="16.5">
      <c r="M2130" s="26"/>
      <c r="N2130" s="26"/>
      <c r="O2130" s="26"/>
      <c r="P2130" s="65"/>
    </row>
    <row r="2131" spans="13:16" ht="16.5">
      <c r="M2131" s="26"/>
      <c r="N2131" s="26"/>
      <c r="O2131" s="26"/>
      <c r="P2131" s="65"/>
    </row>
    <row r="2132" spans="13:16" ht="16.5">
      <c r="M2132" s="26"/>
      <c r="N2132" s="26"/>
      <c r="O2132" s="26"/>
      <c r="P2132" s="65"/>
    </row>
    <row r="2133" spans="13:16" ht="16.5">
      <c r="M2133" s="26"/>
      <c r="N2133" s="26"/>
      <c r="O2133" s="26"/>
      <c r="P2133" s="65"/>
    </row>
    <row r="2134" spans="13:16" ht="16.5">
      <c r="M2134" s="26"/>
      <c r="N2134" s="26"/>
      <c r="O2134" s="26"/>
      <c r="P2134" s="65"/>
    </row>
    <row r="2135" spans="13:16" ht="16.5">
      <c r="M2135" s="26"/>
      <c r="N2135" s="26"/>
      <c r="O2135" s="26"/>
      <c r="P2135" s="65"/>
    </row>
    <row r="2136" spans="13:16" ht="16.5">
      <c r="M2136" s="26"/>
      <c r="N2136" s="26"/>
      <c r="O2136" s="26"/>
      <c r="P2136" s="65"/>
    </row>
    <row r="2137" spans="13:16" ht="16.5">
      <c r="M2137" s="26"/>
      <c r="N2137" s="26"/>
      <c r="O2137" s="26"/>
      <c r="P2137" s="65"/>
    </row>
    <row r="2138" spans="13:16" ht="16.5">
      <c r="M2138" s="26"/>
      <c r="N2138" s="26"/>
      <c r="O2138" s="26"/>
      <c r="P2138" s="65"/>
    </row>
    <row r="2139" spans="13:16" ht="16.5">
      <c r="M2139" s="26"/>
      <c r="N2139" s="26"/>
      <c r="O2139" s="26"/>
      <c r="P2139" s="65"/>
    </row>
    <row r="2140" spans="13:16" ht="16.5">
      <c r="M2140" s="26"/>
      <c r="N2140" s="26"/>
      <c r="O2140" s="26"/>
      <c r="P2140" s="65"/>
    </row>
    <row r="2141" spans="13:16" ht="16.5">
      <c r="M2141" s="26"/>
      <c r="N2141" s="26"/>
      <c r="O2141" s="26"/>
      <c r="P2141" s="65"/>
    </row>
    <row r="2142" spans="13:16" ht="16.5">
      <c r="M2142" s="26"/>
      <c r="N2142" s="26"/>
      <c r="O2142" s="26"/>
      <c r="P2142" s="65"/>
    </row>
    <row r="2143" spans="13:16" ht="16.5">
      <c r="M2143" s="26"/>
      <c r="N2143" s="26"/>
      <c r="O2143" s="26"/>
      <c r="P2143" s="65"/>
    </row>
    <row r="2144" spans="13:16" ht="16.5">
      <c r="M2144" s="26"/>
      <c r="N2144" s="26"/>
      <c r="O2144" s="26"/>
      <c r="P2144" s="65"/>
    </row>
    <row r="2145" spans="13:16" ht="16.5">
      <c r="M2145" s="26"/>
      <c r="N2145" s="26"/>
      <c r="O2145" s="26"/>
      <c r="P2145" s="65"/>
    </row>
    <row r="2146" spans="13:16" ht="16.5">
      <c r="M2146" s="26"/>
      <c r="N2146" s="26"/>
      <c r="O2146" s="26"/>
      <c r="P2146" s="65"/>
    </row>
    <row r="2147" spans="13:16" ht="16.5">
      <c r="M2147" s="26"/>
      <c r="N2147" s="26"/>
      <c r="O2147" s="26"/>
      <c r="P2147" s="65"/>
    </row>
    <row r="2148" spans="13:16" ht="16.5">
      <c r="M2148" s="26"/>
      <c r="N2148" s="26"/>
      <c r="O2148" s="26"/>
      <c r="P2148" s="65"/>
    </row>
    <row r="2149" spans="13:16" ht="16.5">
      <c r="M2149" s="26"/>
      <c r="N2149" s="26"/>
      <c r="O2149" s="26"/>
      <c r="P2149" s="65"/>
    </row>
    <row r="2150" spans="13:16" ht="16.5">
      <c r="M2150" s="26"/>
      <c r="N2150" s="26"/>
      <c r="O2150" s="26"/>
      <c r="P2150" s="65"/>
    </row>
    <row r="2151" spans="13:16" ht="16.5">
      <c r="M2151" s="26"/>
      <c r="N2151" s="26"/>
      <c r="O2151" s="26"/>
      <c r="P2151" s="65"/>
    </row>
    <row r="2152" spans="13:16" ht="16.5">
      <c r="M2152" s="26"/>
      <c r="N2152" s="26"/>
      <c r="O2152" s="26"/>
      <c r="P2152" s="65"/>
    </row>
    <row r="2153" spans="13:16" ht="16.5">
      <c r="M2153" s="26"/>
      <c r="N2153" s="26"/>
      <c r="O2153" s="26"/>
      <c r="P2153" s="65"/>
    </row>
    <row r="2154" spans="13:16" ht="16.5">
      <c r="M2154" s="26"/>
      <c r="N2154" s="26"/>
      <c r="O2154" s="26"/>
      <c r="P2154" s="65"/>
    </row>
    <row r="2155" spans="13:16" ht="16.5">
      <c r="M2155" s="26"/>
      <c r="N2155" s="26"/>
      <c r="O2155" s="26"/>
      <c r="P2155" s="65"/>
    </row>
    <row r="2156" spans="13:16" ht="16.5">
      <c r="M2156" s="26"/>
      <c r="N2156" s="26"/>
      <c r="O2156" s="26"/>
      <c r="P2156" s="65"/>
    </row>
    <row r="2157" spans="13:16" ht="16.5">
      <c r="M2157" s="26"/>
      <c r="N2157" s="26"/>
      <c r="O2157" s="26"/>
      <c r="P2157" s="65"/>
    </row>
    <row r="2158" spans="13:16" ht="16.5">
      <c r="M2158" s="26"/>
      <c r="N2158" s="26"/>
      <c r="O2158" s="26"/>
      <c r="P2158" s="65"/>
    </row>
    <row r="2159" spans="13:16" ht="16.5">
      <c r="M2159" s="26"/>
      <c r="N2159" s="26"/>
      <c r="O2159" s="26"/>
      <c r="P2159" s="65"/>
    </row>
    <row r="2160" spans="13:16" ht="16.5">
      <c r="M2160" s="26"/>
      <c r="N2160" s="26"/>
      <c r="O2160" s="26"/>
      <c r="P2160" s="65"/>
    </row>
    <row r="2161" spans="13:16" ht="16.5">
      <c r="M2161" s="26"/>
      <c r="N2161" s="26"/>
      <c r="O2161" s="26"/>
      <c r="P2161" s="65"/>
    </row>
    <row r="2162" spans="13:16" ht="16.5">
      <c r="M2162" s="26"/>
      <c r="N2162" s="26"/>
      <c r="O2162" s="26"/>
      <c r="P2162" s="65"/>
    </row>
    <row r="2163" spans="13:16" ht="16.5">
      <c r="M2163" s="26"/>
      <c r="N2163" s="26"/>
      <c r="O2163" s="26"/>
      <c r="P2163" s="65"/>
    </row>
    <row r="2164" spans="13:16" ht="16.5">
      <c r="M2164" s="26"/>
      <c r="N2164" s="26"/>
      <c r="O2164" s="26"/>
      <c r="P2164" s="65"/>
    </row>
    <row r="2165" spans="13:16" ht="16.5">
      <c r="M2165" s="26"/>
      <c r="N2165" s="26"/>
      <c r="O2165" s="26"/>
      <c r="P2165" s="65"/>
    </row>
    <row r="2166" spans="13:16" ht="16.5">
      <c r="M2166" s="26"/>
      <c r="N2166" s="26"/>
      <c r="O2166" s="26"/>
      <c r="P2166" s="65"/>
    </row>
    <row r="2167" spans="13:16" ht="16.5">
      <c r="M2167" s="26"/>
      <c r="N2167" s="26"/>
      <c r="O2167" s="26"/>
      <c r="P2167" s="65"/>
    </row>
    <row r="2168" spans="13:16" ht="16.5">
      <c r="M2168" s="26"/>
      <c r="N2168" s="26"/>
      <c r="O2168" s="26"/>
      <c r="P2168" s="65"/>
    </row>
    <row r="2169" spans="13:16" ht="16.5">
      <c r="M2169" s="26"/>
      <c r="N2169" s="26"/>
      <c r="O2169" s="26"/>
      <c r="P2169" s="65"/>
    </row>
    <row r="2170" spans="13:16" ht="16.5">
      <c r="M2170" s="26"/>
      <c r="N2170" s="26"/>
      <c r="O2170" s="26"/>
      <c r="P2170" s="65"/>
    </row>
    <row r="2171" spans="13:16" ht="16.5">
      <c r="M2171" s="26"/>
      <c r="N2171" s="26"/>
      <c r="O2171" s="26"/>
      <c r="P2171" s="65"/>
    </row>
    <row r="2172" spans="13:16" ht="16.5">
      <c r="M2172" s="26"/>
      <c r="N2172" s="26"/>
      <c r="O2172" s="26"/>
      <c r="P2172" s="65"/>
    </row>
    <row r="2173" spans="13:16" ht="16.5">
      <c r="M2173" s="26"/>
      <c r="N2173" s="26"/>
      <c r="O2173" s="26"/>
      <c r="P2173" s="65"/>
    </row>
    <row r="2174" spans="13:16" ht="16.5">
      <c r="M2174" s="26"/>
      <c r="N2174" s="26"/>
      <c r="O2174" s="26"/>
      <c r="P2174" s="65"/>
    </row>
    <row r="2175" spans="13:16" ht="16.5">
      <c r="M2175" s="26"/>
      <c r="N2175" s="26"/>
      <c r="O2175" s="26"/>
      <c r="P2175" s="65"/>
    </row>
    <row r="2176" spans="13:16" ht="16.5">
      <c r="M2176" s="26"/>
      <c r="N2176" s="26"/>
      <c r="O2176" s="26"/>
      <c r="P2176" s="65"/>
    </row>
    <row r="2177" spans="13:16" ht="16.5">
      <c r="M2177" s="26"/>
      <c r="N2177" s="26"/>
      <c r="O2177" s="26"/>
      <c r="P2177" s="65"/>
    </row>
    <row r="2178" spans="13:16" ht="16.5">
      <c r="M2178" s="26"/>
      <c r="N2178" s="26"/>
      <c r="O2178" s="26"/>
      <c r="P2178" s="65"/>
    </row>
    <row r="2179" spans="13:16" ht="16.5">
      <c r="M2179" s="26"/>
      <c r="N2179" s="26"/>
      <c r="O2179" s="26"/>
      <c r="P2179" s="65"/>
    </row>
    <row r="2180" spans="13:16" ht="16.5">
      <c r="M2180" s="26"/>
      <c r="N2180" s="26"/>
      <c r="O2180" s="26"/>
      <c r="P2180" s="65"/>
    </row>
    <row r="2181" spans="13:16" ht="16.5">
      <c r="M2181" s="26"/>
      <c r="N2181" s="26"/>
      <c r="O2181" s="26"/>
      <c r="P2181" s="65"/>
    </row>
    <row r="2182" spans="13:16" ht="16.5">
      <c r="M2182" s="26"/>
      <c r="N2182" s="26"/>
      <c r="O2182" s="26"/>
      <c r="P2182" s="65"/>
    </row>
    <row r="2183" spans="13:16" ht="16.5">
      <c r="M2183" s="26"/>
      <c r="N2183" s="26"/>
      <c r="O2183" s="26"/>
      <c r="P2183" s="65"/>
    </row>
    <row r="2184" spans="13:16" ht="16.5">
      <c r="M2184" s="26"/>
      <c r="N2184" s="26"/>
      <c r="O2184" s="26"/>
      <c r="P2184" s="65"/>
    </row>
    <row r="2185" spans="13:16" ht="16.5">
      <c r="M2185" s="26"/>
      <c r="N2185" s="26"/>
      <c r="O2185" s="26"/>
      <c r="P2185" s="65"/>
    </row>
    <row r="2186" spans="13:16" ht="16.5">
      <c r="M2186" s="26"/>
      <c r="N2186" s="26"/>
      <c r="O2186" s="26"/>
      <c r="P2186" s="65"/>
    </row>
    <row r="2187" spans="13:16" ht="16.5">
      <c r="M2187" s="26"/>
      <c r="N2187" s="26"/>
      <c r="O2187" s="26"/>
      <c r="P2187" s="65"/>
    </row>
    <row r="2188" spans="13:16" ht="16.5">
      <c r="M2188" s="26"/>
      <c r="N2188" s="26"/>
      <c r="O2188" s="26"/>
      <c r="P2188" s="65"/>
    </row>
    <row r="2189" spans="13:16" ht="16.5">
      <c r="M2189" s="26"/>
      <c r="N2189" s="26"/>
      <c r="O2189" s="26"/>
      <c r="P2189" s="65"/>
    </row>
    <row r="2190" spans="13:16" ht="16.5">
      <c r="M2190" s="26"/>
      <c r="N2190" s="26"/>
      <c r="O2190" s="26"/>
      <c r="P2190" s="65"/>
    </row>
    <row r="2191" spans="13:16" ht="16.5">
      <c r="M2191" s="26"/>
      <c r="N2191" s="26"/>
      <c r="O2191" s="26"/>
      <c r="P2191" s="65"/>
    </row>
    <row r="2192" spans="13:16" ht="16.5">
      <c r="M2192" s="26"/>
      <c r="N2192" s="26"/>
      <c r="O2192" s="26"/>
      <c r="P2192" s="65"/>
    </row>
    <row r="2193" spans="13:16" ht="16.5">
      <c r="M2193" s="26"/>
      <c r="N2193" s="26"/>
      <c r="O2193" s="26"/>
      <c r="P2193" s="65"/>
    </row>
    <row r="2194" spans="13:16" ht="16.5">
      <c r="M2194" s="26"/>
      <c r="N2194" s="26"/>
      <c r="O2194" s="26"/>
      <c r="P2194" s="65"/>
    </row>
    <row r="2195" spans="13:16" ht="16.5">
      <c r="M2195" s="26"/>
      <c r="N2195" s="26"/>
      <c r="O2195" s="26"/>
      <c r="P2195" s="65"/>
    </row>
    <row r="2196" spans="13:16" ht="16.5">
      <c r="M2196" s="26"/>
      <c r="N2196" s="26"/>
      <c r="O2196" s="26"/>
      <c r="P2196" s="65"/>
    </row>
    <row r="2197" spans="13:16" ht="16.5">
      <c r="M2197" s="26"/>
      <c r="N2197" s="26"/>
      <c r="O2197" s="26"/>
      <c r="P2197" s="65"/>
    </row>
    <row r="2198" spans="13:16" ht="16.5">
      <c r="M2198" s="26"/>
      <c r="N2198" s="26"/>
      <c r="O2198" s="26"/>
      <c r="P2198" s="65"/>
    </row>
    <row r="2199" spans="13:16" ht="16.5">
      <c r="M2199" s="26"/>
      <c r="N2199" s="26"/>
      <c r="O2199" s="26"/>
      <c r="P2199" s="65"/>
    </row>
    <row r="2200" spans="13:16" ht="16.5">
      <c r="M2200" s="26"/>
      <c r="N2200" s="26"/>
      <c r="O2200" s="26"/>
      <c r="P2200" s="65"/>
    </row>
    <row r="2201" spans="13:16" ht="16.5">
      <c r="M2201" s="26"/>
      <c r="N2201" s="26"/>
      <c r="O2201" s="26"/>
      <c r="P2201" s="65"/>
    </row>
    <row r="2202" spans="13:16" ht="16.5">
      <c r="M2202" s="26"/>
      <c r="N2202" s="26"/>
      <c r="O2202" s="26"/>
      <c r="P2202" s="65"/>
    </row>
    <row r="2203" spans="13:16" ht="16.5">
      <c r="M2203" s="26"/>
      <c r="N2203" s="26"/>
      <c r="O2203" s="26"/>
      <c r="P2203" s="65"/>
    </row>
    <row r="2204" spans="13:16" ht="16.5">
      <c r="M2204" s="26"/>
      <c r="N2204" s="26"/>
      <c r="O2204" s="26"/>
      <c r="P2204" s="65"/>
    </row>
    <row r="2205" spans="13:16" ht="16.5">
      <c r="M2205" s="26"/>
      <c r="N2205" s="26"/>
      <c r="O2205" s="26"/>
      <c r="P2205" s="65"/>
    </row>
    <row r="2206" spans="13:16" ht="16.5">
      <c r="M2206" s="26"/>
      <c r="N2206" s="26"/>
      <c r="O2206" s="26"/>
      <c r="P2206" s="65"/>
    </row>
    <row r="2207" spans="13:16" ht="16.5">
      <c r="M2207" s="26"/>
      <c r="N2207" s="26"/>
      <c r="O2207" s="26"/>
      <c r="P2207" s="65"/>
    </row>
    <row r="2208" spans="13:16" ht="16.5">
      <c r="M2208" s="26"/>
      <c r="N2208" s="26"/>
      <c r="O2208" s="26"/>
      <c r="P2208" s="65"/>
    </row>
    <row r="2209" spans="13:16" ht="16.5">
      <c r="M2209" s="26"/>
      <c r="N2209" s="26"/>
      <c r="O2209" s="26"/>
      <c r="P2209" s="65"/>
    </row>
    <row r="2210" spans="13:16" ht="16.5">
      <c r="M2210" s="26"/>
      <c r="N2210" s="26"/>
      <c r="O2210" s="26"/>
      <c r="P2210" s="65"/>
    </row>
    <row r="2211" spans="13:16" ht="16.5">
      <c r="M2211" s="26"/>
      <c r="N2211" s="26"/>
      <c r="O2211" s="26"/>
      <c r="P2211" s="65"/>
    </row>
    <row r="2212" spans="13:16" ht="16.5">
      <c r="M2212" s="26"/>
      <c r="N2212" s="26"/>
      <c r="O2212" s="26"/>
      <c r="P2212" s="65"/>
    </row>
    <row r="2213" spans="13:16" ht="16.5">
      <c r="M2213" s="26"/>
      <c r="N2213" s="26"/>
      <c r="O2213" s="26"/>
      <c r="P2213" s="65"/>
    </row>
    <row r="2214" spans="13:16" ht="16.5">
      <c r="M2214" s="26"/>
      <c r="N2214" s="26"/>
      <c r="O2214" s="26"/>
      <c r="P2214" s="65"/>
    </row>
    <row r="2215" spans="13:16" ht="16.5">
      <c r="M2215" s="26"/>
      <c r="N2215" s="26"/>
      <c r="O2215" s="26"/>
      <c r="P2215" s="65"/>
    </row>
    <row r="2216" spans="13:16" ht="16.5">
      <c r="M2216" s="26"/>
      <c r="N2216" s="26"/>
      <c r="O2216" s="26"/>
      <c r="P2216" s="65"/>
    </row>
    <row r="2217" spans="13:16" ht="16.5">
      <c r="M2217" s="26"/>
      <c r="N2217" s="26"/>
      <c r="O2217" s="26"/>
      <c r="P2217" s="65"/>
    </row>
    <row r="2218" spans="13:16" ht="16.5">
      <c r="M2218" s="26"/>
      <c r="N2218" s="26"/>
      <c r="O2218" s="26"/>
      <c r="P2218" s="65"/>
    </row>
    <row r="2219" spans="13:16" ht="16.5">
      <c r="M2219" s="26"/>
      <c r="N2219" s="26"/>
      <c r="O2219" s="26"/>
      <c r="P2219" s="65"/>
    </row>
    <row r="2220" spans="13:16" ht="16.5">
      <c r="M2220" s="26"/>
      <c r="N2220" s="26"/>
      <c r="O2220" s="26"/>
      <c r="P2220" s="65"/>
    </row>
    <row r="2221" spans="13:16" ht="16.5">
      <c r="M2221" s="26"/>
      <c r="N2221" s="26"/>
      <c r="O2221" s="26"/>
      <c r="P2221" s="65"/>
    </row>
    <row r="2222" spans="13:16" ht="16.5">
      <c r="M2222" s="26"/>
      <c r="N2222" s="26"/>
      <c r="O2222" s="26"/>
      <c r="P2222" s="65"/>
    </row>
    <row r="2223" spans="13:16" ht="16.5">
      <c r="M2223" s="26"/>
      <c r="N2223" s="26"/>
      <c r="O2223" s="26"/>
      <c r="P2223" s="65"/>
    </row>
    <row r="2224" spans="13:16" ht="16.5">
      <c r="M2224" s="26"/>
      <c r="N2224" s="26"/>
      <c r="O2224" s="26"/>
      <c r="P2224" s="65"/>
    </row>
    <row r="2225" spans="13:16" ht="16.5">
      <c r="M2225" s="26"/>
      <c r="N2225" s="26"/>
      <c r="O2225" s="26"/>
      <c r="P2225" s="65"/>
    </row>
    <row r="2226" spans="13:16" ht="16.5">
      <c r="M2226" s="26"/>
      <c r="N2226" s="26"/>
      <c r="O2226" s="26"/>
      <c r="P2226" s="65"/>
    </row>
    <row r="2227" spans="13:16" ht="16.5">
      <c r="M2227" s="26"/>
      <c r="N2227" s="26"/>
      <c r="O2227" s="26"/>
      <c r="P2227" s="65"/>
    </row>
    <row r="2228" spans="13:16" ht="16.5">
      <c r="M2228" s="26"/>
      <c r="N2228" s="26"/>
      <c r="O2228" s="26"/>
      <c r="P2228" s="65"/>
    </row>
    <row r="2229" spans="13:16" ht="16.5">
      <c r="M2229" s="26"/>
      <c r="N2229" s="26"/>
      <c r="O2229" s="26"/>
      <c r="P2229" s="65"/>
    </row>
    <row r="2230" spans="13:16" ht="16.5">
      <c r="M2230" s="26"/>
      <c r="N2230" s="26"/>
      <c r="O2230" s="26"/>
      <c r="P2230" s="65"/>
    </row>
    <row r="2231" spans="13:16" ht="16.5">
      <c r="M2231" s="26"/>
      <c r="N2231" s="26"/>
      <c r="O2231" s="26"/>
      <c r="P2231" s="65"/>
    </row>
    <row r="2232" spans="13:16" ht="16.5">
      <c r="M2232" s="26"/>
      <c r="N2232" s="26"/>
      <c r="O2232" s="26"/>
      <c r="P2232" s="65"/>
    </row>
    <row r="2233" spans="13:16" ht="16.5">
      <c r="M2233" s="26"/>
      <c r="N2233" s="26"/>
      <c r="O2233" s="26"/>
      <c r="P2233" s="65"/>
    </row>
    <row r="2234" spans="13:16" ht="16.5">
      <c r="M2234" s="26"/>
      <c r="N2234" s="26"/>
      <c r="O2234" s="26"/>
      <c r="P2234" s="65"/>
    </row>
    <row r="2235" spans="13:16" ht="16.5">
      <c r="M2235" s="26"/>
      <c r="N2235" s="26"/>
      <c r="O2235" s="26"/>
      <c r="P2235" s="65"/>
    </row>
    <row r="2236" spans="13:16" ht="16.5">
      <c r="M2236" s="26"/>
      <c r="N2236" s="26"/>
      <c r="O2236" s="26"/>
      <c r="P2236" s="65"/>
    </row>
    <row r="2237" spans="13:16" ht="16.5">
      <c r="M2237" s="26"/>
      <c r="N2237" s="26"/>
      <c r="O2237" s="26"/>
      <c r="P2237" s="65"/>
    </row>
    <row r="2238" spans="13:16" ht="16.5">
      <c r="M2238" s="26"/>
      <c r="N2238" s="26"/>
      <c r="O2238" s="26"/>
      <c r="P2238" s="65"/>
    </row>
    <row r="2239" spans="13:16" ht="16.5">
      <c r="M2239" s="26"/>
      <c r="N2239" s="26"/>
      <c r="O2239" s="26"/>
      <c r="P2239" s="65"/>
    </row>
    <row r="2240" spans="13:16" ht="16.5">
      <c r="M2240" s="26"/>
      <c r="N2240" s="26"/>
      <c r="O2240" s="26"/>
      <c r="P2240" s="65"/>
    </row>
    <row r="2241" spans="13:16" ht="16.5">
      <c r="M2241" s="26"/>
      <c r="N2241" s="26"/>
      <c r="O2241" s="26"/>
      <c r="P2241" s="65"/>
    </row>
    <row r="2242" spans="13:16" ht="16.5">
      <c r="M2242" s="26"/>
      <c r="N2242" s="26"/>
      <c r="O2242" s="26"/>
      <c r="P2242" s="65"/>
    </row>
    <row r="2243" spans="13:16" ht="16.5">
      <c r="M2243" s="26"/>
      <c r="N2243" s="26"/>
      <c r="O2243" s="26"/>
      <c r="P2243" s="65"/>
    </row>
    <row r="2244" spans="13:16" ht="16.5">
      <c r="M2244" s="26"/>
      <c r="N2244" s="26"/>
      <c r="O2244" s="26"/>
      <c r="P2244" s="65"/>
    </row>
    <row r="2245" spans="13:16" ht="16.5">
      <c r="M2245" s="26"/>
      <c r="N2245" s="26"/>
      <c r="O2245" s="26"/>
      <c r="P2245" s="65"/>
    </row>
    <row r="2246" spans="13:16" ht="16.5">
      <c r="M2246" s="26"/>
      <c r="N2246" s="26"/>
      <c r="O2246" s="26"/>
      <c r="P2246" s="65"/>
    </row>
    <row r="2247" spans="13:16" ht="16.5">
      <c r="M2247" s="26"/>
      <c r="N2247" s="26"/>
      <c r="O2247" s="26"/>
      <c r="P2247" s="65"/>
    </row>
    <row r="2248" spans="13:16" ht="16.5">
      <c r="M2248" s="26"/>
      <c r="N2248" s="26"/>
      <c r="O2248" s="26"/>
      <c r="P2248" s="65"/>
    </row>
    <row r="2249" spans="13:16" ht="16.5">
      <c r="M2249" s="26"/>
      <c r="N2249" s="26"/>
      <c r="O2249" s="26"/>
      <c r="P2249" s="65"/>
    </row>
    <row r="2250" spans="13:16" ht="16.5">
      <c r="M2250" s="26"/>
      <c r="N2250" s="26"/>
      <c r="O2250" s="26"/>
      <c r="P2250" s="65"/>
    </row>
    <row r="2251" spans="13:16" ht="16.5">
      <c r="M2251" s="26"/>
      <c r="N2251" s="26"/>
      <c r="O2251" s="26"/>
      <c r="P2251" s="65"/>
    </row>
    <row r="2252" spans="13:16" ht="16.5">
      <c r="M2252" s="26"/>
      <c r="N2252" s="26"/>
      <c r="O2252" s="26"/>
      <c r="P2252" s="65"/>
    </row>
    <row r="2253" spans="13:16" ht="16.5">
      <c r="M2253" s="26"/>
      <c r="N2253" s="26"/>
      <c r="O2253" s="26"/>
      <c r="P2253" s="65"/>
    </row>
    <row r="2254" spans="13:16" ht="16.5">
      <c r="M2254" s="26"/>
      <c r="N2254" s="26"/>
      <c r="O2254" s="26"/>
      <c r="P2254" s="65"/>
    </row>
    <row r="2255" spans="13:16" ht="16.5">
      <c r="M2255" s="26"/>
      <c r="N2255" s="26"/>
      <c r="O2255" s="26"/>
      <c r="P2255" s="65"/>
    </row>
    <row r="2256" spans="13:16" ht="16.5">
      <c r="M2256" s="26"/>
      <c r="N2256" s="26"/>
      <c r="O2256" s="26"/>
      <c r="P2256" s="65"/>
    </row>
    <row r="2257" spans="13:16" ht="16.5">
      <c r="M2257" s="26"/>
      <c r="N2257" s="26"/>
      <c r="O2257" s="26"/>
      <c r="P2257" s="65"/>
    </row>
    <row r="2258" spans="13:16" ht="16.5">
      <c r="M2258" s="26"/>
      <c r="N2258" s="26"/>
      <c r="O2258" s="26"/>
      <c r="P2258" s="65"/>
    </row>
    <row r="2259" spans="13:16" ht="16.5">
      <c r="M2259" s="26"/>
      <c r="N2259" s="26"/>
      <c r="O2259" s="26"/>
      <c r="P2259" s="65"/>
    </row>
    <row r="2260" spans="13:16" ht="16.5">
      <c r="M2260" s="26"/>
      <c r="N2260" s="26"/>
      <c r="O2260" s="26"/>
      <c r="P2260" s="65"/>
    </row>
    <row r="2261" spans="13:16" ht="16.5">
      <c r="M2261" s="26"/>
      <c r="N2261" s="26"/>
      <c r="O2261" s="26"/>
      <c r="P2261" s="65"/>
    </row>
    <row r="2262" spans="13:16" ht="16.5">
      <c r="M2262" s="26"/>
      <c r="N2262" s="26"/>
      <c r="O2262" s="26"/>
      <c r="P2262" s="65"/>
    </row>
    <row r="2263" spans="13:16" ht="16.5">
      <c r="M2263" s="26"/>
      <c r="N2263" s="26"/>
      <c r="O2263" s="26"/>
      <c r="P2263" s="65"/>
    </row>
    <row r="2264" spans="13:16" ht="16.5">
      <c r="M2264" s="26"/>
      <c r="N2264" s="26"/>
      <c r="O2264" s="26"/>
      <c r="P2264" s="65"/>
    </row>
    <row r="2265" spans="13:16" ht="16.5">
      <c r="M2265" s="26"/>
      <c r="N2265" s="26"/>
      <c r="O2265" s="26"/>
      <c r="P2265" s="65"/>
    </row>
    <row r="2266" spans="13:16" ht="16.5">
      <c r="M2266" s="26"/>
      <c r="N2266" s="26"/>
      <c r="O2266" s="26"/>
      <c r="P2266" s="65"/>
    </row>
    <row r="2267" spans="13:16" ht="16.5">
      <c r="M2267" s="26"/>
      <c r="N2267" s="26"/>
      <c r="O2267" s="26"/>
      <c r="P2267" s="65"/>
    </row>
    <row r="2268" spans="13:16" ht="16.5">
      <c r="M2268" s="26"/>
      <c r="N2268" s="26"/>
      <c r="O2268" s="26"/>
      <c r="P2268" s="65"/>
    </row>
    <row r="2269" spans="13:16" ht="16.5">
      <c r="M2269" s="26"/>
      <c r="N2269" s="26"/>
      <c r="O2269" s="26"/>
      <c r="P2269" s="65"/>
    </row>
    <row r="2270" spans="13:16" ht="16.5">
      <c r="M2270" s="26"/>
      <c r="N2270" s="26"/>
      <c r="O2270" s="26"/>
      <c r="P2270" s="65"/>
    </row>
    <row r="2271" spans="13:16" ht="16.5">
      <c r="M2271" s="26"/>
      <c r="N2271" s="26"/>
      <c r="O2271" s="26"/>
      <c r="P2271" s="65"/>
    </row>
    <row r="2272" spans="13:16" ht="16.5">
      <c r="M2272" s="26"/>
      <c r="N2272" s="26"/>
      <c r="O2272" s="26"/>
      <c r="P2272" s="65"/>
    </row>
    <row r="2273" spans="13:16" ht="16.5">
      <c r="M2273" s="26"/>
      <c r="N2273" s="26"/>
      <c r="O2273" s="26"/>
      <c r="P2273" s="65"/>
    </row>
    <row r="2274" spans="13:16" ht="16.5">
      <c r="M2274" s="26"/>
      <c r="N2274" s="26"/>
      <c r="O2274" s="26"/>
      <c r="P2274" s="65"/>
    </row>
    <row r="2275" spans="13:16" ht="16.5">
      <c r="M2275" s="26"/>
      <c r="N2275" s="26"/>
      <c r="O2275" s="26"/>
      <c r="P2275" s="65"/>
    </row>
    <row r="2276" spans="13:16" ht="16.5">
      <c r="M2276" s="26"/>
      <c r="N2276" s="26"/>
      <c r="O2276" s="26"/>
      <c r="P2276" s="65"/>
    </row>
    <row r="2277" spans="13:16" ht="16.5">
      <c r="M2277" s="26"/>
      <c r="N2277" s="26"/>
      <c r="O2277" s="26"/>
      <c r="P2277" s="65"/>
    </row>
    <row r="2278" spans="13:16" ht="16.5">
      <c r="M2278" s="26"/>
      <c r="N2278" s="26"/>
      <c r="O2278" s="26"/>
      <c r="P2278" s="65"/>
    </row>
    <row r="2279" spans="13:16" ht="16.5">
      <c r="M2279" s="26"/>
      <c r="N2279" s="26"/>
      <c r="O2279" s="26"/>
      <c r="P2279" s="65"/>
    </row>
    <row r="2280" spans="13:16" ht="16.5">
      <c r="M2280" s="26"/>
      <c r="N2280" s="26"/>
      <c r="O2280" s="26"/>
      <c r="P2280" s="65"/>
    </row>
    <row r="2281" spans="13:16" ht="16.5">
      <c r="M2281" s="26"/>
      <c r="N2281" s="26"/>
      <c r="O2281" s="26"/>
      <c r="P2281" s="65"/>
    </row>
    <row r="2282" spans="13:16" ht="16.5">
      <c r="M2282" s="26"/>
      <c r="N2282" s="26"/>
      <c r="O2282" s="26"/>
      <c r="P2282" s="65"/>
    </row>
    <row r="2283" spans="13:16" ht="16.5">
      <c r="M2283" s="26"/>
      <c r="N2283" s="26"/>
      <c r="O2283" s="26"/>
      <c r="P2283" s="65"/>
    </row>
    <row r="2284" spans="13:16" ht="16.5">
      <c r="M2284" s="26"/>
      <c r="N2284" s="26"/>
      <c r="O2284" s="26"/>
      <c r="P2284" s="65"/>
    </row>
    <row r="2285" spans="13:16" ht="16.5">
      <c r="M2285" s="26"/>
      <c r="N2285" s="26"/>
      <c r="O2285" s="26"/>
      <c r="P2285" s="65"/>
    </row>
    <row r="2286" spans="13:16" ht="16.5">
      <c r="M2286" s="26"/>
      <c r="N2286" s="26"/>
      <c r="O2286" s="26"/>
      <c r="P2286" s="65"/>
    </row>
    <row r="2287" spans="13:16" ht="16.5">
      <c r="M2287" s="26"/>
      <c r="N2287" s="26"/>
      <c r="O2287" s="26"/>
      <c r="P2287" s="65"/>
    </row>
    <row r="2288" spans="13:16" ht="16.5">
      <c r="M2288" s="26"/>
      <c r="N2288" s="26"/>
      <c r="O2288" s="26"/>
      <c r="P2288" s="65"/>
    </row>
    <row r="2289" spans="13:16" ht="16.5">
      <c r="M2289" s="26"/>
      <c r="N2289" s="26"/>
      <c r="O2289" s="26"/>
      <c r="P2289" s="65"/>
    </row>
    <row r="2290" spans="13:16" ht="16.5">
      <c r="M2290" s="26"/>
      <c r="N2290" s="26"/>
      <c r="O2290" s="26"/>
      <c r="P2290" s="65"/>
    </row>
    <row r="2291" spans="13:16" ht="16.5">
      <c r="M2291" s="26"/>
      <c r="N2291" s="26"/>
      <c r="O2291" s="26"/>
      <c r="P2291" s="65"/>
    </row>
    <row r="2292" spans="13:16" ht="16.5">
      <c r="M2292" s="26"/>
      <c r="N2292" s="26"/>
      <c r="O2292" s="26"/>
      <c r="P2292" s="65"/>
    </row>
    <row r="2293" spans="13:16" ht="16.5">
      <c r="M2293" s="26"/>
      <c r="N2293" s="26"/>
      <c r="O2293" s="26"/>
      <c r="P2293" s="65"/>
    </row>
    <row r="2294" spans="13:16" ht="16.5">
      <c r="M2294" s="26"/>
      <c r="N2294" s="26"/>
      <c r="O2294" s="26"/>
      <c r="P2294" s="65"/>
    </row>
    <row r="2295" spans="13:16" ht="16.5">
      <c r="M2295" s="26"/>
      <c r="N2295" s="26"/>
      <c r="O2295" s="26"/>
      <c r="P2295" s="65"/>
    </row>
    <row r="2296" spans="13:16" ht="16.5">
      <c r="M2296" s="26"/>
      <c r="N2296" s="26"/>
      <c r="O2296" s="26"/>
      <c r="P2296" s="65"/>
    </row>
    <row r="2297" spans="13:16" ht="16.5">
      <c r="M2297" s="26"/>
      <c r="N2297" s="26"/>
      <c r="O2297" s="26"/>
      <c r="P2297" s="65"/>
    </row>
    <row r="2298" spans="13:16" ht="16.5">
      <c r="M2298" s="26"/>
      <c r="N2298" s="26"/>
      <c r="O2298" s="26"/>
      <c r="P2298" s="65"/>
    </row>
    <row r="2299" spans="13:16" ht="16.5">
      <c r="M2299" s="26"/>
      <c r="N2299" s="26"/>
      <c r="O2299" s="26"/>
      <c r="P2299" s="65"/>
    </row>
    <row r="2300" spans="13:16" ht="16.5">
      <c r="M2300" s="26"/>
      <c r="N2300" s="26"/>
      <c r="O2300" s="26"/>
      <c r="P2300" s="65"/>
    </row>
    <row r="2301" spans="13:16" ht="16.5">
      <c r="M2301" s="26"/>
      <c r="N2301" s="26"/>
      <c r="O2301" s="26"/>
      <c r="P2301" s="65"/>
    </row>
    <row r="2302" spans="13:16" ht="16.5">
      <c r="M2302" s="26"/>
      <c r="N2302" s="26"/>
      <c r="O2302" s="26"/>
      <c r="P2302" s="65"/>
    </row>
    <row r="2303" spans="13:16" ht="16.5">
      <c r="M2303" s="26"/>
      <c r="N2303" s="26"/>
      <c r="O2303" s="26"/>
      <c r="P2303" s="65"/>
    </row>
    <row r="2304" spans="13:16" ht="16.5">
      <c r="M2304" s="26"/>
      <c r="N2304" s="26"/>
      <c r="O2304" s="26"/>
      <c r="P2304" s="65"/>
    </row>
    <row r="2305" spans="13:16" ht="16.5">
      <c r="M2305" s="26"/>
      <c r="N2305" s="26"/>
      <c r="O2305" s="26"/>
      <c r="P2305" s="65"/>
    </row>
    <row r="2306" spans="13:16" ht="16.5">
      <c r="M2306" s="26"/>
      <c r="N2306" s="26"/>
      <c r="O2306" s="26"/>
      <c r="P2306" s="65"/>
    </row>
    <row r="2307" spans="13:16" ht="16.5">
      <c r="M2307" s="26"/>
      <c r="N2307" s="26"/>
      <c r="O2307" s="26"/>
      <c r="P2307" s="65"/>
    </row>
    <row r="2308" spans="13:16" ht="16.5">
      <c r="M2308" s="26"/>
      <c r="N2308" s="26"/>
      <c r="O2308" s="26"/>
      <c r="P2308" s="65"/>
    </row>
    <row r="2309" spans="13:16" ht="16.5">
      <c r="M2309" s="26"/>
      <c r="N2309" s="26"/>
      <c r="O2309" s="26"/>
      <c r="P2309" s="65"/>
    </row>
    <row r="2310" spans="13:16" ht="16.5">
      <c r="M2310" s="26"/>
      <c r="N2310" s="26"/>
      <c r="O2310" s="26"/>
      <c r="P2310" s="65"/>
    </row>
    <row r="2311" spans="13:16" ht="16.5">
      <c r="M2311" s="26"/>
      <c r="N2311" s="26"/>
      <c r="O2311" s="26"/>
      <c r="P2311" s="65"/>
    </row>
    <row r="2312" spans="13:16" ht="16.5">
      <c r="M2312" s="26"/>
      <c r="N2312" s="26"/>
      <c r="O2312" s="26"/>
      <c r="P2312" s="65"/>
    </row>
    <row r="2313" spans="13:16" ht="16.5">
      <c r="M2313" s="26"/>
      <c r="N2313" s="26"/>
      <c r="O2313" s="26"/>
      <c r="P2313" s="65"/>
    </row>
    <row r="2314" spans="13:16" ht="16.5">
      <c r="M2314" s="26"/>
      <c r="N2314" s="26"/>
      <c r="O2314" s="26"/>
      <c r="P2314" s="65"/>
    </row>
    <row r="2315" spans="13:16" ht="16.5">
      <c r="M2315" s="26"/>
      <c r="N2315" s="26"/>
      <c r="O2315" s="26"/>
      <c r="P2315" s="65"/>
    </row>
    <row r="2316" spans="13:16" ht="16.5">
      <c r="M2316" s="26"/>
      <c r="N2316" s="26"/>
      <c r="O2316" s="26"/>
      <c r="P2316" s="65"/>
    </row>
    <row r="2317" spans="13:16" ht="16.5">
      <c r="M2317" s="26"/>
      <c r="N2317" s="26"/>
      <c r="O2317" s="26"/>
      <c r="P2317" s="65"/>
    </row>
    <row r="2318" spans="13:16" ht="16.5">
      <c r="M2318" s="26"/>
      <c r="N2318" s="26"/>
      <c r="O2318" s="26"/>
      <c r="P2318" s="65"/>
    </row>
    <row r="2319" spans="13:16" ht="16.5">
      <c r="M2319" s="26"/>
      <c r="N2319" s="26"/>
      <c r="O2319" s="26"/>
      <c r="P2319" s="65"/>
    </row>
    <row r="2320" spans="13:16" ht="16.5">
      <c r="M2320" s="26"/>
      <c r="N2320" s="26"/>
      <c r="O2320" s="26"/>
      <c r="P2320" s="65"/>
    </row>
    <row r="2321" spans="13:16" ht="16.5">
      <c r="M2321" s="26"/>
      <c r="N2321" s="26"/>
      <c r="O2321" s="26"/>
      <c r="P2321" s="65"/>
    </row>
    <row r="2322" spans="13:16" ht="16.5">
      <c r="M2322" s="26"/>
      <c r="N2322" s="26"/>
      <c r="O2322" s="26"/>
      <c r="P2322" s="65"/>
    </row>
    <row r="2323" spans="13:16" ht="16.5">
      <c r="M2323" s="26"/>
      <c r="N2323" s="26"/>
      <c r="O2323" s="26"/>
      <c r="P2323" s="65"/>
    </row>
    <row r="2324" spans="13:16" ht="16.5">
      <c r="M2324" s="26"/>
      <c r="N2324" s="26"/>
      <c r="O2324" s="26"/>
      <c r="P2324" s="65"/>
    </row>
    <row r="2325" spans="13:16" ht="16.5">
      <c r="M2325" s="26"/>
      <c r="N2325" s="26"/>
      <c r="O2325" s="26"/>
      <c r="P2325" s="65"/>
    </row>
    <row r="2326" spans="13:16" ht="16.5">
      <c r="M2326" s="26"/>
      <c r="N2326" s="26"/>
      <c r="O2326" s="26"/>
      <c r="P2326" s="65"/>
    </row>
    <row r="2327" spans="13:16" ht="16.5">
      <c r="M2327" s="26"/>
      <c r="N2327" s="26"/>
      <c r="O2327" s="26"/>
      <c r="P2327" s="65"/>
    </row>
    <row r="2328" spans="13:16" ht="16.5">
      <c r="M2328" s="26"/>
      <c r="N2328" s="26"/>
      <c r="O2328" s="26"/>
      <c r="P2328" s="65"/>
    </row>
    <row r="2329" spans="13:16" ht="16.5">
      <c r="M2329" s="26"/>
      <c r="N2329" s="26"/>
      <c r="O2329" s="26"/>
      <c r="P2329" s="65"/>
    </row>
    <row r="2330" spans="13:16" ht="16.5">
      <c r="M2330" s="26"/>
      <c r="N2330" s="26"/>
      <c r="O2330" s="26"/>
      <c r="P2330" s="65"/>
    </row>
    <row r="2331" spans="13:16" ht="16.5">
      <c r="M2331" s="26"/>
      <c r="N2331" s="26"/>
      <c r="O2331" s="26"/>
      <c r="P2331" s="65"/>
    </row>
    <row r="2332" spans="13:16" ht="16.5">
      <c r="M2332" s="26"/>
      <c r="N2332" s="26"/>
      <c r="O2332" s="26"/>
      <c r="P2332" s="65"/>
    </row>
    <row r="2333" spans="13:16" ht="16.5">
      <c r="M2333" s="26"/>
      <c r="N2333" s="26"/>
      <c r="O2333" s="26"/>
      <c r="P2333" s="65"/>
    </row>
    <row r="2334" spans="13:16" ht="16.5">
      <c r="M2334" s="26"/>
      <c r="N2334" s="26"/>
      <c r="O2334" s="26"/>
      <c r="P2334" s="65"/>
    </row>
    <row r="2335" spans="13:16" ht="16.5">
      <c r="M2335" s="26"/>
      <c r="N2335" s="26"/>
      <c r="O2335" s="26"/>
      <c r="P2335" s="65"/>
    </row>
    <row r="2336" spans="13:16" ht="16.5">
      <c r="M2336" s="26"/>
      <c r="N2336" s="26"/>
      <c r="O2336" s="26"/>
      <c r="P2336" s="65"/>
    </row>
    <row r="2337" spans="13:16" ht="16.5">
      <c r="M2337" s="26"/>
      <c r="N2337" s="26"/>
      <c r="O2337" s="26"/>
      <c r="P2337" s="65"/>
    </row>
    <row r="2338" spans="13:16" ht="16.5">
      <c r="M2338" s="26"/>
      <c r="N2338" s="26"/>
      <c r="O2338" s="26"/>
      <c r="P2338" s="65"/>
    </row>
    <row r="2339" spans="13:16" ht="16.5">
      <c r="M2339" s="26"/>
      <c r="N2339" s="26"/>
      <c r="O2339" s="26"/>
      <c r="P2339" s="65"/>
    </row>
    <row r="2340" spans="13:16" ht="16.5">
      <c r="M2340" s="26"/>
      <c r="N2340" s="26"/>
      <c r="O2340" s="26"/>
      <c r="P2340" s="65"/>
    </row>
    <row r="2341" spans="13:16" ht="16.5">
      <c r="M2341" s="26"/>
      <c r="N2341" s="26"/>
      <c r="O2341" s="26"/>
      <c r="P2341" s="65"/>
    </row>
    <row r="2342" spans="13:16" ht="16.5">
      <c r="M2342" s="26"/>
      <c r="N2342" s="26"/>
      <c r="O2342" s="26"/>
      <c r="P2342" s="65"/>
    </row>
    <row r="2343" spans="13:16" ht="16.5">
      <c r="M2343" s="26"/>
      <c r="N2343" s="26"/>
      <c r="O2343" s="26"/>
      <c r="P2343" s="65"/>
    </row>
    <row r="2344" spans="13:16" ht="16.5">
      <c r="M2344" s="26"/>
      <c r="N2344" s="26"/>
      <c r="O2344" s="26"/>
      <c r="P2344" s="65"/>
    </row>
    <row r="2345" spans="13:16" ht="16.5">
      <c r="M2345" s="26"/>
      <c r="N2345" s="26"/>
      <c r="O2345" s="26"/>
      <c r="P2345" s="65"/>
    </row>
    <row r="2346" spans="13:16" ht="16.5">
      <c r="M2346" s="26"/>
      <c r="N2346" s="26"/>
      <c r="O2346" s="26"/>
      <c r="P2346" s="65"/>
    </row>
    <row r="2347" spans="13:16" ht="16.5">
      <c r="M2347" s="26"/>
      <c r="N2347" s="26"/>
      <c r="O2347" s="26"/>
      <c r="P2347" s="65"/>
    </row>
    <row r="2348" spans="13:16" ht="16.5">
      <c r="M2348" s="26"/>
      <c r="N2348" s="26"/>
      <c r="O2348" s="26"/>
      <c r="P2348" s="65"/>
    </row>
    <row r="2349" spans="13:16" ht="16.5">
      <c r="M2349" s="26"/>
      <c r="N2349" s="26"/>
      <c r="O2349" s="26"/>
      <c r="P2349" s="65"/>
    </row>
    <row r="2350" spans="13:16" ht="16.5">
      <c r="M2350" s="26"/>
      <c r="N2350" s="26"/>
      <c r="O2350" s="26"/>
      <c r="P2350" s="65"/>
    </row>
    <row r="2351" spans="13:16" ht="16.5">
      <c r="M2351" s="26"/>
      <c r="N2351" s="26"/>
      <c r="O2351" s="26"/>
      <c r="P2351" s="65"/>
    </row>
    <row r="2352" spans="13:16" ht="16.5">
      <c r="M2352" s="26"/>
      <c r="N2352" s="26"/>
      <c r="O2352" s="26"/>
      <c r="P2352" s="65"/>
    </row>
    <row r="2353" spans="13:16" ht="16.5">
      <c r="M2353" s="26"/>
      <c r="N2353" s="26"/>
      <c r="O2353" s="26"/>
      <c r="P2353" s="65"/>
    </row>
    <row r="2354" spans="13:16" ht="16.5">
      <c r="M2354" s="26"/>
      <c r="N2354" s="26"/>
      <c r="O2354" s="26"/>
      <c r="P2354" s="65"/>
    </row>
    <row r="2355" spans="13:16" ht="16.5">
      <c r="M2355" s="26"/>
      <c r="N2355" s="26"/>
      <c r="O2355" s="26"/>
      <c r="P2355" s="65"/>
    </row>
    <row r="2356" spans="13:16" ht="16.5">
      <c r="M2356" s="26"/>
      <c r="N2356" s="26"/>
      <c r="O2356" s="26"/>
      <c r="P2356" s="65"/>
    </row>
    <row r="2357" spans="13:16" ht="16.5">
      <c r="M2357" s="26"/>
      <c r="N2357" s="26"/>
      <c r="O2357" s="26"/>
      <c r="P2357" s="65"/>
    </row>
    <row r="2358" spans="13:16" ht="16.5">
      <c r="M2358" s="26"/>
      <c r="N2358" s="26"/>
      <c r="O2358" s="26"/>
      <c r="P2358" s="65"/>
    </row>
    <row r="2359" spans="13:16" ht="16.5">
      <c r="M2359" s="26"/>
      <c r="N2359" s="26"/>
      <c r="O2359" s="26"/>
      <c r="P2359" s="65"/>
    </row>
    <row r="2360" spans="13:16" ht="16.5">
      <c r="M2360" s="26"/>
      <c r="N2360" s="26"/>
      <c r="O2360" s="26"/>
      <c r="P2360" s="65"/>
    </row>
    <row r="2361" spans="13:16" ht="16.5">
      <c r="M2361" s="26"/>
      <c r="N2361" s="26"/>
      <c r="O2361" s="26"/>
      <c r="P2361" s="65"/>
    </row>
    <row r="2362" spans="13:16" ht="16.5">
      <c r="M2362" s="26"/>
      <c r="N2362" s="26"/>
      <c r="O2362" s="26"/>
      <c r="P2362" s="65"/>
    </row>
    <row r="2363" spans="13:16" ht="16.5">
      <c r="M2363" s="26"/>
      <c r="N2363" s="26"/>
      <c r="O2363" s="26"/>
      <c r="P2363" s="65"/>
    </row>
    <row r="2364" spans="13:16" ht="16.5">
      <c r="M2364" s="26"/>
      <c r="N2364" s="26"/>
      <c r="O2364" s="26"/>
      <c r="P2364" s="65"/>
    </row>
    <row r="2365" spans="13:16" ht="16.5">
      <c r="M2365" s="26"/>
      <c r="N2365" s="26"/>
      <c r="O2365" s="26"/>
      <c r="P2365" s="65"/>
    </row>
    <row r="2366" spans="13:16" ht="16.5">
      <c r="M2366" s="26"/>
      <c r="N2366" s="26"/>
      <c r="O2366" s="26"/>
      <c r="P2366" s="65"/>
    </row>
    <row r="2367" spans="13:16" ht="16.5">
      <c r="M2367" s="26"/>
      <c r="N2367" s="26"/>
      <c r="O2367" s="26"/>
      <c r="P2367" s="65"/>
    </row>
    <row r="2368" spans="13:16" ht="16.5">
      <c r="M2368" s="26"/>
      <c r="N2368" s="26"/>
      <c r="O2368" s="26"/>
      <c r="P2368" s="65"/>
    </row>
    <row r="2369" spans="13:16" ht="16.5">
      <c r="M2369" s="26"/>
      <c r="N2369" s="26"/>
      <c r="O2369" s="26"/>
      <c r="P2369" s="65"/>
    </row>
    <row r="2370" spans="13:16" ht="16.5">
      <c r="M2370" s="26"/>
      <c r="N2370" s="26"/>
      <c r="O2370" s="26"/>
      <c r="P2370" s="65"/>
    </row>
    <row r="2371" spans="13:16" ht="16.5">
      <c r="M2371" s="26"/>
      <c r="N2371" s="26"/>
      <c r="O2371" s="26"/>
      <c r="P2371" s="65"/>
    </row>
    <row r="2372" spans="13:16" ht="16.5">
      <c r="M2372" s="26"/>
      <c r="N2372" s="26"/>
      <c r="O2372" s="26"/>
      <c r="P2372" s="65"/>
    </row>
    <row r="2373" spans="13:16" ht="16.5">
      <c r="M2373" s="26"/>
      <c r="N2373" s="26"/>
      <c r="O2373" s="26"/>
      <c r="P2373" s="65"/>
    </row>
    <row r="2374" spans="13:16" ht="16.5">
      <c r="M2374" s="26"/>
      <c r="N2374" s="26"/>
      <c r="O2374" s="26"/>
      <c r="P2374" s="65"/>
    </row>
    <row r="2375" spans="13:16" ht="16.5">
      <c r="M2375" s="26"/>
      <c r="N2375" s="26"/>
      <c r="O2375" s="26"/>
      <c r="P2375" s="65"/>
    </row>
    <row r="2376" spans="13:16" ht="16.5">
      <c r="M2376" s="26"/>
      <c r="N2376" s="26"/>
      <c r="O2376" s="26"/>
      <c r="P2376" s="65"/>
    </row>
    <row r="2377" spans="13:16" ht="16.5">
      <c r="M2377" s="26"/>
      <c r="N2377" s="26"/>
      <c r="O2377" s="26"/>
      <c r="P2377" s="65"/>
    </row>
    <row r="2378" spans="13:16" ht="16.5">
      <c r="M2378" s="26"/>
      <c r="N2378" s="26"/>
      <c r="O2378" s="26"/>
      <c r="P2378" s="65"/>
    </row>
    <row r="2379" spans="13:16" ht="16.5">
      <c r="M2379" s="26"/>
      <c r="N2379" s="26"/>
      <c r="O2379" s="26"/>
      <c r="P2379" s="65"/>
    </row>
    <row r="2380" spans="13:16" ht="16.5">
      <c r="M2380" s="26"/>
      <c r="N2380" s="26"/>
      <c r="O2380" s="26"/>
      <c r="P2380" s="65"/>
    </row>
    <row r="2381" spans="13:16" ht="16.5">
      <c r="M2381" s="26"/>
      <c r="N2381" s="26"/>
      <c r="O2381" s="26"/>
      <c r="P2381" s="65"/>
    </row>
    <row r="2382" spans="13:16" ht="16.5">
      <c r="M2382" s="26"/>
      <c r="N2382" s="26"/>
      <c r="O2382" s="26"/>
      <c r="P2382" s="65"/>
    </row>
    <row r="2383" spans="13:16" ht="16.5">
      <c r="M2383" s="26"/>
      <c r="N2383" s="26"/>
      <c r="O2383" s="26"/>
      <c r="P2383" s="65"/>
    </row>
    <row r="2384" spans="13:16" ht="16.5">
      <c r="M2384" s="26"/>
      <c r="N2384" s="26"/>
      <c r="O2384" s="26"/>
      <c r="P2384" s="65"/>
    </row>
    <row r="2385" spans="13:16" ht="16.5">
      <c r="M2385" s="26"/>
      <c r="N2385" s="26"/>
      <c r="O2385" s="26"/>
      <c r="P2385" s="65"/>
    </row>
    <row r="2386" spans="13:16" ht="16.5">
      <c r="M2386" s="26"/>
      <c r="N2386" s="26"/>
      <c r="O2386" s="26"/>
      <c r="P2386" s="65"/>
    </row>
    <row r="2387" spans="13:16" ht="16.5">
      <c r="M2387" s="26"/>
      <c r="N2387" s="26"/>
      <c r="O2387" s="26"/>
      <c r="P2387" s="65"/>
    </row>
    <row r="2388" spans="13:16" ht="16.5">
      <c r="M2388" s="26"/>
      <c r="N2388" s="26"/>
      <c r="O2388" s="26"/>
      <c r="P2388" s="65"/>
    </row>
    <row r="2389" spans="13:16" ht="16.5">
      <c r="M2389" s="26"/>
      <c r="N2389" s="26"/>
      <c r="O2389" s="26"/>
      <c r="P2389" s="65"/>
    </row>
    <row r="2390" spans="13:16" ht="16.5">
      <c r="M2390" s="26"/>
      <c r="N2390" s="26"/>
      <c r="O2390" s="26"/>
      <c r="P2390" s="65"/>
    </row>
    <row r="2391" spans="13:16" ht="16.5">
      <c r="M2391" s="26"/>
      <c r="N2391" s="26"/>
      <c r="O2391" s="26"/>
      <c r="P2391" s="65"/>
    </row>
    <row r="2392" spans="13:16" ht="16.5">
      <c r="M2392" s="26"/>
      <c r="N2392" s="26"/>
      <c r="O2392" s="26"/>
      <c r="P2392" s="65"/>
    </row>
    <row r="2393" spans="13:16" ht="16.5">
      <c r="M2393" s="26"/>
      <c r="N2393" s="26"/>
      <c r="O2393" s="26"/>
      <c r="P2393" s="65"/>
    </row>
    <row r="2394" spans="13:16" ht="16.5">
      <c r="M2394" s="26"/>
      <c r="N2394" s="26"/>
      <c r="O2394" s="26"/>
      <c r="P2394" s="65"/>
    </row>
    <row r="2395" spans="13:16" ht="16.5">
      <c r="M2395" s="26"/>
      <c r="N2395" s="26"/>
      <c r="O2395" s="26"/>
      <c r="P2395" s="65"/>
    </row>
    <row r="2396" spans="13:16" ht="16.5">
      <c r="M2396" s="26"/>
      <c r="N2396" s="26"/>
      <c r="O2396" s="26"/>
      <c r="P2396" s="65"/>
    </row>
    <row r="2397" spans="13:16" ht="16.5">
      <c r="M2397" s="26"/>
      <c r="N2397" s="26"/>
      <c r="O2397" s="26"/>
      <c r="P2397" s="65"/>
    </row>
    <row r="2398" spans="13:16" ht="16.5">
      <c r="M2398" s="26"/>
      <c r="N2398" s="26"/>
      <c r="O2398" s="26"/>
      <c r="P2398" s="65"/>
    </row>
    <row r="2399" spans="13:16" ht="16.5">
      <c r="M2399" s="26"/>
      <c r="N2399" s="26"/>
      <c r="O2399" s="26"/>
      <c r="P2399" s="65"/>
    </row>
    <row r="2400" spans="13:16" ht="16.5">
      <c r="M2400" s="26"/>
      <c r="N2400" s="26"/>
      <c r="O2400" s="26"/>
      <c r="P2400" s="65"/>
    </row>
    <row r="2401" spans="13:16" ht="16.5">
      <c r="M2401" s="26"/>
      <c r="N2401" s="26"/>
      <c r="O2401" s="26"/>
      <c r="P2401" s="65"/>
    </row>
    <row r="2402" spans="13:16" ht="16.5">
      <c r="M2402" s="26"/>
      <c r="N2402" s="26"/>
      <c r="O2402" s="26"/>
      <c r="P2402" s="65"/>
    </row>
    <row r="2403" spans="13:16" ht="16.5">
      <c r="M2403" s="26"/>
      <c r="N2403" s="26"/>
      <c r="O2403" s="26"/>
      <c r="P2403" s="65"/>
    </row>
    <row r="2404" spans="13:16" ht="16.5">
      <c r="M2404" s="26"/>
      <c r="N2404" s="26"/>
      <c r="O2404" s="26"/>
      <c r="P2404" s="65"/>
    </row>
    <row r="2405" spans="13:16" ht="16.5">
      <c r="M2405" s="26"/>
      <c r="N2405" s="26"/>
      <c r="O2405" s="26"/>
      <c r="P2405" s="65"/>
    </row>
    <row r="2406" spans="13:16" ht="16.5">
      <c r="M2406" s="26"/>
      <c r="N2406" s="26"/>
      <c r="O2406" s="26"/>
      <c r="P2406" s="65"/>
    </row>
    <row r="2407" spans="13:16" ht="16.5">
      <c r="M2407" s="26"/>
      <c r="N2407" s="26"/>
      <c r="O2407" s="26"/>
      <c r="P2407" s="65"/>
    </row>
    <row r="2408" spans="13:16" ht="16.5">
      <c r="M2408" s="26"/>
      <c r="N2408" s="26"/>
      <c r="O2408" s="26"/>
      <c r="P2408" s="65"/>
    </row>
    <row r="2409" spans="13:16" ht="16.5">
      <c r="M2409" s="26"/>
      <c r="N2409" s="26"/>
      <c r="O2409" s="26"/>
      <c r="P2409" s="65"/>
    </row>
    <row r="2410" spans="13:16" ht="16.5">
      <c r="M2410" s="26"/>
      <c r="N2410" s="26"/>
      <c r="O2410" s="26"/>
      <c r="P2410" s="65"/>
    </row>
    <row r="2411" spans="13:16" ht="16.5">
      <c r="M2411" s="26"/>
      <c r="N2411" s="26"/>
      <c r="O2411" s="26"/>
      <c r="P2411" s="65"/>
    </row>
    <row r="2412" spans="13:16" ht="16.5">
      <c r="M2412" s="26"/>
      <c r="N2412" s="26"/>
      <c r="O2412" s="26"/>
      <c r="P2412" s="65"/>
    </row>
    <row r="2413" spans="13:16" ht="16.5">
      <c r="M2413" s="26"/>
      <c r="N2413" s="26"/>
      <c r="O2413" s="26"/>
      <c r="P2413" s="65"/>
    </row>
    <row r="2414" spans="13:16" ht="16.5">
      <c r="M2414" s="26"/>
      <c r="N2414" s="26"/>
      <c r="O2414" s="26"/>
      <c r="P2414" s="65"/>
    </row>
    <row r="2415" spans="13:16" ht="16.5">
      <c r="M2415" s="26"/>
      <c r="N2415" s="26"/>
      <c r="O2415" s="26"/>
      <c r="P2415" s="65"/>
    </row>
    <row r="2416" spans="13:16" ht="16.5">
      <c r="M2416" s="26"/>
      <c r="N2416" s="26"/>
      <c r="O2416" s="26"/>
      <c r="P2416" s="65"/>
    </row>
    <row r="2417" spans="13:16" ht="16.5">
      <c r="M2417" s="26"/>
      <c r="N2417" s="26"/>
      <c r="O2417" s="26"/>
      <c r="P2417" s="65"/>
    </row>
    <row r="2418" spans="13:16" ht="16.5">
      <c r="M2418" s="26"/>
      <c r="N2418" s="26"/>
      <c r="O2418" s="26"/>
      <c r="P2418" s="65"/>
    </row>
    <row r="2419" spans="13:16" ht="16.5">
      <c r="M2419" s="26"/>
      <c r="N2419" s="26"/>
      <c r="O2419" s="26"/>
      <c r="P2419" s="65"/>
    </row>
    <row r="2420" spans="13:16" ht="16.5">
      <c r="M2420" s="26"/>
      <c r="N2420" s="26"/>
      <c r="O2420" s="26"/>
      <c r="P2420" s="65"/>
    </row>
    <row r="2421" spans="13:16" ht="16.5">
      <c r="M2421" s="26"/>
      <c r="N2421" s="26"/>
      <c r="O2421" s="26"/>
      <c r="P2421" s="65"/>
    </row>
    <row r="2422" spans="13:16" ht="16.5">
      <c r="M2422" s="26"/>
      <c r="N2422" s="26"/>
      <c r="O2422" s="26"/>
      <c r="P2422" s="65"/>
    </row>
    <row r="2423" spans="13:16" ht="16.5">
      <c r="M2423" s="26"/>
      <c r="N2423" s="26"/>
      <c r="O2423" s="26"/>
      <c r="P2423" s="65"/>
    </row>
    <row r="2424" spans="13:16" ht="16.5">
      <c r="M2424" s="26"/>
      <c r="N2424" s="26"/>
      <c r="O2424" s="26"/>
      <c r="P2424" s="65"/>
    </row>
    <row r="2425" spans="13:16" ht="16.5">
      <c r="M2425" s="26"/>
      <c r="N2425" s="26"/>
      <c r="O2425" s="26"/>
      <c r="P2425" s="65"/>
    </row>
    <row r="2426" spans="13:16" ht="16.5">
      <c r="M2426" s="26"/>
      <c r="N2426" s="26"/>
      <c r="O2426" s="26"/>
      <c r="P2426" s="65"/>
    </row>
    <row r="2427" spans="13:16" ht="16.5">
      <c r="M2427" s="26"/>
      <c r="N2427" s="26"/>
      <c r="O2427" s="26"/>
      <c r="P2427" s="65"/>
    </row>
    <row r="2428" spans="13:16" ht="16.5">
      <c r="M2428" s="26"/>
      <c r="N2428" s="26"/>
      <c r="O2428" s="26"/>
      <c r="P2428" s="65"/>
    </row>
    <row r="2429" spans="13:16" ht="16.5">
      <c r="M2429" s="26"/>
      <c r="N2429" s="26"/>
      <c r="O2429" s="26"/>
      <c r="P2429" s="65"/>
    </row>
    <row r="2430" spans="13:16" ht="16.5">
      <c r="M2430" s="26"/>
      <c r="N2430" s="26"/>
      <c r="O2430" s="26"/>
      <c r="P2430" s="65"/>
    </row>
    <row r="2431" spans="13:16" ht="16.5">
      <c r="M2431" s="26"/>
      <c r="N2431" s="26"/>
      <c r="O2431" s="26"/>
      <c r="P2431" s="65"/>
    </row>
    <row r="2432" spans="13:15" ht="16.5">
      <c r="M2432" s="26"/>
      <c r="N2432" s="26"/>
      <c r="O2432" s="26"/>
    </row>
    <row r="2433" spans="13:15" ht="16.5">
      <c r="M2433" s="26"/>
      <c r="N2433" s="26"/>
      <c r="O2433" s="26"/>
    </row>
    <row r="2434" spans="13:15" ht="16.5">
      <c r="M2434" s="26"/>
      <c r="N2434" s="26"/>
      <c r="O2434" s="26"/>
    </row>
    <row r="2435" spans="13:15" ht="16.5">
      <c r="M2435" s="26"/>
      <c r="N2435" s="26"/>
      <c r="O2435" s="26"/>
    </row>
    <row r="2436" spans="13:15" ht="16.5">
      <c r="M2436" s="26"/>
      <c r="N2436" s="26"/>
      <c r="O2436" s="26"/>
    </row>
    <row r="2437" ht="16.5">
      <c r="N2437" s="26"/>
    </row>
    <row r="2438" ht="16.5">
      <c r="N2438" s="26"/>
    </row>
    <row r="2439" ht="16.5">
      <c r="N2439" s="26"/>
    </row>
    <row r="2440" ht="16.5">
      <c r="N2440" s="26"/>
    </row>
    <row r="2441" ht="16.5">
      <c r="N2441" s="26"/>
    </row>
    <row r="2442" ht="16.5">
      <c r="N2442" s="26"/>
    </row>
    <row r="2443" ht="16.5">
      <c r="N2443" s="26"/>
    </row>
    <row r="2444" ht="16.5">
      <c r="N2444" s="26"/>
    </row>
    <row r="2445" ht="16.5">
      <c r="N2445" s="26"/>
    </row>
    <row r="2446" ht="16.5">
      <c r="N2446" s="26"/>
    </row>
    <row r="2447" ht="16.5">
      <c r="N2447" s="26"/>
    </row>
    <row r="2448" ht="16.5">
      <c r="N2448" s="26"/>
    </row>
    <row r="2449" ht="16.5">
      <c r="N2449" s="26"/>
    </row>
    <row r="2450" ht="16.5">
      <c r="N2450" s="26"/>
    </row>
    <row r="2451" ht="16.5">
      <c r="N2451" s="26"/>
    </row>
    <row r="2452" ht="16.5">
      <c r="N2452" s="26"/>
    </row>
    <row r="2453" ht="16.5">
      <c r="N2453" s="26"/>
    </row>
    <row r="2454" ht="16.5">
      <c r="N2454" s="26"/>
    </row>
    <row r="2455" ht="16.5">
      <c r="N2455" s="26"/>
    </row>
    <row r="2456" ht="16.5">
      <c r="N2456" s="26"/>
    </row>
  </sheetData>
  <sheetProtection/>
  <mergeCells count="508">
    <mergeCell ref="E528:E532"/>
    <mergeCell ref="B618:B622"/>
    <mergeCell ref="C618:C622"/>
    <mergeCell ref="D618:D622"/>
    <mergeCell ref="E618:E622"/>
    <mergeCell ref="B528:B532"/>
    <mergeCell ref="C528:C532"/>
    <mergeCell ref="D528:D532"/>
    <mergeCell ref="B603:B607"/>
    <mergeCell ref="C603:C607"/>
    <mergeCell ref="D203:D207"/>
    <mergeCell ref="E203:E207"/>
    <mergeCell ref="B518:B522"/>
    <mergeCell ref="C518:C522"/>
    <mergeCell ref="D518:D522"/>
    <mergeCell ref="B403:B407"/>
    <mergeCell ref="C403:C407"/>
    <mergeCell ref="E518:E522"/>
    <mergeCell ref="D453:D457"/>
    <mergeCell ref="B468:B472"/>
    <mergeCell ref="D193:D197"/>
    <mergeCell ref="E193:E197"/>
    <mergeCell ref="B188:B192"/>
    <mergeCell ref="C188:C192"/>
    <mergeCell ref="D188:D192"/>
    <mergeCell ref="E188:E192"/>
    <mergeCell ref="D603:D607"/>
    <mergeCell ref="E603:E607"/>
    <mergeCell ref="B83:B87"/>
    <mergeCell ref="C83:C87"/>
    <mergeCell ref="D83:D87"/>
    <mergeCell ref="E83:E87"/>
    <mergeCell ref="B193:B197"/>
    <mergeCell ref="C193:C197"/>
    <mergeCell ref="B598:B602"/>
    <mergeCell ref="C598:C602"/>
    <mergeCell ref="D598:D602"/>
    <mergeCell ref="E598:E602"/>
    <mergeCell ref="B418:B422"/>
    <mergeCell ref="C418:C422"/>
    <mergeCell ref="D488:D492"/>
    <mergeCell ref="E488:E492"/>
    <mergeCell ref="B523:B527"/>
    <mergeCell ref="C523:C527"/>
    <mergeCell ref="B453:B457"/>
    <mergeCell ref="C453:C457"/>
    <mergeCell ref="C468:C472"/>
    <mergeCell ref="E453:E457"/>
    <mergeCell ref="D468:D472"/>
    <mergeCell ref="E468:E472"/>
    <mergeCell ref="B428:B432"/>
    <mergeCell ref="C408:C412"/>
    <mergeCell ref="C463:C467"/>
    <mergeCell ref="D423:D427"/>
    <mergeCell ref="D458:D462"/>
    <mergeCell ref="B438:B442"/>
    <mergeCell ref="C443:C447"/>
    <mergeCell ref="B448:B452"/>
    <mergeCell ref="C448:C452"/>
    <mergeCell ref="D448:D452"/>
    <mergeCell ref="D593:D597"/>
    <mergeCell ref="D503:D507"/>
    <mergeCell ref="D483:D487"/>
    <mergeCell ref="B458:B462"/>
    <mergeCell ref="C533:C537"/>
    <mergeCell ref="D463:D467"/>
    <mergeCell ref="E483:E487"/>
    <mergeCell ref="E503:E507"/>
    <mergeCell ref="B498:B502"/>
    <mergeCell ref="C498:C502"/>
    <mergeCell ref="B513:B517"/>
    <mergeCell ref="D523:D527"/>
    <mergeCell ref="E523:E527"/>
    <mergeCell ref="E498:E502"/>
    <mergeCell ref="D498:D502"/>
    <mergeCell ref="E513:E517"/>
    <mergeCell ref="C183:C187"/>
    <mergeCell ref="D183:D187"/>
    <mergeCell ref="E183:E187"/>
    <mergeCell ref="E393:E397"/>
    <mergeCell ref="E428:E432"/>
    <mergeCell ref="E443:E447"/>
    <mergeCell ref="E438:E442"/>
    <mergeCell ref="E413:E417"/>
    <mergeCell ref="D198:D202"/>
    <mergeCell ref="E198:E202"/>
    <mergeCell ref="B198:B202"/>
    <mergeCell ref="D393:D397"/>
    <mergeCell ref="E348:E352"/>
    <mergeCell ref="E373:E377"/>
    <mergeCell ref="E368:E372"/>
    <mergeCell ref="E308:E312"/>
    <mergeCell ref="B393:B397"/>
    <mergeCell ref="C393:C397"/>
    <mergeCell ref="B203:B207"/>
    <mergeCell ref="C203:C207"/>
    <mergeCell ref="B143:B147"/>
    <mergeCell ref="C143:C147"/>
    <mergeCell ref="D143:D147"/>
    <mergeCell ref="E143:E147"/>
    <mergeCell ref="D358:D362"/>
    <mergeCell ref="E278:E282"/>
    <mergeCell ref="E288:E292"/>
    <mergeCell ref="E293:E297"/>
    <mergeCell ref="C198:C202"/>
    <mergeCell ref="B183:B187"/>
    <mergeCell ref="B133:B137"/>
    <mergeCell ref="C133:C137"/>
    <mergeCell ref="D133:D137"/>
    <mergeCell ref="E133:E137"/>
    <mergeCell ref="B138:B142"/>
    <mergeCell ref="C138:C142"/>
    <mergeCell ref="D138:D142"/>
    <mergeCell ref="E138:E142"/>
    <mergeCell ref="C123:C127"/>
    <mergeCell ref="D123:D127"/>
    <mergeCell ref="E123:E127"/>
    <mergeCell ref="B128:B132"/>
    <mergeCell ref="C128:C132"/>
    <mergeCell ref="D128:D132"/>
    <mergeCell ref="E128:E132"/>
    <mergeCell ref="B78:B82"/>
    <mergeCell ref="C78:C82"/>
    <mergeCell ref="B118:B122"/>
    <mergeCell ref="C118:C122"/>
    <mergeCell ref="D118:D122"/>
    <mergeCell ref="E118:E122"/>
    <mergeCell ref="B113:B117"/>
    <mergeCell ref="C113:C117"/>
    <mergeCell ref="D113:D117"/>
    <mergeCell ref="E113:E117"/>
    <mergeCell ref="B623:B627"/>
    <mergeCell ref="C623:C627"/>
    <mergeCell ref="D623:D627"/>
    <mergeCell ref="E623:E627"/>
    <mergeCell ref="B63:B67"/>
    <mergeCell ref="C63:C67"/>
    <mergeCell ref="D63:D67"/>
    <mergeCell ref="E63:E67"/>
    <mergeCell ref="B103:B107"/>
    <mergeCell ref="C103:C107"/>
    <mergeCell ref="E553:E557"/>
    <mergeCell ref="E538:E542"/>
    <mergeCell ref="C553:C557"/>
    <mergeCell ref="E533:E537"/>
    <mergeCell ref="B613:B617"/>
    <mergeCell ref="C613:C617"/>
    <mergeCell ref="D613:D617"/>
    <mergeCell ref="E613:E617"/>
    <mergeCell ref="B593:B597"/>
    <mergeCell ref="C593:C597"/>
    <mergeCell ref="Q11:Q16"/>
    <mergeCell ref="L11:L16"/>
    <mergeCell ref="D428:D432"/>
    <mergeCell ref="D388:D392"/>
    <mergeCell ref="E588:E592"/>
    <mergeCell ref="E583:E587"/>
    <mergeCell ref="E563:E567"/>
    <mergeCell ref="E408:E412"/>
    <mergeCell ref="E388:E392"/>
    <mergeCell ref="E568:E572"/>
    <mergeCell ref="B73:B77"/>
    <mergeCell ref="C73:C77"/>
    <mergeCell ref="D73:D77"/>
    <mergeCell ref="B543:B547"/>
    <mergeCell ref="C428:C432"/>
    <mergeCell ref="C383:C387"/>
    <mergeCell ref="C438:C442"/>
    <mergeCell ref="C98:C102"/>
    <mergeCell ref="B163:B167"/>
    <mergeCell ref="C163:C167"/>
    <mergeCell ref="E628:E632"/>
    <mergeCell ref="E543:E547"/>
    <mergeCell ref="D543:D547"/>
    <mergeCell ref="D583:D587"/>
    <mergeCell ref="E573:E577"/>
    <mergeCell ref="E558:E562"/>
    <mergeCell ref="D588:D592"/>
    <mergeCell ref="D608:D612"/>
    <mergeCell ref="E608:E612"/>
    <mergeCell ref="E593:E597"/>
    <mergeCell ref="E463:E467"/>
    <mergeCell ref="E458:E462"/>
    <mergeCell ref="E283:E287"/>
    <mergeCell ref="E298:E302"/>
    <mergeCell ref="E378:E382"/>
    <mergeCell ref="E353:E357"/>
    <mergeCell ref="E338:E342"/>
    <mergeCell ref="E398:E402"/>
    <mergeCell ref="E448:E452"/>
    <mergeCell ref="E343:E347"/>
    <mergeCell ref="E213:E217"/>
    <mergeCell ref="D213:D217"/>
    <mergeCell ref="E223:E227"/>
    <mergeCell ref="E433:E437"/>
    <mergeCell ref="D398:D402"/>
    <mergeCell ref="D433:D437"/>
    <mergeCell ref="D418:D422"/>
    <mergeCell ref="E418:E422"/>
    <mergeCell ref="D243:D247"/>
    <mergeCell ref="D288:D292"/>
    <mergeCell ref="E28:E32"/>
    <mergeCell ref="E168:E172"/>
    <mergeCell ref="E163:E167"/>
    <mergeCell ref="E98:E102"/>
    <mergeCell ref="E78:E82"/>
    <mergeCell ref="E263:E267"/>
    <mergeCell ref="E248:E252"/>
    <mergeCell ref="E233:E237"/>
    <mergeCell ref="E243:E247"/>
    <mergeCell ref="E218:E222"/>
    <mergeCell ref="E73:E77"/>
    <mergeCell ref="E88:E92"/>
    <mergeCell ref="E93:E97"/>
    <mergeCell ref="E153:E157"/>
    <mergeCell ref="D108:D112"/>
    <mergeCell ref="D38:D42"/>
    <mergeCell ref="E38:E42"/>
    <mergeCell ref="E108:E112"/>
    <mergeCell ref="D103:D107"/>
    <mergeCell ref="E103:E107"/>
    <mergeCell ref="B11:B16"/>
    <mergeCell ref="D18:D22"/>
    <mergeCell ref="B18:B22"/>
    <mergeCell ref="N13:N16"/>
    <mergeCell ref="F12:F16"/>
    <mergeCell ref="G12:G16"/>
    <mergeCell ref="H12:H16"/>
    <mergeCell ref="I12:I16"/>
    <mergeCell ref="E18:E22"/>
    <mergeCell ref="K11:K16"/>
    <mergeCell ref="B68:B72"/>
    <mergeCell ref="C68:C72"/>
    <mergeCell ref="D68:D72"/>
    <mergeCell ref="J11:J16"/>
    <mergeCell ref="D23:D27"/>
    <mergeCell ref="E23:E27"/>
    <mergeCell ref="B28:B32"/>
    <mergeCell ref="C11:C16"/>
    <mergeCell ref="B23:B27"/>
    <mergeCell ref="C23:C27"/>
    <mergeCell ref="P13:P16"/>
    <mergeCell ref="E11:E16"/>
    <mergeCell ref="F11:I11"/>
    <mergeCell ref="C18:C22"/>
    <mergeCell ref="E68:E72"/>
    <mergeCell ref="C38:C42"/>
    <mergeCell ref="O13:O16"/>
    <mergeCell ref="M11:P12"/>
    <mergeCell ref="M13:M16"/>
    <mergeCell ref="D11:D16"/>
    <mergeCell ref="D163:D167"/>
    <mergeCell ref="B88:B92"/>
    <mergeCell ref="C88:C92"/>
    <mergeCell ref="B98:B102"/>
    <mergeCell ref="D98:D102"/>
    <mergeCell ref="B108:B112"/>
    <mergeCell ref="D88:D92"/>
    <mergeCell ref="C108:C112"/>
    <mergeCell ref="D153:D157"/>
    <mergeCell ref="B123:B127"/>
    <mergeCell ref="B223:B227"/>
    <mergeCell ref="C243:C247"/>
    <mergeCell ref="B228:B232"/>
    <mergeCell ref="C228:C232"/>
    <mergeCell ref="D228:D232"/>
    <mergeCell ref="D223:D227"/>
    <mergeCell ref="B243:B247"/>
    <mergeCell ref="C223:C227"/>
    <mergeCell ref="C233:C237"/>
    <mergeCell ref="B238:B242"/>
    <mergeCell ref="D303:D307"/>
    <mergeCell ref="D308:D312"/>
    <mergeCell ref="B328:B332"/>
    <mergeCell ref="B283:B287"/>
    <mergeCell ref="C283:C287"/>
    <mergeCell ref="D283:D287"/>
    <mergeCell ref="D298:D302"/>
    <mergeCell ref="B313:B317"/>
    <mergeCell ref="C328:C332"/>
    <mergeCell ref="D328:D332"/>
    <mergeCell ref="B358:B362"/>
    <mergeCell ref="D373:D377"/>
    <mergeCell ref="B368:B372"/>
    <mergeCell ref="C368:C372"/>
    <mergeCell ref="B338:B342"/>
    <mergeCell ref="C338:C342"/>
    <mergeCell ref="D338:D342"/>
    <mergeCell ref="B343:B347"/>
    <mergeCell ref="B353:B357"/>
    <mergeCell ref="B348:B352"/>
    <mergeCell ref="B248:B252"/>
    <mergeCell ref="C268:C272"/>
    <mergeCell ref="C293:C297"/>
    <mergeCell ref="C238:C242"/>
    <mergeCell ref="B293:B297"/>
    <mergeCell ref="C353:C357"/>
    <mergeCell ref="C323:C327"/>
    <mergeCell ref="B303:B307"/>
    <mergeCell ref="C303:C307"/>
    <mergeCell ref="C258:C262"/>
    <mergeCell ref="C213:C217"/>
    <mergeCell ref="C28:C32"/>
    <mergeCell ref="D28:D32"/>
    <mergeCell ref="D413:D417"/>
    <mergeCell ref="D218:D222"/>
    <mergeCell ref="C313:C317"/>
    <mergeCell ref="D353:D357"/>
    <mergeCell ref="C378:C382"/>
    <mergeCell ref="D378:D382"/>
    <mergeCell ref="D323:D327"/>
    <mergeCell ref="B258:B262"/>
    <mergeCell ref="D8:N8"/>
    <mergeCell ref="B218:B222"/>
    <mergeCell ref="C218:C222"/>
    <mergeCell ref="C248:C252"/>
    <mergeCell ref="D248:D252"/>
    <mergeCell ref="B213:B217"/>
    <mergeCell ref="D233:D237"/>
    <mergeCell ref="D238:D242"/>
    <mergeCell ref="B253:B257"/>
    <mergeCell ref="B628:B632"/>
    <mergeCell ref="C628:C632"/>
    <mergeCell ref="D628:D632"/>
    <mergeCell ref="C568:C572"/>
    <mergeCell ref="D568:D572"/>
    <mergeCell ref="D563:D567"/>
    <mergeCell ref="B608:B612"/>
    <mergeCell ref="C608:C612"/>
    <mergeCell ref="B578:B582"/>
    <mergeCell ref="C578:C582"/>
    <mergeCell ref="E318:E322"/>
    <mergeCell ref="B568:B572"/>
    <mergeCell ref="B588:B592"/>
    <mergeCell ref="C588:C592"/>
    <mergeCell ref="D363:D367"/>
    <mergeCell ref="E363:E367"/>
    <mergeCell ref="D368:D372"/>
    <mergeCell ref="B433:B437"/>
    <mergeCell ref="B408:B412"/>
    <mergeCell ref="D383:D387"/>
    <mergeCell ref="C388:C392"/>
    <mergeCell ref="C253:C257"/>
    <mergeCell ref="D253:D257"/>
    <mergeCell ref="C278:C282"/>
    <mergeCell ref="D278:D282"/>
    <mergeCell ref="B288:B292"/>
    <mergeCell ref="C288:C292"/>
    <mergeCell ref="D268:D272"/>
    <mergeCell ref="D263:D267"/>
    <mergeCell ref="D258:D262"/>
    <mergeCell ref="C343:C347"/>
    <mergeCell ref="C348:C352"/>
    <mergeCell ref="E383:E387"/>
    <mergeCell ref="E358:E362"/>
    <mergeCell ref="D408:D412"/>
    <mergeCell ref="B413:B417"/>
    <mergeCell ref="C413:C417"/>
    <mergeCell ref="B383:B387"/>
    <mergeCell ref="B373:B377"/>
    <mergeCell ref="B378:B382"/>
    <mergeCell ref="E333:E337"/>
    <mergeCell ref="E423:E427"/>
    <mergeCell ref="D343:D347"/>
    <mergeCell ref="D438:D442"/>
    <mergeCell ref="D403:D407"/>
    <mergeCell ref="E403:E407"/>
    <mergeCell ref="E323:E327"/>
    <mergeCell ref="C363:C367"/>
    <mergeCell ref="E228:E232"/>
    <mergeCell ref="E258:E262"/>
    <mergeCell ref="D313:D317"/>
    <mergeCell ref="E303:E307"/>
    <mergeCell ref="C333:C337"/>
    <mergeCell ref="E268:E272"/>
    <mergeCell ref="E253:E257"/>
    <mergeCell ref="D333:D337"/>
    <mergeCell ref="B473:B477"/>
    <mergeCell ref="E493:E497"/>
    <mergeCell ref="B488:B492"/>
    <mergeCell ref="C93:C97"/>
    <mergeCell ref="D78:D82"/>
    <mergeCell ref="D473:D477"/>
    <mergeCell ref="E473:E477"/>
    <mergeCell ref="C493:C497"/>
    <mergeCell ref="D493:D497"/>
    <mergeCell ref="D93:D97"/>
    <mergeCell ref="C458:C462"/>
    <mergeCell ref="C373:C377"/>
    <mergeCell ref="C358:C362"/>
    <mergeCell ref="B443:B447"/>
    <mergeCell ref="C433:C437"/>
    <mergeCell ref="B398:B402"/>
    <mergeCell ref="C398:C402"/>
    <mergeCell ref="B388:B392"/>
    <mergeCell ref="B423:B427"/>
    <mergeCell ref="C423:C427"/>
    <mergeCell ref="B93:B97"/>
    <mergeCell ref="B308:B312"/>
    <mergeCell ref="B298:B302"/>
    <mergeCell ref="C298:C302"/>
    <mergeCell ref="B278:B282"/>
    <mergeCell ref="B573:B577"/>
    <mergeCell ref="C573:C577"/>
    <mergeCell ref="C473:C477"/>
    <mergeCell ref="B503:B507"/>
    <mergeCell ref="B463:B467"/>
    <mergeCell ref="B478:B482"/>
    <mergeCell ref="B493:B497"/>
    <mergeCell ref="D478:D482"/>
    <mergeCell ref="C478:C482"/>
    <mergeCell ref="B533:B537"/>
    <mergeCell ref="D513:D517"/>
    <mergeCell ref="B508:B512"/>
    <mergeCell ref="B483:B487"/>
    <mergeCell ref="C483:C487"/>
    <mergeCell ref="C488:C492"/>
    <mergeCell ref="B548:B552"/>
    <mergeCell ref="C548:C552"/>
    <mergeCell ref="B558:B562"/>
    <mergeCell ref="C543:C547"/>
    <mergeCell ref="C513:C517"/>
    <mergeCell ref="C503:C507"/>
    <mergeCell ref="C508:C512"/>
    <mergeCell ref="C563:C567"/>
    <mergeCell ref="B538:B542"/>
    <mergeCell ref="B563:B567"/>
    <mergeCell ref="B553:B557"/>
    <mergeCell ref="D553:D557"/>
    <mergeCell ref="E578:E582"/>
    <mergeCell ref="C558:C562"/>
    <mergeCell ref="D558:D562"/>
    <mergeCell ref="C538:C542"/>
    <mergeCell ref="D538:D542"/>
    <mergeCell ref="D508:D512"/>
    <mergeCell ref="E508:E512"/>
    <mergeCell ref="D578:D582"/>
    <mergeCell ref="D348:D352"/>
    <mergeCell ref="D443:D447"/>
    <mergeCell ref="E548:E552"/>
    <mergeCell ref="D573:D577"/>
    <mergeCell ref="D533:D537"/>
    <mergeCell ref="D548:D552"/>
    <mergeCell ref="E478:E482"/>
    <mergeCell ref="B583:B587"/>
    <mergeCell ref="C583:C587"/>
    <mergeCell ref="B148:B152"/>
    <mergeCell ref="C148:C152"/>
    <mergeCell ref="D148:D152"/>
    <mergeCell ref="E148:E152"/>
    <mergeCell ref="B153:B157"/>
    <mergeCell ref="C153:C157"/>
    <mergeCell ref="E173:E177"/>
    <mergeCell ref="B178:B182"/>
    <mergeCell ref="C178:C182"/>
    <mergeCell ref="D178:D182"/>
    <mergeCell ref="E178:E182"/>
    <mergeCell ref="B158:B162"/>
    <mergeCell ref="C158:C162"/>
    <mergeCell ref="D158:D162"/>
    <mergeCell ref="E158:E162"/>
    <mergeCell ref="B168:B172"/>
    <mergeCell ref="C168:C172"/>
    <mergeCell ref="D168:D172"/>
    <mergeCell ref="B208:B212"/>
    <mergeCell ref="C208:C212"/>
    <mergeCell ref="D208:D212"/>
    <mergeCell ref="E208:E212"/>
    <mergeCell ref="B273:B277"/>
    <mergeCell ref="C273:C277"/>
    <mergeCell ref="D273:D277"/>
    <mergeCell ref="E273:E277"/>
    <mergeCell ref="B233:B237"/>
    <mergeCell ref="E238:E242"/>
    <mergeCell ref="B263:B267"/>
    <mergeCell ref="C263:C267"/>
    <mergeCell ref="C308:C312"/>
    <mergeCell ref="E328:E332"/>
    <mergeCell ref="B318:B322"/>
    <mergeCell ref="C318:C322"/>
    <mergeCell ref="E313:E317"/>
    <mergeCell ref="D318:D322"/>
    <mergeCell ref="B268:B272"/>
    <mergeCell ref="D293:D297"/>
    <mergeCell ref="B43:B47"/>
    <mergeCell ref="C43:C47"/>
    <mergeCell ref="D43:D47"/>
    <mergeCell ref="E43:E47"/>
    <mergeCell ref="B48:B52"/>
    <mergeCell ref="C48:C52"/>
    <mergeCell ref="D48:D52"/>
    <mergeCell ref="E48:E52"/>
    <mergeCell ref="D58:D62"/>
    <mergeCell ref="E58:E62"/>
    <mergeCell ref="B53:B57"/>
    <mergeCell ref="C53:C57"/>
    <mergeCell ref="D53:D57"/>
    <mergeCell ref="E53:E57"/>
    <mergeCell ref="E33:E37"/>
    <mergeCell ref="B58:B62"/>
    <mergeCell ref="B173:B177"/>
    <mergeCell ref="C173:C177"/>
    <mergeCell ref="D173:D177"/>
    <mergeCell ref="B333:B337"/>
    <mergeCell ref="B33:B37"/>
    <mergeCell ref="C33:C37"/>
    <mergeCell ref="D33:D37"/>
    <mergeCell ref="C58:C62"/>
  </mergeCells>
  <printOptions/>
  <pageMargins left="0.5511811023622047" right="0.15748031496062992" top="0.6692913385826772" bottom="0.31496062992125984" header="0.6692913385826772" footer="0.31496062992125984"/>
  <pageSetup fitToHeight="25" fitToWidth="1" horizontalDpi="600" verticalDpi="600" orientation="landscape" paperSize="9" scale="48" r:id="rId1"/>
  <rowBreaks count="2" manualBreakCount="2">
    <brk id="300" min="1" max="16" man="1"/>
    <brk id="387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адм. Шумерлинского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Елена Владимировна Медведева</cp:lastModifiedBy>
  <cp:lastPrinted>2023-03-28T06:24:37Z</cp:lastPrinted>
  <dcterms:created xsi:type="dcterms:W3CDTF">2001-12-03T09:02:23Z</dcterms:created>
  <dcterms:modified xsi:type="dcterms:W3CDTF">2023-03-28T06:27:14Z</dcterms:modified>
  <cp:category/>
  <cp:version/>
  <cp:contentType/>
  <cp:contentStatus/>
</cp:coreProperties>
</file>