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660" windowHeight="11700"/>
  </bookViews>
  <sheets>
    <sheet name="Документ" sheetId="2" r:id="rId1"/>
  </sheets>
  <definedNames>
    <definedName name="_xlnm.Print_Titles" localSheetId="0">Документ!$10:$11</definedName>
  </definedNames>
  <calcPr calcId="145621"/>
</workbook>
</file>

<file path=xl/calcChain.xml><?xml version="1.0" encoding="utf-8"?>
<calcChain xmlns="http://schemas.openxmlformats.org/spreadsheetml/2006/main">
  <c r="W12" i="2" l="1"/>
  <c r="X12" i="2"/>
  <c r="Y12" i="2"/>
  <c r="Z12" i="2"/>
  <c r="AA12" i="2"/>
  <c r="AB12" i="2"/>
  <c r="AC12" i="2"/>
  <c r="AD12" i="2"/>
  <c r="V12" i="2"/>
  <c r="W77" i="2" l="1"/>
  <c r="X77" i="2"/>
  <c r="Y77" i="2"/>
  <c r="Z77" i="2"/>
  <c r="AA77" i="2"/>
  <c r="AB77" i="2"/>
  <c r="AC77" i="2"/>
  <c r="AD77" i="2"/>
  <c r="V77" i="2"/>
  <c r="W45" i="2"/>
  <c r="X45" i="2"/>
  <c r="Y45" i="2"/>
  <c r="Z45" i="2"/>
  <c r="AA45" i="2"/>
  <c r="AB45" i="2"/>
  <c r="AC45" i="2"/>
  <c r="AD45" i="2"/>
  <c r="V45" i="2"/>
  <c r="W46" i="2"/>
  <c r="X46" i="2"/>
  <c r="Y46" i="2"/>
  <c r="Z46" i="2"/>
  <c r="AA46" i="2"/>
  <c r="AB46" i="2"/>
  <c r="AC46" i="2"/>
  <c r="AD46" i="2"/>
  <c r="V46" i="2"/>
  <c r="W69" i="2" l="1"/>
  <c r="X69" i="2"/>
  <c r="Y69" i="2"/>
  <c r="Z69" i="2"/>
  <c r="AA69" i="2"/>
  <c r="AB69" i="2"/>
  <c r="AC69" i="2"/>
  <c r="AD69" i="2"/>
  <c r="V69" i="2"/>
  <c r="W62" i="2"/>
  <c r="X62" i="2"/>
  <c r="Y62" i="2"/>
  <c r="Z62" i="2"/>
  <c r="AA62" i="2"/>
  <c r="AB62" i="2"/>
  <c r="AC62" i="2"/>
  <c r="AD62" i="2"/>
  <c r="V62" i="2"/>
  <c r="W48" i="2" l="1"/>
  <c r="X48" i="2"/>
  <c r="Y48" i="2"/>
  <c r="Z48" i="2"/>
  <c r="AA48" i="2"/>
  <c r="AB48" i="2"/>
  <c r="AC48" i="2"/>
  <c r="AD48" i="2"/>
  <c r="V48" i="2"/>
</calcChain>
</file>

<file path=xl/sharedStrings.xml><?xml version="1.0" encoding="utf-8"?>
<sst xmlns="http://schemas.openxmlformats.org/spreadsheetml/2006/main" count="246" uniqueCount="151">
  <si>
    <t>Единица измерения: тыс. руб.</t>
  </si>
  <si>
    <t>Код</t>
  </si>
  <si>
    <t>Наименование показателя</t>
  </si>
  <si>
    <t/>
  </si>
  <si>
    <t>Документ</t>
  </si>
  <si>
    <t>Плательщик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</si>
  <si>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</si>
  <si>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</si>
  <si>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</si>
  <si>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</si>
  <si>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</si>
  <si>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>00010100000000000000</t>
  </si>
  <si>
    <t>00010102000000000000</t>
  </si>
  <si>
    <t>00010300000000000000</t>
  </si>
  <si>
    <t>00010302000000000000</t>
  </si>
  <si>
    <t>00010500000000000000</t>
  </si>
  <si>
    <t>00010501000000000000</t>
  </si>
  <si>
    <t>00010502000000000000</t>
  </si>
  <si>
    <t>00010503000000000000</t>
  </si>
  <si>
    <t>00010504000000000000</t>
  </si>
  <si>
    <t>00010600000000000000</t>
  </si>
  <si>
    <t>00010601000000000000</t>
  </si>
  <si>
    <t>00010604000000000000</t>
  </si>
  <si>
    <t>00010606000000000000</t>
  </si>
  <si>
    <t>00010800000000000000</t>
  </si>
  <si>
    <t>00011100000000000000</t>
  </si>
  <si>
    <t>00011105000000000000</t>
  </si>
  <si>
    <t>00011107000000000000</t>
  </si>
  <si>
    <t>00011109000000000000</t>
  </si>
  <si>
    <t>00011200000000000000</t>
  </si>
  <si>
    <t>00011201000000000000</t>
  </si>
  <si>
    <t>00011300000000000000</t>
  </si>
  <si>
    <t>00011302000000000000</t>
  </si>
  <si>
    <t>00011400000000000000</t>
  </si>
  <si>
    <t>00011402000000000000</t>
  </si>
  <si>
    <t>00011406000000000000</t>
  </si>
  <si>
    <t>00011600000000000000</t>
  </si>
  <si>
    <t>00011601000000000000</t>
  </si>
  <si>
    <t>00011607000000000000</t>
  </si>
  <si>
    <t>00011610000000000000</t>
  </si>
  <si>
    <t>00011611000000000000</t>
  </si>
  <si>
    <t>00011700000000000000</t>
  </si>
  <si>
    <t>00011715000000000000</t>
  </si>
  <si>
    <t>00020000000000000000</t>
  </si>
  <si>
    <t>00020200000000000000</t>
  </si>
  <si>
    <t>00020215000000000000</t>
  </si>
  <si>
    <t>00020220000000000000</t>
  </si>
  <si>
    <t>00020220216140000150</t>
  </si>
  <si>
    <t>00020225065140000150</t>
  </si>
  <si>
    <t>00020225098140000150</t>
  </si>
  <si>
    <t>00020225171140000150</t>
  </si>
  <si>
    <t>00020225304140000150</t>
  </si>
  <si>
    <t>00020225467140000150</t>
  </si>
  <si>
    <t>00020225497140000150</t>
  </si>
  <si>
    <t>00020225511140000150</t>
  </si>
  <si>
    <t>00020225576140000150</t>
  </si>
  <si>
    <t>00020225597140000150</t>
  </si>
  <si>
    <t>00020225599140000150</t>
  </si>
  <si>
    <t>00020229000000000000</t>
  </si>
  <si>
    <t>00020230000000000000</t>
  </si>
  <si>
    <t>00020230024140000150</t>
  </si>
  <si>
    <t>00020230029140000150</t>
  </si>
  <si>
    <t>90320235082140000150</t>
  </si>
  <si>
    <t>00020235118140000150</t>
  </si>
  <si>
    <t>00020235120140000150</t>
  </si>
  <si>
    <t>00020235930140000150</t>
  </si>
  <si>
    <t>00020245000000000000</t>
  </si>
  <si>
    <t>00020245179140000150</t>
  </si>
  <si>
    <t>00020245303140000150</t>
  </si>
  <si>
    <t>00020249000000000000</t>
  </si>
  <si>
    <t>00020700000000000000</t>
  </si>
  <si>
    <t>00020704020140000150</t>
  </si>
  <si>
    <t>00021900000000000000</t>
  </si>
  <si>
    <t>00021960010140000150</t>
  </si>
  <si>
    <t xml:space="preserve">Исполнение доходов бюджета Янтиковского муниципального округа за 2023 год   
</t>
  </si>
  <si>
    <t>План на 2023 год</t>
  </si>
  <si>
    <t>Исполнено</t>
  </si>
  <si>
    <t>Административные штрафы, установленные Кодексом Российской Федерации об административных правонарушениях</t>
  </si>
  <si>
    <t>000 20225555140000100</t>
  </si>
  <si>
    <t>000 20235082140000100</t>
  </si>
  <si>
    <t>Приложение 1</t>
  </si>
  <si>
    <t>к решению Собрания депутатов</t>
  </si>
  <si>
    <t>Янтиковского муниципального округа</t>
  </si>
  <si>
    <t>от ___.___. 2024 №___</t>
  </si>
  <si>
    <t>000 20240000000000000</t>
  </si>
  <si>
    <t xml:space="preserve">ИТОГО ДОХОДОВ </t>
  </si>
  <si>
    <t>НАЛОГОВЫЕ И НЕНАЛОГОВЫЕ ДОХОДЫ</t>
  </si>
  <si>
    <t>НАЛОГИ НА ПРИБЫЛЬ, ДОХОДЫ</t>
  </si>
  <si>
    <t>Налог на доходы физических лиц</t>
  </si>
  <si>
    <t xml:space="preserve"> 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</si>
  <si>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</si>
  <si>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</si>
  <si>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</si>
  <si>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</si>
  <si>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</si>
  <si>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</si>
  <si>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</si>
  <si>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</si>
  <si>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</si>
  <si>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</si>
  <si>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</si>
  <si>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</si>
  <si>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</si>
  <si>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</si>
  <si>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</si>
  <si>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</si>
  <si>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</si>
  <si>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</si>
  <si>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</si>
  <si>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</si>
  <si>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</si>
  <si>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</si>
  <si>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</si>
  <si>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</si>
  <si>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</si>
  <si>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</si>
  <si>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ПРОЧИЕ НЕНАЛОГОВЫЕ ДОХОДЫ</t>
  </si>
  <si>
    <t>Инициативные платежи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</si>
  <si>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</si>
  <si>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</si>
  <si>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</si>
  <si>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</si>
  <si>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</si>
  <si>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</si>
  <si>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</si>
  <si>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</si>
  <si>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</si>
  <si>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</si>
  <si>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</si>
  <si>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проведение комплексных кадастровых работ</t>
  </si>
  <si>
    <t>Субсидии бюджетам на реализацию программ формирования современной городской среды</t>
  </si>
  <si>
    <t xml:space="preserve"> 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</si>
  <si>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реконструкцию и капитальный ремонт региональных и муниципальных музеев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</si>
  <si>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</si>
  <si>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Субвенции бюджетам бюджетной системы Российской Федерации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</si>
  <si>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</si>
  <si>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</si>
  <si>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</si>
  <si>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</si>
  <si>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</si>
  <si>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государственную регистрацию актов гражданского состояния</t>
  </si>
  <si>
    <t>Иные межбюджетные трансферты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</si>
  <si>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</si>
  <si>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</si>
  <si>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бюджетам, за счет средств резервного фонда Президента Российской Федерации</t>
  </si>
  <si>
    <t>ПРОЧИЕ БЕЗВОЗМЕЗДНЫЕ ПОСТУПЛЕНИЯ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</si>
  <si>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</si>
  <si>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</si>
  <si>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</si>
  <si>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Прочие субсидди</t>
  </si>
  <si>
    <t>000 20229999000000100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</si>
</sst>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Arial Cyr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164" fontId="3" fillId="2" borderId="2">
      <alignment horizontal="right" vertical="top" shrinkToFit="1"/>
    </xf>
    <xf numFmtId="10" fontId="3" fillId="2" borderId="2">
      <alignment horizontal="center" vertical="top" shrinkToFit="1"/>
    </xf>
    <xf numFmtId="16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16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4" fontId="3" fillId="2" borderId="2">
      <alignment horizontal="right" vertical="top" shrinkToFit="1"/>
    </xf>
  </cellStyleXfs>
  <cellXfs count="5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left" wrapText="1"/>
    </xf>
    <xf numFmtId="0" fontId="1" fillId="0" borderId="1" xfId="2" applyNumberFormat="1" applyProtection="1"/>
    <xf numFmtId="0" fontId="7" fillId="0" borderId="1" xfId="1" applyFont="1" applyBorder="1" applyAlignment="1">
      <alignment wrapText="1"/>
    </xf>
    <xf numFmtId="0" fontId="7" fillId="0" borderId="1" xfId="1" applyFont="1" applyBorder="1">
      <alignment horizontal="left" wrapText="1"/>
    </xf>
    <xf numFmtId="0" fontId="8" fillId="0" borderId="1" xfId="2" applyNumberFormat="1" applyFont="1" applyBorder="1" applyProtection="1"/>
    <xf numFmtId="0" fontId="9" fillId="0" borderId="1" xfId="0" applyFont="1" applyBorder="1" applyProtection="1">
      <protection locked="0"/>
    </xf>
    <xf numFmtId="0" fontId="8" fillId="0" borderId="1" xfId="2" applyNumberFormat="1" applyFont="1" applyProtection="1"/>
    <xf numFmtId="0" fontId="9" fillId="0" borderId="0" xfId="0" applyFont="1" applyProtection="1">
      <protection locked="0"/>
    </xf>
    <xf numFmtId="0" fontId="7" fillId="0" borderId="3" xfId="7" applyNumberFormat="1" applyFont="1" applyProtection="1">
      <alignment horizontal="center" vertical="center" wrapText="1"/>
    </xf>
    <xf numFmtId="1" fontId="7" fillId="0" borderId="2" xfId="8" applyNumberFormat="1" applyFont="1" applyProtection="1">
      <alignment horizontal="center" vertical="top" shrinkToFit="1"/>
    </xf>
    <xf numFmtId="0" fontId="7" fillId="0" borderId="2" xfId="9" applyNumberFormat="1" applyFont="1" applyAlignment="1" applyProtection="1">
      <alignment horizontal="left" vertical="top" wrapText="1"/>
    </xf>
    <xf numFmtId="0" fontId="7" fillId="0" borderId="2" xfId="10" applyNumberFormat="1" applyFont="1" applyProtection="1">
      <alignment horizontal="center" vertical="top" wrapText="1"/>
    </xf>
    <xf numFmtId="164" fontId="10" fillId="2" borderId="2" xfId="11" applyNumberFormat="1" applyFont="1" applyProtection="1">
      <alignment horizontal="right" vertical="top" shrinkToFit="1"/>
    </xf>
    <xf numFmtId="164" fontId="7" fillId="5" borderId="2" xfId="11" applyNumberFormat="1" applyFont="1" applyFill="1" applyProtection="1">
      <alignment horizontal="right" vertical="top" shrinkToFit="1"/>
    </xf>
    <xf numFmtId="10" fontId="10" fillId="2" borderId="2" xfId="12" applyNumberFormat="1" applyFont="1" applyProtection="1">
      <alignment horizontal="center" vertical="top" shrinkToFit="1"/>
    </xf>
    <xf numFmtId="164" fontId="7" fillId="2" borderId="2" xfId="11" applyNumberFormat="1" applyFont="1" applyProtection="1">
      <alignment horizontal="right" vertical="top" shrinkToFit="1"/>
    </xf>
    <xf numFmtId="165" fontId="7" fillId="0" borderId="2" xfId="8" applyNumberFormat="1" applyFont="1" applyProtection="1">
      <alignment horizontal="center" vertical="top" shrinkToFit="1"/>
    </xf>
    <xf numFmtId="1" fontId="10" fillId="0" borderId="4" xfId="16" applyNumberFormat="1" applyFont="1" applyProtection="1">
      <alignment horizontal="left" vertical="top" shrinkToFit="1"/>
    </xf>
    <xf numFmtId="164" fontId="10" fillId="3" borderId="2" xfId="17" applyNumberFormat="1" applyFont="1" applyProtection="1">
      <alignment horizontal="right" vertical="top" shrinkToFit="1"/>
    </xf>
    <xf numFmtId="164" fontId="10" fillId="5" borderId="2" xfId="17" applyNumberFormat="1" applyFont="1" applyFill="1" applyProtection="1">
      <alignment horizontal="right" vertical="top" shrinkToFit="1"/>
    </xf>
    <xf numFmtId="10" fontId="10" fillId="3" borderId="2" xfId="18" applyNumberFormat="1" applyFont="1" applyProtection="1">
      <alignment horizontal="center" vertical="top" shrinkToFit="1"/>
    </xf>
    <xf numFmtId="0" fontId="10" fillId="0" borderId="1" xfId="4" applyNumberFormat="1" applyFont="1" applyProtection="1">
      <alignment horizontal="center"/>
    </xf>
    <xf numFmtId="0" fontId="7" fillId="0" borderId="2" xfId="6" applyNumberFormat="1" applyFont="1" applyProtection="1">
      <alignment horizontal="center" vertical="center" wrapText="1"/>
    </xf>
    <xf numFmtId="0" fontId="10" fillId="0" borderId="1" xfId="3" applyNumberFormat="1" applyFont="1" applyProtection="1">
      <alignment horizontal="center" wrapText="1"/>
    </xf>
    <xf numFmtId="1" fontId="11" fillId="0" borderId="2" xfId="8" applyNumberFormat="1" applyFont="1" applyProtection="1">
      <alignment horizontal="center" vertical="top" shrinkToFit="1"/>
    </xf>
    <xf numFmtId="0" fontId="11" fillId="0" borderId="2" xfId="9" applyNumberFormat="1" applyFont="1" applyAlignment="1" applyProtection="1">
      <alignment horizontal="left" vertical="top" wrapText="1"/>
    </xf>
    <xf numFmtId="0" fontId="11" fillId="0" borderId="2" xfId="10" applyNumberFormat="1" applyFont="1" applyProtection="1">
      <alignment horizontal="center" vertical="top" wrapText="1"/>
    </xf>
    <xf numFmtId="164" fontId="11" fillId="2" borderId="2" xfId="11" applyNumberFormat="1" applyFont="1" applyProtection="1">
      <alignment horizontal="right" vertical="top" shrinkToFit="1"/>
    </xf>
    <xf numFmtId="164" fontId="11" fillId="5" borderId="2" xfId="11" applyNumberFormat="1" applyFont="1" applyFill="1" applyProtection="1">
      <alignment horizontal="right" vertical="top" shrinkToFit="1"/>
    </xf>
    <xf numFmtId="10" fontId="7" fillId="5" borderId="1" xfId="18" applyFont="1" applyFill="1" applyBorder="1" applyAlignment="1">
      <alignment horizontal="left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7" fillId="0" borderId="1" xfId="5" applyNumberFormat="1" applyFont="1" applyProtection="1">
      <alignment horizontal="right"/>
    </xf>
    <xf numFmtId="0" fontId="7" fillId="0" borderId="1" xfId="5" applyFont="1">
      <alignment horizontal="right"/>
    </xf>
    <xf numFmtId="0" fontId="7" fillId="0" borderId="2" xfId="6" applyNumberFormat="1" applyFont="1" applyProtection="1">
      <alignment horizontal="center" vertical="center" wrapText="1"/>
    </xf>
    <xf numFmtId="0" fontId="7" fillId="0" borderId="2" xfId="6" applyFo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7" fillId="0" borderId="1" xfId="1" applyNumberFormat="1" applyFont="1" applyBorder="1" applyAlignment="1" applyProtection="1">
      <alignment horizontal="center" wrapText="1"/>
    </xf>
    <xf numFmtId="1" fontId="10" fillId="0" borderId="2" xfId="15" applyNumberFormat="1" applyFont="1" applyProtection="1">
      <alignment horizontal="left" vertical="top" shrinkToFit="1"/>
    </xf>
    <xf numFmtId="1" fontId="10" fillId="0" borderId="2" xfId="15" applyFont="1">
      <alignment horizontal="left" vertical="top"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7" fillId="5" borderId="1" xfId="26" applyNumberFormat="1" applyFont="1" applyFill="1" applyBorder="1" applyAlignment="1" applyProtection="1">
      <alignment horizontal="left" wrapText="1"/>
    </xf>
    <xf numFmtId="4" fontId="7" fillId="5" borderId="1" xfId="26" applyFont="1" applyFill="1" applyBorder="1" applyAlignment="1">
      <alignment horizontal="left" wrapText="1"/>
    </xf>
    <xf numFmtId="0" fontId="10" fillId="0" borderId="2" xfId="6" applyNumberFormat="1" applyFont="1" applyProtection="1">
      <alignment horizontal="center" vertical="center" wrapText="1"/>
    </xf>
    <xf numFmtId="0" fontId="10" fillId="0" borderId="2" xfId="6" applyFont="1">
      <alignment horizontal="center" vertical="center" wrapText="1"/>
    </xf>
    <xf numFmtId="0" fontId="10" fillId="0" borderId="5" xfId="6" applyNumberFormat="1" applyFont="1" applyBorder="1" applyAlignment="1" applyProtection="1">
      <alignment horizontal="center" vertical="center" wrapText="1"/>
    </xf>
    <xf numFmtId="0" fontId="10" fillId="0" borderId="6" xfId="6" applyNumberFormat="1" applyFont="1" applyBorder="1" applyAlignment="1" applyProtection="1">
      <alignment horizontal="center" vertical="center" wrapText="1"/>
    </xf>
    <xf numFmtId="0" fontId="10" fillId="0" borderId="7" xfId="6" applyNumberFormat="1" applyFont="1" applyBorder="1" applyAlignment="1" applyProtection="1">
      <alignment horizontal="center" vertical="center" wrapText="1"/>
    </xf>
    <xf numFmtId="0" fontId="10" fillId="0" borderId="2" xfId="6" applyNumberFormat="1" applyFont="1" applyProtection="1">
      <alignment horizontal="center" vertical="center" wrapText="1"/>
    </xf>
    <xf numFmtId="0" fontId="10" fillId="0" borderId="8" xfId="6" applyNumberFormat="1" applyFont="1" applyBorder="1" applyAlignment="1" applyProtection="1">
      <alignment horizontal="center" vertical="center" wrapText="1"/>
    </xf>
    <xf numFmtId="0" fontId="10" fillId="0" borderId="9" xfId="6" applyNumberFormat="1" applyFont="1" applyBorder="1" applyAlignment="1" applyProtection="1">
      <alignment horizontal="center" vertical="center" wrapText="1"/>
    </xf>
    <xf numFmtId="0" fontId="10" fillId="0" borderId="10" xfId="6" applyNumberFormat="1" applyFont="1" applyBorder="1" applyAlignment="1" applyProtection="1">
      <alignment horizontal="center" vertical="center" wrapText="1"/>
    </xf>
  </cellXfs>
  <cellStyles count="28">
    <cellStyle name="br" xfId="21"/>
    <cellStyle name="col" xfId="20"/>
    <cellStyle name="st24" xfId="17"/>
    <cellStyle name="st25" xfId="11"/>
    <cellStyle name="st26" xfId="13"/>
    <cellStyle name="style0" xfId="22"/>
    <cellStyle name="td" xfId="23"/>
    <cellStyle name="tr" xfId="19"/>
    <cellStyle name="xl21" xfId="24"/>
    <cellStyle name="xl22" xfId="6"/>
    <cellStyle name="xl23" xfId="8"/>
    <cellStyle name="xl24" xfId="2"/>
    <cellStyle name="xl25" xfId="10"/>
    <cellStyle name="xl26" xfId="15"/>
    <cellStyle name="xl27" xfId="16"/>
    <cellStyle name="xl28" xfId="25"/>
    <cellStyle name="xl29" xfId="26"/>
    <cellStyle name="xl30" xfId="1"/>
    <cellStyle name="xl31" xfId="7"/>
    <cellStyle name="xl32" xfId="14"/>
    <cellStyle name="xl33" xfId="18"/>
    <cellStyle name="xl34" xfId="3"/>
    <cellStyle name="xl35" xfId="4"/>
    <cellStyle name="xl36" xfId="5"/>
    <cellStyle name="xl37" xfId="9"/>
    <cellStyle name="xl38" xfId="27"/>
    <cellStyle name="xl39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9"/>
  <sheetViews>
    <sheetView showGridLines="0" showZeros="0" tabSelected="1" zoomScaleNormal="100" zoomScaleSheetLayoutView="100" workbookViewId="0">
      <pane ySplit="11" topLeftCell="A39" activePane="bottomLeft" state="frozen"/>
      <selection pane="bottomLeft" activeCell="AW16" sqref="AW16"/>
    </sheetView>
  </sheetViews>
  <sheetFormatPr defaultRowHeight="15" outlineLevelRow="4" x14ac:dyDescent="0.25"/>
  <cols>
    <col min="1" max="1" width="28.5703125" style="1" customWidth="1"/>
    <col min="2" max="2" width="78.140625" style="1" customWidth="1"/>
    <col min="3" max="20" width="9.140625" style="1" hidden="1"/>
    <col min="21" max="21" width="2.5703125" style="1" hidden="1" customWidth="1"/>
    <col min="22" max="22" width="19" style="1" customWidth="1"/>
    <col min="23" max="28" width="9.140625" style="1" hidden="1"/>
    <col min="29" max="29" width="20.5703125" style="1" hidden="1" customWidth="1"/>
    <col min="30" max="30" width="17.140625" style="1" customWidth="1"/>
    <col min="31" max="39" width="9.140625" style="1" hidden="1"/>
    <col min="40" max="40" width="1" style="1" hidden="1" customWidth="1"/>
    <col min="41" max="41" width="9.140625" style="1" customWidth="1"/>
    <col min="42" max="16384" width="9.140625" style="1"/>
  </cols>
  <sheetData>
    <row r="1" spans="1:51" ht="15.75" customHeight="1" x14ac:dyDescent="0.25">
      <c r="A1" s="41"/>
      <c r="B1" s="4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6" t="s">
        <v>80</v>
      </c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</row>
    <row r="2" spans="1:51" ht="15.75" x14ac:dyDescent="0.25">
      <c r="A2" s="41"/>
      <c r="B2" s="4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7" t="s">
        <v>81</v>
      </c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</row>
    <row r="3" spans="1:51" ht="15.75" x14ac:dyDescent="0.25">
      <c r="A3" s="41"/>
      <c r="B3" s="4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47" t="s">
        <v>82</v>
      </c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</row>
    <row r="4" spans="1:51" ht="15.75" x14ac:dyDescent="0.25">
      <c r="A4" s="41"/>
      <c r="B4" s="4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31" t="s">
        <v>83</v>
      </c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</row>
    <row r="5" spans="1:51" ht="15.75" x14ac:dyDescent="0.25">
      <c r="A5" s="41"/>
      <c r="B5" s="4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38"/>
      <c r="W5" s="38"/>
      <c r="X5" s="38"/>
      <c r="Y5" s="38"/>
      <c r="Z5" s="38"/>
      <c r="AA5" s="38"/>
      <c r="AB5" s="38"/>
      <c r="AC5" s="38"/>
      <c r="AD5" s="38"/>
      <c r="AE5" s="5"/>
      <c r="AF5" s="5"/>
      <c r="AG5" s="5"/>
      <c r="AH5" s="5"/>
      <c r="AI5" s="5"/>
      <c r="AJ5" s="5"/>
      <c r="AK5" s="5"/>
      <c r="AL5" s="5"/>
      <c r="AM5" s="5"/>
      <c r="AN5" s="5"/>
      <c r="AO5" s="6"/>
      <c r="AP5" s="7"/>
      <c r="AQ5" s="7"/>
      <c r="AR5" s="7"/>
      <c r="AS5" s="7"/>
      <c r="AT5" s="7"/>
      <c r="AU5" s="7"/>
      <c r="AV5" s="7"/>
      <c r="AW5" s="7"/>
      <c r="AX5" s="7"/>
      <c r="AY5" s="7"/>
    </row>
    <row r="6" spans="1:51" ht="15.75" x14ac:dyDescent="0.25">
      <c r="A6" s="41"/>
      <c r="B6" s="4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8"/>
      <c r="W6" s="38"/>
      <c r="X6" s="38"/>
      <c r="Y6" s="38"/>
      <c r="Z6" s="38"/>
      <c r="AA6" s="38"/>
      <c r="AB6" s="38"/>
      <c r="AC6" s="38"/>
      <c r="AD6" s="38"/>
      <c r="AE6" s="4"/>
      <c r="AF6" s="4"/>
      <c r="AG6" s="4"/>
      <c r="AH6" s="4"/>
      <c r="AI6" s="4"/>
      <c r="AJ6" s="4"/>
      <c r="AK6" s="4"/>
      <c r="AL6" s="4"/>
      <c r="AM6" s="4"/>
      <c r="AN6" s="4"/>
      <c r="AO6" s="6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15.95" customHeight="1" x14ac:dyDescent="0.25">
      <c r="A7" s="39" t="s">
        <v>74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25"/>
      <c r="AN7" s="25"/>
      <c r="AO7" s="8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51" ht="15.75" customHeight="1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23"/>
      <c r="AN8" s="23"/>
      <c r="AO8" s="8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ht="19.5" customHeight="1" x14ac:dyDescent="0.25">
      <c r="A9" s="34" t="s">
        <v>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8"/>
      <c r="AP9" s="9"/>
      <c r="AQ9" s="9"/>
      <c r="AR9" s="9"/>
      <c r="AS9" s="9"/>
      <c r="AT9" s="9"/>
      <c r="AU9" s="9"/>
      <c r="AV9" s="9"/>
      <c r="AW9" s="9"/>
      <c r="AX9" s="9"/>
      <c r="AY9" s="9"/>
    </row>
    <row r="10" spans="1:51" ht="24" customHeight="1" x14ac:dyDescent="0.25">
      <c r="A10" s="48" t="s">
        <v>1</v>
      </c>
      <c r="B10" s="48" t="s">
        <v>2</v>
      </c>
      <c r="C10" s="48" t="s">
        <v>3</v>
      </c>
      <c r="D10" s="48" t="s">
        <v>3</v>
      </c>
      <c r="E10" s="48" t="s">
        <v>3</v>
      </c>
      <c r="F10" s="48" t="s">
        <v>3</v>
      </c>
      <c r="G10" s="48" t="s">
        <v>3</v>
      </c>
      <c r="H10" s="48" t="s">
        <v>3</v>
      </c>
      <c r="I10" s="48" t="s">
        <v>4</v>
      </c>
      <c r="J10" s="49"/>
      <c r="K10" s="49"/>
      <c r="L10" s="48" t="s">
        <v>5</v>
      </c>
      <c r="M10" s="49"/>
      <c r="N10" s="49"/>
      <c r="O10" s="48" t="s">
        <v>3</v>
      </c>
      <c r="P10" s="48" t="s">
        <v>3</v>
      </c>
      <c r="Q10" s="48" t="s">
        <v>3</v>
      </c>
      <c r="R10" s="48" t="s">
        <v>3</v>
      </c>
      <c r="S10" s="48" t="s">
        <v>3</v>
      </c>
      <c r="T10" s="48" t="s">
        <v>3</v>
      </c>
      <c r="U10" s="48" t="s">
        <v>3</v>
      </c>
      <c r="V10" s="48" t="s">
        <v>75</v>
      </c>
      <c r="W10" s="48" t="s">
        <v>3</v>
      </c>
      <c r="X10" s="48" t="s">
        <v>3</v>
      </c>
      <c r="Y10" s="48" t="s">
        <v>3</v>
      </c>
      <c r="Z10" s="48" t="s">
        <v>3</v>
      </c>
      <c r="AA10" s="48" t="s">
        <v>3</v>
      </c>
      <c r="AB10" s="50" t="s">
        <v>76</v>
      </c>
      <c r="AC10" s="51"/>
      <c r="AD10" s="52"/>
      <c r="AE10" s="36" t="s">
        <v>6</v>
      </c>
      <c r="AF10" s="37"/>
      <c r="AG10" s="37"/>
      <c r="AH10" s="10" t="s">
        <v>3</v>
      </c>
      <c r="AI10" s="36" t="s">
        <v>7</v>
      </c>
      <c r="AJ10" s="37"/>
      <c r="AK10" s="36" t="s">
        <v>8</v>
      </c>
      <c r="AL10" s="37"/>
      <c r="AM10" s="36" t="s">
        <v>9</v>
      </c>
      <c r="AN10" s="37"/>
      <c r="AO10" s="8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ht="15.75" x14ac:dyDescent="0.25">
      <c r="A11" s="49"/>
      <c r="B11" s="49"/>
      <c r="C11" s="49"/>
      <c r="D11" s="49"/>
      <c r="E11" s="49"/>
      <c r="F11" s="49"/>
      <c r="G11" s="49"/>
      <c r="H11" s="49"/>
      <c r="I11" s="53" t="s">
        <v>3</v>
      </c>
      <c r="J11" s="53" t="s">
        <v>3</v>
      </c>
      <c r="K11" s="53" t="s">
        <v>3</v>
      </c>
      <c r="L11" s="53" t="s">
        <v>3</v>
      </c>
      <c r="M11" s="53" t="s">
        <v>3</v>
      </c>
      <c r="N11" s="53" t="s">
        <v>3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54"/>
      <c r="AC11" s="55"/>
      <c r="AD11" s="56"/>
      <c r="AE11" s="24" t="s">
        <v>3</v>
      </c>
      <c r="AF11" s="24" t="s">
        <v>3</v>
      </c>
      <c r="AG11" s="24" t="s">
        <v>3</v>
      </c>
      <c r="AH11" s="24"/>
      <c r="AI11" s="24" t="s">
        <v>3</v>
      </c>
      <c r="AJ11" s="24" t="s">
        <v>3</v>
      </c>
      <c r="AK11" s="24" t="s">
        <v>3</v>
      </c>
      <c r="AL11" s="24" t="s">
        <v>3</v>
      </c>
      <c r="AM11" s="24" t="s">
        <v>3</v>
      </c>
      <c r="AN11" s="24" t="s">
        <v>3</v>
      </c>
      <c r="AO11" s="8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ht="15.75" x14ac:dyDescent="0.25">
      <c r="A12" s="11" t="s">
        <v>10</v>
      </c>
      <c r="B12" s="12" t="s">
        <v>86</v>
      </c>
      <c r="C12" s="11" t="s">
        <v>10</v>
      </c>
      <c r="D12" s="11"/>
      <c r="E12" s="11"/>
      <c r="F12" s="11"/>
      <c r="G12" s="11"/>
      <c r="H12" s="11"/>
      <c r="I12" s="13"/>
      <c r="J12" s="11"/>
      <c r="K12" s="11"/>
      <c r="L12" s="11"/>
      <c r="M12" s="11"/>
      <c r="N12" s="11"/>
      <c r="O12" s="11"/>
      <c r="P12" s="11"/>
      <c r="Q12" s="11"/>
      <c r="R12" s="14">
        <v>0</v>
      </c>
      <c r="S12" s="14">
        <v>109109.38</v>
      </c>
      <c r="T12" s="14">
        <v>20065.54322</v>
      </c>
      <c r="U12" s="14">
        <v>129174.92322</v>
      </c>
      <c r="V12" s="15">
        <f>V13+V15+V17+V22+V26+V27+V31+V33+V35+V38+V43</f>
        <v>129174.92322</v>
      </c>
      <c r="W12" s="15">
        <f t="shared" ref="W12:AD12" si="0">W13+W15+W17+W22+W26+W27+W31+W33+W35+W38+W43</f>
        <v>129174.92322</v>
      </c>
      <c r="X12" s="15">
        <f t="shared" si="0"/>
        <v>0</v>
      </c>
      <c r="Y12" s="15">
        <f t="shared" si="0"/>
        <v>0</v>
      </c>
      <c r="Z12" s="15">
        <f t="shared" si="0"/>
        <v>0</v>
      </c>
      <c r="AA12" s="15">
        <f t="shared" si="0"/>
        <v>0</v>
      </c>
      <c r="AB12" s="15">
        <f t="shared" si="0"/>
        <v>26</v>
      </c>
      <c r="AC12" s="15">
        <f t="shared" si="0"/>
        <v>122046.36379</v>
      </c>
      <c r="AD12" s="15">
        <f t="shared" si="0"/>
        <v>122020.36379</v>
      </c>
      <c r="AE12" s="14">
        <v>26</v>
      </c>
      <c r="AF12" s="14">
        <v>122046.36379</v>
      </c>
      <c r="AG12" s="14">
        <v>122020.36379</v>
      </c>
      <c r="AH12" s="14">
        <v>122020.36379</v>
      </c>
      <c r="AI12" s="14">
        <v>7154.5594300000002</v>
      </c>
      <c r="AJ12" s="16">
        <v>0.94461340288304296</v>
      </c>
      <c r="AK12" s="14">
        <v>7154.5594300000002</v>
      </c>
      <c r="AL12" s="16">
        <v>0.94461340288304296</v>
      </c>
      <c r="AM12" s="14">
        <v>0</v>
      </c>
      <c r="AN12" s="16"/>
      <c r="AO12" s="8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ht="15.75" outlineLevel="1" x14ac:dyDescent="0.25">
      <c r="A13" s="11" t="s">
        <v>11</v>
      </c>
      <c r="B13" s="12" t="s">
        <v>87</v>
      </c>
      <c r="C13" s="11" t="s">
        <v>11</v>
      </c>
      <c r="D13" s="11"/>
      <c r="E13" s="11"/>
      <c r="F13" s="11"/>
      <c r="G13" s="11"/>
      <c r="H13" s="11"/>
      <c r="I13" s="13"/>
      <c r="J13" s="11"/>
      <c r="K13" s="11"/>
      <c r="L13" s="11"/>
      <c r="M13" s="11"/>
      <c r="N13" s="11"/>
      <c r="O13" s="11"/>
      <c r="P13" s="11"/>
      <c r="Q13" s="11"/>
      <c r="R13" s="14">
        <v>0</v>
      </c>
      <c r="S13" s="14">
        <v>62769.599999999999</v>
      </c>
      <c r="T13" s="14">
        <v>5300</v>
      </c>
      <c r="U13" s="14">
        <v>68069.600000000006</v>
      </c>
      <c r="V13" s="15">
        <v>68069.600000000006</v>
      </c>
      <c r="W13" s="15">
        <v>68069.600000000006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63927.345370000003</v>
      </c>
      <c r="AD13" s="15">
        <v>63927.345370000003</v>
      </c>
      <c r="AE13" s="14">
        <v>0</v>
      </c>
      <c r="AF13" s="14">
        <v>63927.345370000003</v>
      </c>
      <c r="AG13" s="14">
        <v>63927.345370000003</v>
      </c>
      <c r="AH13" s="14">
        <v>63927.345370000003</v>
      </c>
      <c r="AI13" s="14">
        <v>4142.2546300000004</v>
      </c>
      <c r="AJ13" s="16">
        <v>0.93914677580006345</v>
      </c>
      <c r="AK13" s="14">
        <v>4142.2546300000004</v>
      </c>
      <c r="AL13" s="16">
        <v>0.93914677580006345</v>
      </c>
      <c r="AM13" s="14">
        <v>0</v>
      </c>
      <c r="AN13" s="16"/>
      <c r="AO13" s="8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ht="15.75" outlineLevel="2" x14ac:dyDescent="0.25">
      <c r="A14" s="11" t="s">
        <v>12</v>
      </c>
      <c r="B14" s="12" t="s">
        <v>88</v>
      </c>
      <c r="C14" s="11" t="s">
        <v>12</v>
      </c>
      <c r="D14" s="11"/>
      <c r="E14" s="11"/>
      <c r="F14" s="11"/>
      <c r="G14" s="11"/>
      <c r="H14" s="11"/>
      <c r="I14" s="13"/>
      <c r="J14" s="11"/>
      <c r="K14" s="11"/>
      <c r="L14" s="11"/>
      <c r="M14" s="11"/>
      <c r="N14" s="11"/>
      <c r="O14" s="11"/>
      <c r="P14" s="11"/>
      <c r="Q14" s="11"/>
      <c r="R14" s="14">
        <v>0</v>
      </c>
      <c r="S14" s="14">
        <v>62769.599999999999</v>
      </c>
      <c r="T14" s="14">
        <v>5300</v>
      </c>
      <c r="U14" s="14">
        <v>68069.600000000006</v>
      </c>
      <c r="V14" s="15">
        <v>68069.600000000006</v>
      </c>
      <c r="W14" s="15">
        <v>68069.600000000006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63927.345370000003</v>
      </c>
      <c r="AD14" s="15">
        <v>63927.345370000003</v>
      </c>
      <c r="AE14" s="14">
        <v>0</v>
      </c>
      <c r="AF14" s="14">
        <v>63927.345370000003</v>
      </c>
      <c r="AG14" s="14">
        <v>63927.345370000003</v>
      </c>
      <c r="AH14" s="14">
        <v>63927.345370000003</v>
      </c>
      <c r="AI14" s="14">
        <v>4142.2546300000004</v>
      </c>
      <c r="AJ14" s="16">
        <v>0.93914677580006345</v>
      </c>
      <c r="AK14" s="14">
        <v>4142.2546300000004</v>
      </c>
      <c r="AL14" s="16">
        <v>0.93914677580006345</v>
      </c>
      <c r="AM14" s="14">
        <v>0</v>
      </c>
      <c r="AN14" s="16"/>
      <c r="AO14" s="8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ht="41.25" customHeight="1" outlineLevel="1" x14ac:dyDescent="0.25">
      <c r="A15" s="11" t="s">
        <v>13</v>
      </c>
      <c r="B15" s="12" t="s">
        <v>89</v>
      </c>
      <c r="C15" s="11" t="s">
        <v>13</v>
      </c>
      <c r="D15" s="11"/>
      <c r="E15" s="11"/>
      <c r="F15" s="11"/>
      <c r="G15" s="11"/>
      <c r="H15" s="11"/>
      <c r="I15" s="13"/>
      <c r="J15" s="11"/>
      <c r="K15" s="11"/>
      <c r="L15" s="11"/>
      <c r="M15" s="11"/>
      <c r="N15" s="11"/>
      <c r="O15" s="11"/>
      <c r="P15" s="11"/>
      <c r="Q15" s="11"/>
      <c r="R15" s="14">
        <v>0</v>
      </c>
      <c r="S15" s="14">
        <v>9200</v>
      </c>
      <c r="T15" s="14">
        <v>0</v>
      </c>
      <c r="U15" s="14">
        <v>9200</v>
      </c>
      <c r="V15" s="15">
        <v>9200</v>
      </c>
      <c r="W15" s="15">
        <v>9200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8815.7021800000002</v>
      </c>
      <c r="AD15" s="15">
        <v>8815.7021800000002</v>
      </c>
      <c r="AE15" s="14">
        <v>0</v>
      </c>
      <c r="AF15" s="14">
        <v>8815.7021800000002</v>
      </c>
      <c r="AG15" s="14">
        <v>8815.7021800000002</v>
      </c>
      <c r="AH15" s="14">
        <v>8815.7021800000002</v>
      </c>
      <c r="AI15" s="14">
        <v>384.29782</v>
      </c>
      <c r="AJ15" s="16">
        <v>0.95822849782608699</v>
      </c>
      <c r="AK15" s="14">
        <v>384.29782</v>
      </c>
      <c r="AL15" s="16">
        <v>0.95822849782608699</v>
      </c>
      <c r="AM15" s="14">
        <v>0</v>
      </c>
      <c r="AN15" s="16"/>
      <c r="AO15" s="8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ht="31.5" outlineLevel="2" x14ac:dyDescent="0.25">
      <c r="A16" s="11" t="s">
        <v>14</v>
      </c>
      <c r="B16" s="12" t="s">
        <v>90</v>
      </c>
      <c r="C16" s="11" t="s">
        <v>14</v>
      </c>
      <c r="D16" s="11"/>
      <c r="E16" s="11"/>
      <c r="F16" s="11"/>
      <c r="G16" s="11"/>
      <c r="H16" s="11"/>
      <c r="I16" s="13"/>
      <c r="J16" s="11"/>
      <c r="K16" s="11"/>
      <c r="L16" s="11"/>
      <c r="M16" s="11"/>
      <c r="N16" s="11"/>
      <c r="O16" s="11"/>
      <c r="P16" s="11"/>
      <c r="Q16" s="11"/>
      <c r="R16" s="14">
        <v>0</v>
      </c>
      <c r="S16" s="14">
        <v>9200</v>
      </c>
      <c r="T16" s="14">
        <v>0</v>
      </c>
      <c r="U16" s="14">
        <v>9200</v>
      </c>
      <c r="V16" s="15">
        <v>9200</v>
      </c>
      <c r="W16" s="15">
        <v>9200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8815.7021800000002</v>
      </c>
      <c r="AD16" s="15">
        <v>8815.7021800000002</v>
      </c>
      <c r="AE16" s="14">
        <v>0</v>
      </c>
      <c r="AF16" s="14">
        <v>8815.7021800000002</v>
      </c>
      <c r="AG16" s="14">
        <v>8815.7021800000002</v>
      </c>
      <c r="AH16" s="14">
        <v>8815.7021800000002</v>
      </c>
      <c r="AI16" s="14">
        <v>384.29782</v>
      </c>
      <c r="AJ16" s="16">
        <v>0.95822849782608699</v>
      </c>
      <c r="AK16" s="14">
        <v>384.29782</v>
      </c>
      <c r="AL16" s="16">
        <v>0.95822849782608699</v>
      </c>
      <c r="AM16" s="14">
        <v>0</v>
      </c>
      <c r="AN16" s="16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1" ht="21.75" customHeight="1" outlineLevel="1" x14ac:dyDescent="0.25">
      <c r="A17" s="11" t="s">
        <v>15</v>
      </c>
      <c r="B17" s="12" t="s">
        <v>91</v>
      </c>
      <c r="C17" s="11" t="s">
        <v>15</v>
      </c>
      <c r="D17" s="11"/>
      <c r="E17" s="11"/>
      <c r="F17" s="11"/>
      <c r="G17" s="11"/>
      <c r="H17" s="11"/>
      <c r="I17" s="13"/>
      <c r="J17" s="11"/>
      <c r="K17" s="11"/>
      <c r="L17" s="11"/>
      <c r="M17" s="11"/>
      <c r="N17" s="11"/>
      <c r="O17" s="11"/>
      <c r="P17" s="11"/>
      <c r="Q17" s="11"/>
      <c r="R17" s="14">
        <v>0</v>
      </c>
      <c r="S17" s="14">
        <v>13000</v>
      </c>
      <c r="T17" s="14">
        <v>6522.6</v>
      </c>
      <c r="U17" s="14">
        <v>19522.599999999999</v>
      </c>
      <c r="V17" s="15">
        <v>19522.599999999999</v>
      </c>
      <c r="W17" s="15">
        <v>19522.599999999999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18031.61232</v>
      </c>
      <c r="AD17" s="15">
        <v>18031.61232</v>
      </c>
      <c r="AE17" s="14">
        <v>0</v>
      </c>
      <c r="AF17" s="14">
        <v>18031.61232</v>
      </c>
      <c r="AG17" s="14">
        <v>18031.61232</v>
      </c>
      <c r="AH17" s="14">
        <v>18031.61232</v>
      </c>
      <c r="AI17" s="14">
        <v>1490.98768</v>
      </c>
      <c r="AJ17" s="16">
        <v>0.92362760697857871</v>
      </c>
      <c r="AK17" s="14">
        <v>1490.98768</v>
      </c>
      <c r="AL17" s="16">
        <v>0.92362760697857871</v>
      </c>
      <c r="AM17" s="14">
        <v>0</v>
      </c>
      <c r="AN17" s="16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1:51" ht="31.5" outlineLevel="2" x14ac:dyDescent="0.25">
      <c r="A18" s="11" t="s">
        <v>16</v>
      </c>
      <c r="B18" s="12" t="s">
        <v>92</v>
      </c>
      <c r="C18" s="11" t="s">
        <v>16</v>
      </c>
      <c r="D18" s="11"/>
      <c r="E18" s="11"/>
      <c r="F18" s="11"/>
      <c r="G18" s="11"/>
      <c r="H18" s="11"/>
      <c r="I18" s="13"/>
      <c r="J18" s="11"/>
      <c r="K18" s="11"/>
      <c r="L18" s="11"/>
      <c r="M18" s="11"/>
      <c r="N18" s="11"/>
      <c r="O18" s="11"/>
      <c r="P18" s="11"/>
      <c r="Q18" s="11"/>
      <c r="R18" s="14">
        <v>0</v>
      </c>
      <c r="S18" s="14">
        <v>7000</v>
      </c>
      <c r="T18" s="14">
        <v>360</v>
      </c>
      <c r="U18" s="14">
        <v>7360</v>
      </c>
      <c r="V18" s="15">
        <v>7360</v>
      </c>
      <c r="W18" s="15">
        <v>7360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7365.0457399999996</v>
      </c>
      <c r="AD18" s="15">
        <v>7365.0457399999996</v>
      </c>
      <c r="AE18" s="14">
        <v>0</v>
      </c>
      <c r="AF18" s="14">
        <v>7365.0457399999996</v>
      </c>
      <c r="AG18" s="14">
        <v>7365.0457399999996</v>
      </c>
      <c r="AH18" s="14">
        <v>7365.0457399999996</v>
      </c>
      <c r="AI18" s="14">
        <v>-5.0457400000000003</v>
      </c>
      <c r="AJ18" s="16">
        <v>1.0006855625</v>
      </c>
      <c r="AK18" s="14">
        <v>-5.0457400000000003</v>
      </c>
      <c r="AL18" s="16">
        <v>1.0006855625</v>
      </c>
      <c r="AM18" s="14">
        <v>0</v>
      </c>
      <c r="AN18" s="16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1:51" ht="15.75" outlineLevel="2" x14ac:dyDescent="0.25">
      <c r="A19" s="11" t="s">
        <v>17</v>
      </c>
      <c r="B19" s="12" t="s">
        <v>93</v>
      </c>
      <c r="C19" s="11" t="s">
        <v>17</v>
      </c>
      <c r="D19" s="11"/>
      <c r="E19" s="11"/>
      <c r="F19" s="11"/>
      <c r="G19" s="11"/>
      <c r="H19" s="11"/>
      <c r="I19" s="13"/>
      <c r="J19" s="11"/>
      <c r="K19" s="11"/>
      <c r="L19" s="11"/>
      <c r="M19" s="11"/>
      <c r="N19" s="11"/>
      <c r="O19" s="11"/>
      <c r="P19" s="11"/>
      <c r="Q19" s="11"/>
      <c r="R19" s="14">
        <v>0</v>
      </c>
      <c r="S19" s="14">
        <v>0</v>
      </c>
      <c r="T19" s="14">
        <v>0</v>
      </c>
      <c r="U19" s="14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-27.683489999999999</v>
      </c>
      <c r="AD19" s="15">
        <v>-27.683489999999999</v>
      </c>
      <c r="AE19" s="14">
        <v>0</v>
      </c>
      <c r="AF19" s="14">
        <v>-27.683489999999999</v>
      </c>
      <c r="AG19" s="14">
        <v>-27.683489999999999</v>
      </c>
      <c r="AH19" s="14">
        <v>-27.683489999999999</v>
      </c>
      <c r="AI19" s="14">
        <v>27.683489999999999</v>
      </c>
      <c r="AJ19" s="16"/>
      <c r="AK19" s="14">
        <v>27.683489999999999</v>
      </c>
      <c r="AL19" s="16"/>
      <c r="AM19" s="14">
        <v>0</v>
      </c>
      <c r="AN19" s="16"/>
      <c r="AO19" s="8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1:51" ht="15.75" outlineLevel="2" x14ac:dyDescent="0.25">
      <c r="A20" s="11" t="s">
        <v>18</v>
      </c>
      <c r="B20" s="12" t="s">
        <v>94</v>
      </c>
      <c r="C20" s="11" t="s">
        <v>18</v>
      </c>
      <c r="D20" s="11"/>
      <c r="E20" s="11"/>
      <c r="F20" s="11"/>
      <c r="G20" s="11"/>
      <c r="H20" s="11"/>
      <c r="I20" s="13"/>
      <c r="J20" s="11"/>
      <c r="K20" s="11"/>
      <c r="L20" s="11"/>
      <c r="M20" s="11"/>
      <c r="N20" s="11"/>
      <c r="O20" s="11"/>
      <c r="P20" s="11"/>
      <c r="Q20" s="11"/>
      <c r="R20" s="14">
        <v>0</v>
      </c>
      <c r="S20" s="14">
        <v>5000</v>
      </c>
      <c r="T20" s="14">
        <v>6813</v>
      </c>
      <c r="U20" s="14">
        <v>11813</v>
      </c>
      <c r="V20" s="15">
        <v>11813</v>
      </c>
      <c r="W20" s="15">
        <v>11813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10344.628580000001</v>
      </c>
      <c r="AD20" s="15">
        <v>10344.628580000001</v>
      </c>
      <c r="AE20" s="14">
        <v>0</v>
      </c>
      <c r="AF20" s="14">
        <v>10344.628580000001</v>
      </c>
      <c r="AG20" s="14">
        <v>10344.628580000001</v>
      </c>
      <c r="AH20" s="14">
        <v>10344.628580000001</v>
      </c>
      <c r="AI20" s="14">
        <v>1468.3714199999999</v>
      </c>
      <c r="AJ20" s="16">
        <v>0.87569868619317703</v>
      </c>
      <c r="AK20" s="14">
        <v>1468.3714199999999</v>
      </c>
      <c r="AL20" s="16">
        <v>0.87569868619317703</v>
      </c>
      <c r="AM20" s="14">
        <v>0</v>
      </c>
      <c r="AN20" s="16"/>
      <c r="AO20" s="8"/>
      <c r="AP20" s="9"/>
      <c r="AQ20" s="9"/>
      <c r="AR20" s="9"/>
      <c r="AS20" s="9"/>
      <c r="AT20" s="9"/>
      <c r="AU20" s="9"/>
      <c r="AV20" s="9"/>
      <c r="AW20" s="9"/>
      <c r="AX20" s="9"/>
      <c r="AY20" s="9"/>
    </row>
    <row r="21" spans="1:51" ht="31.5" outlineLevel="2" x14ac:dyDescent="0.25">
      <c r="A21" s="11" t="s">
        <v>19</v>
      </c>
      <c r="B21" s="12" t="s">
        <v>95</v>
      </c>
      <c r="C21" s="11" t="s">
        <v>19</v>
      </c>
      <c r="D21" s="11"/>
      <c r="E21" s="11"/>
      <c r="F21" s="11"/>
      <c r="G21" s="11"/>
      <c r="H21" s="11"/>
      <c r="I21" s="13"/>
      <c r="J21" s="11"/>
      <c r="K21" s="11"/>
      <c r="L21" s="11"/>
      <c r="M21" s="11"/>
      <c r="N21" s="11"/>
      <c r="O21" s="11"/>
      <c r="P21" s="11"/>
      <c r="Q21" s="11"/>
      <c r="R21" s="14">
        <v>0</v>
      </c>
      <c r="S21" s="14">
        <v>1000</v>
      </c>
      <c r="T21" s="14">
        <v>-650.4</v>
      </c>
      <c r="U21" s="14">
        <v>349.6</v>
      </c>
      <c r="V21" s="15">
        <v>349.6</v>
      </c>
      <c r="W21" s="15">
        <v>349.6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349.62148999999999</v>
      </c>
      <c r="AD21" s="15">
        <v>349.62148999999999</v>
      </c>
      <c r="AE21" s="14">
        <v>0</v>
      </c>
      <c r="AF21" s="14">
        <v>349.62148999999999</v>
      </c>
      <c r="AG21" s="14">
        <v>349.62148999999999</v>
      </c>
      <c r="AH21" s="14">
        <v>349.62148999999999</v>
      </c>
      <c r="AI21" s="14">
        <v>-2.1489999999999999E-2</v>
      </c>
      <c r="AJ21" s="16">
        <v>1.0000614702517163</v>
      </c>
      <c r="AK21" s="14">
        <v>-2.1489999999999999E-2</v>
      </c>
      <c r="AL21" s="16">
        <v>1.0000614702517163</v>
      </c>
      <c r="AM21" s="14">
        <v>0</v>
      </c>
      <c r="AN21" s="16"/>
      <c r="AO21" s="8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1:51" ht="15.75" outlineLevel="1" x14ac:dyDescent="0.25">
      <c r="A22" s="11" t="s">
        <v>20</v>
      </c>
      <c r="B22" s="12" t="s">
        <v>96</v>
      </c>
      <c r="C22" s="11" t="s">
        <v>20</v>
      </c>
      <c r="D22" s="11"/>
      <c r="E22" s="11"/>
      <c r="F22" s="11"/>
      <c r="G22" s="11"/>
      <c r="H22" s="11"/>
      <c r="I22" s="13"/>
      <c r="J22" s="11"/>
      <c r="K22" s="11"/>
      <c r="L22" s="11"/>
      <c r="M22" s="11"/>
      <c r="N22" s="11"/>
      <c r="O22" s="11"/>
      <c r="P22" s="11"/>
      <c r="Q22" s="11"/>
      <c r="R22" s="14">
        <v>0</v>
      </c>
      <c r="S22" s="14">
        <v>7000</v>
      </c>
      <c r="T22" s="14">
        <v>250</v>
      </c>
      <c r="U22" s="14">
        <v>7250</v>
      </c>
      <c r="V22" s="15">
        <v>7250</v>
      </c>
      <c r="W22" s="15">
        <v>7250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7396.1855299999997</v>
      </c>
      <c r="AD22" s="15">
        <v>7396.1855299999997</v>
      </c>
      <c r="AE22" s="14">
        <v>0</v>
      </c>
      <c r="AF22" s="14">
        <v>7396.1855299999997</v>
      </c>
      <c r="AG22" s="14">
        <v>7396.1855299999997</v>
      </c>
      <c r="AH22" s="14">
        <v>7396.1855299999997</v>
      </c>
      <c r="AI22" s="14">
        <v>-146.18553</v>
      </c>
      <c r="AJ22" s="16">
        <v>1.0201635213793103</v>
      </c>
      <c r="AK22" s="14">
        <v>-146.18553</v>
      </c>
      <c r="AL22" s="16">
        <v>1.0201635213793103</v>
      </c>
      <c r="AM22" s="14">
        <v>0</v>
      </c>
      <c r="AN22" s="16"/>
      <c r="AO22" s="8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1:51" ht="15.75" outlineLevel="2" x14ac:dyDescent="0.25">
      <c r="A23" s="11" t="s">
        <v>21</v>
      </c>
      <c r="B23" s="12" t="s">
        <v>97</v>
      </c>
      <c r="C23" s="11" t="s">
        <v>21</v>
      </c>
      <c r="D23" s="11"/>
      <c r="E23" s="11"/>
      <c r="F23" s="11"/>
      <c r="G23" s="11"/>
      <c r="H23" s="11"/>
      <c r="I23" s="13"/>
      <c r="J23" s="11"/>
      <c r="K23" s="11"/>
      <c r="L23" s="11"/>
      <c r="M23" s="11"/>
      <c r="N23" s="11"/>
      <c r="O23" s="11"/>
      <c r="P23" s="11"/>
      <c r="Q23" s="11"/>
      <c r="R23" s="14">
        <v>0</v>
      </c>
      <c r="S23" s="14">
        <v>2500</v>
      </c>
      <c r="T23" s="14">
        <v>0</v>
      </c>
      <c r="U23" s="14">
        <v>2500</v>
      </c>
      <c r="V23" s="15">
        <v>2500</v>
      </c>
      <c r="W23" s="15">
        <v>2500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2527.1479100000001</v>
      </c>
      <c r="AD23" s="15">
        <v>2527.1479100000001</v>
      </c>
      <c r="AE23" s="14">
        <v>0</v>
      </c>
      <c r="AF23" s="14">
        <v>2527.1479100000001</v>
      </c>
      <c r="AG23" s="14">
        <v>2527.1479100000001</v>
      </c>
      <c r="AH23" s="14">
        <v>2527.1479100000001</v>
      </c>
      <c r="AI23" s="14">
        <v>-27.14791</v>
      </c>
      <c r="AJ23" s="16">
        <v>1.010859164</v>
      </c>
      <c r="AK23" s="14">
        <v>-27.14791</v>
      </c>
      <c r="AL23" s="16">
        <v>1.010859164</v>
      </c>
      <c r="AM23" s="14">
        <v>0</v>
      </c>
      <c r="AN23" s="16"/>
      <c r="AO23" s="8"/>
      <c r="AP23" s="9"/>
      <c r="AQ23" s="9"/>
      <c r="AR23" s="9"/>
      <c r="AS23" s="9"/>
      <c r="AT23" s="9"/>
      <c r="AU23" s="9"/>
      <c r="AV23" s="9"/>
      <c r="AW23" s="9"/>
      <c r="AX23" s="9"/>
      <c r="AY23" s="9"/>
    </row>
    <row r="24" spans="1:51" ht="15.75" outlineLevel="2" x14ac:dyDescent="0.25">
      <c r="A24" s="11" t="s">
        <v>22</v>
      </c>
      <c r="B24" s="12" t="s">
        <v>98</v>
      </c>
      <c r="C24" s="11" t="s">
        <v>22</v>
      </c>
      <c r="D24" s="11"/>
      <c r="E24" s="11"/>
      <c r="F24" s="11"/>
      <c r="G24" s="11"/>
      <c r="H24" s="11"/>
      <c r="I24" s="13"/>
      <c r="J24" s="11"/>
      <c r="K24" s="11"/>
      <c r="L24" s="11"/>
      <c r="M24" s="11"/>
      <c r="N24" s="11"/>
      <c r="O24" s="11"/>
      <c r="P24" s="11"/>
      <c r="Q24" s="11"/>
      <c r="R24" s="14">
        <v>0</v>
      </c>
      <c r="S24" s="14">
        <v>1300</v>
      </c>
      <c r="T24" s="14">
        <v>0</v>
      </c>
      <c r="U24" s="14">
        <v>1300</v>
      </c>
      <c r="V24" s="15">
        <v>1300</v>
      </c>
      <c r="W24" s="15">
        <v>1300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1324.3301200000001</v>
      </c>
      <c r="AD24" s="15">
        <v>1324.3301200000001</v>
      </c>
      <c r="AE24" s="14">
        <v>0</v>
      </c>
      <c r="AF24" s="14">
        <v>1324.3301200000001</v>
      </c>
      <c r="AG24" s="14">
        <v>1324.3301200000001</v>
      </c>
      <c r="AH24" s="14">
        <v>1324.3301200000001</v>
      </c>
      <c r="AI24" s="14">
        <v>-24.330120000000001</v>
      </c>
      <c r="AJ24" s="16">
        <v>1.0187154769230768</v>
      </c>
      <c r="AK24" s="14">
        <v>-24.330120000000001</v>
      </c>
      <c r="AL24" s="16">
        <v>1.0187154769230768</v>
      </c>
      <c r="AM24" s="14">
        <v>0</v>
      </c>
      <c r="AN24" s="16"/>
      <c r="AO24" s="8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1:51" ht="15.75" outlineLevel="2" x14ac:dyDescent="0.25">
      <c r="A25" s="11" t="s">
        <v>23</v>
      </c>
      <c r="B25" s="12" t="s">
        <v>99</v>
      </c>
      <c r="C25" s="11" t="s">
        <v>23</v>
      </c>
      <c r="D25" s="11"/>
      <c r="E25" s="11"/>
      <c r="F25" s="11"/>
      <c r="G25" s="11"/>
      <c r="H25" s="11"/>
      <c r="I25" s="13"/>
      <c r="J25" s="11"/>
      <c r="K25" s="11"/>
      <c r="L25" s="11"/>
      <c r="M25" s="11"/>
      <c r="N25" s="11"/>
      <c r="O25" s="11"/>
      <c r="P25" s="11"/>
      <c r="Q25" s="11"/>
      <c r="R25" s="14">
        <v>0</v>
      </c>
      <c r="S25" s="14">
        <v>3200</v>
      </c>
      <c r="T25" s="14">
        <v>250</v>
      </c>
      <c r="U25" s="14">
        <v>3450</v>
      </c>
      <c r="V25" s="15">
        <v>3450</v>
      </c>
      <c r="W25" s="15">
        <v>3450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3544.7075</v>
      </c>
      <c r="AD25" s="15">
        <v>3544.7075</v>
      </c>
      <c r="AE25" s="14">
        <v>0</v>
      </c>
      <c r="AF25" s="14">
        <v>3544.7075</v>
      </c>
      <c r="AG25" s="14">
        <v>3544.7075</v>
      </c>
      <c r="AH25" s="14">
        <v>3544.7075</v>
      </c>
      <c r="AI25" s="14">
        <v>-94.707499999999996</v>
      </c>
      <c r="AJ25" s="16">
        <v>1.0274514492753624</v>
      </c>
      <c r="AK25" s="14">
        <v>-94.707499999999996</v>
      </c>
      <c r="AL25" s="16">
        <v>1.0274514492753624</v>
      </c>
      <c r="AM25" s="14">
        <v>0</v>
      </c>
      <c r="AN25" s="16"/>
      <c r="AO25" s="8"/>
      <c r="AP25" s="9"/>
      <c r="AQ25" s="9"/>
      <c r="AR25" s="9"/>
      <c r="AS25" s="9"/>
      <c r="AT25" s="9"/>
      <c r="AU25" s="9"/>
      <c r="AV25" s="9"/>
      <c r="AW25" s="9"/>
      <c r="AX25" s="9"/>
      <c r="AY25" s="9"/>
    </row>
    <row r="26" spans="1:51" ht="15.75" outlineLevel="1" x14ac:dyDescent="0.25">
      <c r="A26" s="11" t="s">
        <v>24</v>
      </c>
      <c r="B26" s="12" t="s">
        <v>100</v>
      </c>
      <c r="C26" s="11" t="s">
        <v>24</v>
      </c>
      <c r="D26" s="11"/>
      <c r="E26" s="11"/>
      <c r="F26" s="11"/>
      <c r="G26" s="11"/>
      <c r="H26" s="11"/>
      <c r="I26" s="13"/>
      <c r="J26" s="11"/>
      <c r="K26" s="11"/>
      <c r="L26" s="11"/>
      <c r="M26" s="11"/>
      <c r="N26" s="11"/>
      <c r="O26" s="11"/>
      <c r="P26" s="11"/>
      <c r="Q26" s="11"/>
      <c r="R26" s="14">
        <v>0</v>
      </c>
      <c r="S26" s="14">
        <v>1450</v>
      </c>
      <c r="T26" s="14">
        <v>0</v>
      </c>
      <c r="U26" s="14">
        <v>1450</v>
      </c>
      <c r="V26" s="15">
        <v>1450</v>
      </c>
      <c r="W26" s="15">
        <v>1450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1431.9039</v>
      </c>
      <c r="AD26" s="15">
        <v>1431.9039</v>
      </c>
      <c r="AE26" s="14">
        <v>0</v>
      </c>
      <c r="AF26" s="14">
        <v>1431.9039</v>
      </c>
      <c r="AG26" s="14">
        <v>1431.9039</v>
      </c>
      <c r="AH26" s="14">
        <v>1431.9039</v>
      </c>
      <c r="AI26" s="14">
        <v>18.0961</v>
      </c>
      <c r="AJ26" s="16">
        <v>0.98751993103448277</v>
      </c>
      <c r="AK26" s="14">
        <v>18.0961</v>
      </c>
      <c r="AL26" s="16">
        <v>0.98751993103448277</v>
      </c>
      <c r="AM26" s="14">
        <v>0</v>
      </c>
      <c r="AN26" s="16"/>
      <c r="AO26" s="8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1:51" ht="31.5" outlineLevel="1" x14ac:dyDescent="0.25">
      <c r="A27" s="11" t="s">
        <v>25</v>
      </c>
      <c r="B27" s="12" t="s">
        <v>101</v>
      </c>
      <c r="C27" s="11" t="s">
        <v>25</v>
      </c>
      <c r="D27" s="11"/>
      <c r="E27" s="11"/>
      <c r="F27" s="11"/>
      <c r="G27" s="11"/>
      <c r="H27" s="11"/>
      <c r="I27" s="13"/>
      <c r="J27" s="11"/>
      <c r="K27" s="11"/>
      <c r="L27" s="11"/>
      <c r="M27" s="11"/>
      <c r="N27" s="11"/>
      <c r="O27" s="11"/>
      <c r="P27" s="11"/>
      <c r="Q27" s="11"/>
      <c r="R27" s="14">
        <v>0</v>
      </c>
      <c r="S27" s="14">
        <v>5589.6</v>
      </c>
      <c r="T27" s="14">
        <v>1210.8</v>
      </c>
      <c r="U27" s="14">
        <v>6800.4</v>
      </c>
      <c r="V27" s="15">
        <v>6800.4</v>
      </c>
      <c r="W27" s="15">
        <v>6800.4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6892.9008199999998</v>
      </c>
      <c r="AD27" s="15">
        <v>6892.9008199999998</v>
      </c>
      <c r="AE27" s="14">
        <v>0</v>
      </c>
      <c r="AF27" s="14">
        <v>6892.9008199999998</v>
      </c>
      <c r="AG27" s="14">
        <v>6892.9008199999998</v>
      </c>
      <c r="AH27" s="14">
        <v>6892.9008199999998</v>
      </c>
      <c r="AI27" s="14">
        <v>-92.500820000000004</v>
      </c>
      <c r="AJ27" s="16">
        <v>1.0136022616316687</v>
      </c>
      <c r="AK27" s="14">
        <v>-92.500820000000004</v>
      </c>
      <c r="AL27" s="16">
        <v>1.0136022616316687</v>
      </c>
      <c r="AM27" s="14">
        <v>0</v>
      </c>
      <c r="AN27" s="16"/>
      <c r="AO27" s="8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1:51" ht="80.25" customHeight="1" outlineLevel="2" x14ac:dyDescent="0.25">
      <c r="A28" s="11" t="s">
        <v>26</v>
      </c>
      <c r="B28" s="12" t="s">
        <v>102</v>
      </c>
      <c r="C28" s="11" t="s">
        <v>26</v>
      </c>
      <c r="D28" s="11"/>
      <c r="E28" s="11"/>
      <c r="F28" s="11"/>
      <c r="G28" s="11"/>
      <c r="H28" s="11"/>
      <c r="I28" s="13"/>
      <c r="J28" s="11"/>
      <c r="K28" s="11"/>
      <c r="L28" s="11"/>
      <c r="M28" s="11"/>
      <c r="N28" s="11"/>
      <c r="O28" s="11"/>
      <c r="P28" s="11"/>
      <c r="Q28" s="11"/>
      <c r="R28" s="14">
        <v>0</v>
      </c>
      <c r="S28" s="14">
        <v>5250</v>
      </c>
      <c r="T28" s="14">
        <v>1020</v>
      </c>
      <c r="U28" s="14">
        <v>6270</v>
      </c>
      <c r="V28" s="15">
        <v>6270</v>
      </c>
      <c r="W28" s="15">
        <v>6270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6326.9117500000002</v>
      </c>
      <c r="AD28" s="15">
        <v>6326.9117500000002</v>
      </c>
      <c r="AE28" s="14">
        <v>0</v>
      </c>
      <c r="AF28" s="14">
        <v>6326.9117500000002</v>
      </c>
      <c r="AG28" s="14">
        <v>6326.9117500000002</v>
      </c>
      <c r="AH28" s="14">
        <v>6326.9117500000002</v>
      </c>
      <c r="AI28" s="14">
        <v>-56.911749999999998</v>
      </c>
      <c r="AJ28" s="16">
        <v>1.0090768341307814</v>
      </c>
      <c r="AK28" s="14">
        <v>-56.911749999999998</v>
      </c>
      <c r="AL28" s="16">
        <v>1.0090768341307814</v>
      </c>
      <c r="AM28" s="14">
        <v>0</v>
      </c>
      <c r="AN28" s="16"/>
      <c r="AO28" s="8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1:51" ht="22.5" customHeight="1" outlineLevel="2" x14ac:dyDescent="0.25">
      <c r="A29" s="11" t="s">
        <v>27</v>
      </c>
      <c r="B29" s="12" t="s">
        <v>103</v>
      </c>
      <c r="C29" s="11" t="s">
        <v>27</v>
      </c>
      <c r="D29" s="11"/>
      <c r="E29" s="11"/>
      <c r="F29" s="11"/>
      <c r="G29" s="11"/>
      <c r="H29" s="11"/>
      <c r="I29" s="13"/>
      <c r="J29" s="11"/>
      <c r="K29" s="11"/>
      <c r="L29" s="11"/>
      <c r="M29" s="11"/>
      <c r="N29" s="11"/>
      <c r="O29" s="11"/>
      <c r="P29" s="11"/>
      <c r="Q29" s="11"/>
      <c r="R29" s="14">
        <v>0</v>
      </c>
      <c r="S29" s="14">
        <v>0</v>
      </c>
      <c r="T29" s="14">
        <v>17.2</v>
      </c>
      <c r="U29" s="14">
        <v>17.2</v>
      </c>
      <c r="V29" s="15">
        <v>17.2</v>
      </c>
      <c r="W29" s="15">
        <v>17.2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17.2</v>
      </c>
      <c r="AD29" s="15">
        <v>17.2</v>
      </c>
      <c r="AE29" s="14">
        <v>0</v>
      </c>
      <c r="AF29" s="14">
        <v>17.2</v>
      </c>
      <c r="AG29" s="14">
        <v>17.2</v>
      </c>
      <c r="AH29" s="14">
        <v>17.2</v>
      </c>
      <c r="AI29" s="14">
        <v>0</v>
      </c>
      <c r="AJ29" s="16">
        <v>1</v>
      </c>
      <c r="AK29" s="14">
        <v>0</v>
      </c>
      <c r="AL29" s="16">
        <v>1</v>
      </c>
      <c r="AM29" s="14">
        <v>0</v>
      </c>
      <c r="AN29" s="16"/>
      <c r="AO29" s="8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1:51" ht="78.75" outlineLevel="2" x14ac:dyDescent="0.25">
      <c r="A30" s="11" t="s">
        <v>28</v>
      </c>
      <c r="B30" s="12" t="s">
        <v>104</v>
      </c>
      <c r="C30" s="11" t="s">
        <v>28</v>
      </c>
      <c r="D30" s="11"/>
      <c r="E30" s="11"/>
      <c r="F30" s="11"/>
      <c r="G30" s="11"/>
      <c r="H30" s="11"/>
      <c r="I30" s="13"/>
      <c r="J30" s="11"/>
      <c r="K30" s="11"/>
      <c r="L30" s="11"/>
      <c r="M30" s="11"/>
      <c r="N30" s="11"/>
      <c r="O30" s="11"/>
      <c r="P30" s="11"/>
      <c r="Q30" s="11"/>
      <c r="R30" s="14">
        <v>0</v>
      </c>
      <c r="S30" s="14">
        <v>339.6</v>
      </c>
      <c r="T30" s="14">
        <v>173.6</v>
      </c>
      <c r="U30" s="14">
        <v>513.20000000000005</v>
      </c>
      <c r="V30" s="15">
        <v>513.20000000000005</v>
      </c>
      <c r="W30" s="15">
        <v>513.20000000000005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548.78907000000004</v>
      </c>
      <c r="AD30" s="15">
        <v>548.78907000000004</v>
      </c>
      <c r="AE30" s="14">
        <v>0</v>
      </c>
      <c r="AF30" s="14">
        <v>548.78907000000004</v>
      </c>
      <c r="AG30" s="14">
        <v>548.78907000000004</v>
      </c>
      <c r="AH30" s="14">
        <v>548.78907000000004</v>
      </c>
      <c r="AI30" s="14">
        <v>-35.58907</v>
      </c>
      <c r="AJ30" s="16">
        <v>1.0693473694466096</v>
      </c>
      <c r="AK30" s="14">
        <v>-35.58907</v>
      </c>
      <c r="AL30" s="16">
        <v>1.0693473694466096</v>
      </c>
      <c r="AM30" s="14">
        <v>0</v>
      </c>
      <c r="AN30" s="16"/>
      <c r="AO30" s="8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1:51" ht="15.75" outlineLevel="1" x14ac:dyDescent="0.25">
      <c r="A31" s="11" t="s">
        <v>29</v>
      </c>
      <c r="B31" s="12" t="s">
        <v>105</v>
      </c>
      <c r="C31" s="11" t="s">
        <v>29</v>
      </c>
      <c r="D31" s="11"/>
      <c r="E31" s="11"/>
      <c r="F31" s="11"/>
      <c r="G31" s="11"/>
      <c r="H31" s="11"/>
      <c r="I31" s="13"/>
      <c r="J31" s="11"/>
      <c r="K31" s="11"/>
      <c r="L31" s="11"/>
      <c r="M31" s="11"/>
      <c r="N31" s="11"/>
      <c r="O31" s="11"/>
      <c r="P31" s="11"/>
      <c r="Q31" s="11"/>
      <c r="R31" s="14">
        <v>0</v>
      </c>
      <c r="S31" s="14">
        <v>750</v>
      </c>
      <c r="T31" s="14">
        <v>0</v>
      </c>
      <c r="U31" s="14">
        <v>750</v>
      </c>
      <c r="V31" s="15">
        <v>750</v>
      </c>
      <c r="W31" s="15">
        <v>750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714.65282000000002</v>
      </c>
      <c r="AD31" s="15">
        <v>714.65282000000002</v>
      </c>
      <c r="AE31" s="14">
        <v>0</v>
      </c>
      <c r="AF31" s="14">
        <v>714.65282000000002</v>
      </c>
      <c r="AG31" s="14">
        <v>714.65282000000002</v>
      </c>
      <c r="AH31" s="14">
        <v>714.65282000000002</v>
      </c>
      <c r="AI31" s="14">
        <v>35.347180000000002</v>
      </c>
      <c r="AJ31" s="16">
        <v>0.95287042666666666</v>
      </c>
      <c r="AK31" s="14">
        <v>35.347180000000002</v>
      </c>
      <c r="AL31" s="16">
        <v>0.95287042666666666</v>
      </c>
      <c r="AM31" s="14">
        <v>0</v>
      </c>
      <c r="AN31" s="16"/>
      <c r="AO31" s="8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5.75" outlineLevel="2" x14ac:dyDescent="0.25">
      <c r="A32" s="11" t="s">
        <v>30</v>
      </c>
      <c r="B32" s="12" t="s">
        <v>106</v>
      </c>
      <c r="C32" s="11" t="s">
        <v>30</v>
      </c>
      <c r="D32" s="11"/>
      <c r="E32" s="11"/>
      <c r="F32" s="11"/>
      <c r="G32" s="11"/>
      <c r="H32" s="11"/>
      <c r="I32" s="13"/>
      <c r="J32" s="11"/>
      <c r="K32" s="11"/>
      <c r="L32" s="11"/>
      <c r="M32" s="11"/>
      <c r="N32" s="11"/>
      <c r="O32" s="11"/>
      <c r="P32" s="11"/>
      <c r="Q32" s="11"/>
      <c r="R32" s="14">
        <v>0</v>
      </c>
      <c r="S32" s="14">
        <v>750</v>
      </c>
      <c r="T32" s="14">
        <v>0</v>
      </c>
      <c r="U32" s="14">
        <v>750</v>
      </c>
      <c r="V32" s="15">
        <v>750</v>
      </c>
      <c r="W32" s="15">
        <v>750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714.65282000000002</v>
      </c>
      <c r="AD32" s="15">
        <v>714.65282000000002</v>
      </c>
      <c r="AE32" s="14">
        <v>0</v>
      </c>
      <c r="AF32" s="14">
        <v>714.65282000000002</v>
      </c>
      <c r="AG32" s="14">
        <v>714.65282000000002</v>
      </c>
      <c r="AH32" s="14">
        <v>714.65282000000002</v>
      </c>
      <c r="AI32" s="14">
        <v>35.347180000000002</v>
      </c>
      <c r="AJ32" s="16">
        <v>0.95287042666666666</v>
      </c>
      <c r="AK32" s="14">
        <v>35.347180000000002</v>
      </c>
      <c r="AL32" s="16">
        <v>0.95287042666666666</v>
      </c>
      <c r="AM32" s="14">
        <v>0</v>
      </c>
      <c r="AN32" s="16"/>
      <c r="AO32" s="8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1:51" ht="31.5" outlineLevel="1" x14ac:dyDescent="0.25">
      <c r="A33" s="11" t="s">
        <v>31</v>
      </c>
      <c r="B33" s="12" t="s">
        <v>107</v>
      </c>
      <c r="C33" s="11" t="s">
        <v>31</v>
      </c>
      <c r="D33" s="11"/>
      <c r="E33" s="11"/>
      <c r="F33" s="11"/>
      <c r="G33" s="11"/>
      <c r="H33" s="11"/>
      <c r="I33" s="13"/>
      <c r="J33" s="11"/>
      <c r="K33" s="11"/>
      <c r="L33" s="11"/>
      <c r="M33" s="11"/>
      <c r="N33" s="11"/>
      <c r="O33" s="11"/>
      <c r="P33" s="11"/>
      <c r="Q33" s="11"/>
      <c r="R33" s="14">
        <v>0</v>
      </c>
      <c r="S33" s="14">
        <v>3500</v>
      </c>
      <c r="T33" s="14">
        <v>3000</v>
      </c>
      <c r="U33" s="14">
        <v>6500</v>
      </c>
      <c r="V33" s="15">
        <v>6500</v>
      </c>
      <c r="W33" s="15">
        <v>6500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6467.0159299999996</v>
      </c>
      <c r="AD33" s="15">
        <v>6467.0159299999996</v>
      </c>
      <c r="AE33" s="14">
        <v>0</v>
      </c>
      <c r="AF33" s="14">
        <v>6467.0159299999996</v>
      </c>
      <c r="AG33" s="14">
        <v>6467.0159299999996</v>
      </c>
      <c r="AH33" s="14">
        <v>6467.0159299999996</v>
      </c>
      <c r="AI33" s="14">
        <v>32.984070000000003</v>
      </c>
      <c r="AJ33" s="16">
        <v>0.99492552769230769</v>
      </c>
      <c r="AK33" s="14">
        <v>32.984070000000003</v>
      </c>
      <c r="AL33" s="16">
        <v>0.99492552769230769</v>
      </c>
      <c r="AM33" s="14">
        <v>0</v>
      </c>
      <c r="AN33" s="16"/>
      <c r="AO33" s="8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1:51" ht="15.75" outlineLevel="2" x14ac:dyDescent="0.25">
      <c r="A34" s="11" t="s">
        <v>32</v>
      </c>
      <c r="B34" s="12" t="s">
        <v>108</v>
      </c>
      <c r="C34" s="11" t="s">
        <v>32</v>
      </c>
      <c r="D34" s="11"/>
      <c r="E34" s="11"/>
      <c r="F34" s="11"/>
      <c r="G34" s="11"/>
      <c r="H34" s="11"/>
      <c r="I34" s="13"/>
      <c r="J34" s="11"/>
      <c r="K34" s="11"/>
      <c r="L34" s="11"/>
      <c r="M34" s="11"/>
      <c r="N34" s="11"/>
      <c r="O34" s="11"/>
      <c r="P34" s="11"/>
      <c r="Q34" s="11"/>
      <c r="R34" s="14">
        <v>0</v>
      </c>
      <c r="S34" s="14">
        <v>3500</v>
      </c>
      <c r="T34" s="14">
        <v>3000</v>
      </c>
      <c r="U34" s="14">
        <v>6500</v>
      </c>
      <c r="V34" s="15">
        <v>6500</v>
      </c>
      <c r="W34" s="15">
        <v>6500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6467.0159299999996</v>
      </c>
      <c r="AD34" s="15">
        <v>6467.0159299999996</v>
      </c>
      <c r="AE34" s="14">
        <v>0</v>
      </c>
      <c r="AF34" s="14">
        <v>6467.0159299999996</v>
      </c>
      <c r="AG34" s="14">
        <v>6467.0159299999996</v>
      </c>
      <c r="AH34" s="14">
        <v>6467.0159299999996</v>
      </c>
      <c r="AI34" s="14">
        <v>32.984070000000003</v>
      </c>
      <c r="AJ34" s="16">
        <v>0.99492552769230769</v>
      </c>
      <c r="AK34" s="14">
        <v>32.984070000000003</v>
      </c>
      <c r="AL34" s="16">
        <v>0.99492552769230769</v>
      </c>
      <c r="AM34" s="14">
        <v>0</v>
      </c>
      <c r="AN34" s="16"/>
      <c r="AO34" s="8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1:51" ht="31.5" outlineLevel="1" x14ac:dyDescent="0.25">
      <c r="A35" s="11" t="s">
        <v>33</v>
      </c>
      <c r="B35" s="12" t="s">
        <v>109</v>
      </c>
      <c r="C35" s="11" t="s">
        <v>33</v>
      </c>
      <c r="D35" s="11"/>
      <c r="E35" s="11"/>
      <c r="F35" s="11"/>
      <c r="G35" s="11"/>
      <c r="H35" s="11"/>
      <c r="I35" s="13"/>
      <c r="J35" s="11"/>
      <c r="K35" s="11"/>
      <c r="L35" s="11"/>
      <c r="M35" s="11"/>
      <c r="N35" s="11"/>
      <c r="O35" s="11"/>
      <c r="P35" s="11"/>
      <c r="Q35" s="11"/>
      <c r="R35" s="14">
        <v>0</v>
      </c>
      <c r="S35" s="14">
        <v>2452.4</v>
      </c>
      <c r="T35" s="14">
        <v>2200.3000000000002</v>
      </c>
      <c r="U35" s="14">
        <v>4652.7</v>
      </c>
      <c r="V35" s="15">
        <v>4652.7</v>
      </c>
      <c r="W35" s="15">
        <v>4652.7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3580.5253699999998</v>
      </c>
      <c r="AD35" s="15">
        <v>3580.5253699999998</v>
      </c>
      <c r="AE35" s="14">
        <v>0</v>
      </c>
      <c r="AF35" s="14">
        <v>3580.5253699999998</v>
      </c>
      <c r="AG35" s="14">
        <v>3580.5253699999998</v>
      </c>
      <c r="AH35" s="14">
        <v>3580.5253699999998</v>
      </c>
      <c r="AI35" s="14">
        <v>1072.17463</v>
      </c>
      <c r="AJ35" s="16">
        <v>0.76955861542760118</v>
      </c>
      <c r="AK35" s="14">
        <v>1072.17463</v>
      </c>
      <c r="AL35" s="16">
        <v>0.76955861542760118</v>
      </c>
      <c r="AM35" s="14">
        <v>0</v>
      </c>
      <c r="AN35" s="16"/>
      <c r="AO35" s="8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1:51" ht="63" outlineLevel="2" x14ac:dyDescent="0.25">
      <c r="A36" s="11" t="s">
        <v>34</v>
      </c>
      <c r="B36" s="12" t="s">
        <v>110</v>
      </c>
      <c r="C36" s="11" t="s">
        <v>34</v>
      </c>
      <c r="D36" s="11"/>
      <c r="E36" s="11"/>
      <c r="F36" s="11"/>
      <c r="G36" s="11"/>
      <c r="H36" s="11"/>
      <c r="I36" s="13"/>
      <c r="J36" s="11"/>
      <c r="K36" s="11"/>
      <c r="L36" s="11"/>
      <c r="M36" s="11"/>
      <c r="N36" s="11"/>
      <c r="O36" s="11"/>
      <c r="P36" s="11"/>
      <c r="Q36" s="11"/>
      <c r="R36" s="14">
        <v>0</v>
      </c>
      <c r="S36" s="14">
        <v>1452.4</v>
      </c>
      <c r="T36" s="14">
        <v>1480</v>
      </c>
      <c r="U36" s="14">
        <v>2932.4</v>
      </c>
      <c r="V36" s="15">
        <v>2932.4</v>
      </c>
      <c r="W36" s="15">
        <v>2932.4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1857.6189999999999</v>
      </c>
      <c r="AD36" s="15">
        <v>1857.6189999999999</v>
      </c>
      <c r="AE36" s="14">
        <v>0</v>
      </c>
      <c r="AF36" s="14">
        <v>1857.6189999999999</v>
      </c>
      <c r="AG36" s="14">
        <v>1857.6189999999999</v>
      </c>
      <c r="AH36" s="14">
        <v>1857.6189999999999</v>
      </c>
      <c r="AI36" s="14">
        <v>1074.7809999999999</v>
      </c>
      <c r="AJ36" s="16">
        <v>0.63348076660755692</v>
      </c>
      <c r="AK36" s="14">
        <v>1074.7809999999999</v>
      </c>
      <c r="AL36" s="16">
        <v>0.63348076660755692</v>
      </c>
      <c r="AM36" s="14">
        <v>0</v>
      </c>
      <c r="AN36" s="16"/>
      <c r="AO36" s="8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1:51" ht="31.5" outlineLevel="2" x14ac:dyDescent="0.25">
      <c r="A37" s="11" t="s">
        <v>35</v>
      </c>
      <c r="B37" s="12" t="s">
        <v>111</v>
      </c>
      <c r="C37" s="11" t="s">
        <v>35</v>
      </c>
      <c r="D37" s="11"/>
      <c r="E37" s="11"/>
      <c r="F37" s="11"/>
      <c r="G37" s="11"/>
      <c r="H37" s="11"/>
      <c r="I37" s="13"/>
      <c r="J37" s="11"/>
      <c r="K37" s="11"/>
      <c r="L37" s="11"/>
      <c r="M37" s="11"/>
      <c r="N37" s="11"/>
      <c r="O37" s="11"/>
      <c r="P37" s="11"/>
      <c r="Q37" s="11"/>
      <c r="R37" s="14">
        <v>0</v>
      </c>
      <c r="S37" s="14">
        <v>1000</v>
      </c>
      <c r="T37" s="14">
        <v>720.3</v>
      </c>
      <c r="U37" s="14">
        <v>1720.3</v>
      </c>
      <c r="V37" s="15">
        <v>1720.3</v>
      </c>
      <c r="W37" s="15">
        <v>1720.3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1722.9063699999999</v>
      </c>
      <c r="AD37" s="15">
        <v>1722.9063699999999</v>
      </c>
      <c r="AE37" s="14">
        <v>0</v>
      </c>
      <c r="AF37" s="14">
        <v>1722.9063699999999</v>
      </c>
      <c r="AG37" s="14">
        <v>1722.9063699999999</v>
      </c>
      <c r="AH37" s="14">
        <v>1722.9063699999999</v>
      </c>
      <c r="AI37" s="14">
        <v>-2.6063700000000001</v>
      </c>
      <c r="AJ37" s="16">
        <v>1.0015150671394524</v>
      </c>
      <c r="AK37" s="14">
        <v>-2.6063700000000001</v>
      </c>
      <c r="AL37" s="16">
        <v>1.0015150671394524</v>
      </c>
      <c r="AM37" s="14">
        <v>0</v>
      </c>
      <c r="AN37" s="16"/>
      <c r="AO37" s="8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1:51" ht="15.75" outlineLevel="1" x14ac:dyDescent="0.25">
      <c r="A38" s="11" t="s">
        <v>36</v>
      </c>
      <c r="B38" s="12" t="s">
        <v>112</v>
      </c>
      <c r="C38" s="11" t="s">
        <v>36</v>
      </c>
      <c r="D38" s="11"/>
      <c r="E38" s="11"/>
      <c r="F38" s="11"/>
      <c r="G38" s="11"/>
      <c r="H38" s="11"/>
      <c r="I38" s="13"/>
      <c r="J38" s="11"/>
      <c r="K38" s="11"/>
      <c r="L38" s="11"/>
      <c r="M38" s="11"/>
      <c r="N38" s="11"/>
      <c r="O38" s="11"/>
      <c r="P38" s="11"/>
      <c r="Q38" s="11"/>
      <c r="R38" s="14">
        <v>0</v>
      </c>
      <c r="S38" s="14">
        <v>900</v>
      </c>
      <c r="T38" s="14">
        <v>0</v>
      </c>
      <c r="U38" s="14">
        <v>900</v>
      </c>
      <c r="V38" s="15">
        <v>900</v>
      </c>
      <c r="W38" s="15">
        <v>900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641.24468000000002</v>
      </c>
      <c r="AD38" s="15">
        <v>641.24468000000002</v>
      </c>
      <c r="AE38" s="14">
        <v>0</v>
      </c>
      <c r="AF38" s="14">
        <v>641.24468000000002</v>
      </c>
      <c r="AG38" s="14">
        <v>641.24468000000002</v>
      </c>
      <c r="AH38" s="14">
        <v>641.24468000000002</v>
      </c>
      <c r="AI38" s="14">
        <v>258.75531999999998</v>
      </c>
      <c r="AJ38" s="16">
        <v>0.71249408888888888</v>
      </c>
      <c r="AK38" s="14">
        <v>258.75531999999998</v>
      </c>
      <c r="AL38" s="16">
        <v>0.71249408888888888</v>
      </c>
      <c r="AM38" s="14">
        <v>0</v>
      </c>
      <c r="AN38" s="16"/>
      <c r="AO38" s="8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1:51" ht="42" customHeight="1" outlineLevel="2" x14ac:dyDescent="0.25">
      <c r="A39" s="11" t="s">
        <v>37</v>
      </c>
      <c r="B39" s="12" t="s">
        <v>77</v>
      </c>
      <c r="C39" s="11" t="s">
        <v>37</v>
      </c>
      <c r="D39" s="11"/>
      <c r="E39" s="11"/>
      <c r="F39" s="11"/>
      <c r="G39" s="11"/>
      <c r="H39" s="11"/>
      <c r="I39" s="13"/>
      <c r="J39" s="11"/>
      <c r="K39" s="11"/>
      <c r="L39" s="11"/>
      <c r="M39" s="11"/>
      <c r="N39" s="11"/>
      <c r="O39" s="11"/>
      <c r="P39" s="11"/>
      <c r="Q39" s="11"/>
      <c r="R39" s="14">
        <v>0</v>
      </c>
      <c r="S39" s="14">
        <v>540</v>
      </c>
      <c r="T39" s="14">
        <v>0</v>
      </c>
      <c r="U39" s="14">
        <v>540</v>
      </c>
      <c r="V39" s="15">
        <v>540</v>
      </c>
      <c r="W39" s="15">
        <v>540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483.50119999999998</v>
      </c>
      <c r="AD39" s="15">
        <v>483.50119999999998</v>
      </c>
      <c r="AE39" s="14">
        <v>0</v>
      </c>
      <c r="AF39" s="14">
        <v>483.50119999999998</v>
      </c>
      <c r="AG39" s="14">
        <v>483.50119999999998</v>
      </c>
      <c r="AH39" s="14">
        <v>483.50119999999998</v>
      </c>
      <c r="AI39" s="14">
        <v>56.498800000000003</v>
      </c>
      <c r="AJ39" s="16">
        <v>0.89537259259259261</v>
      </c>
      <c r="AK39" s="14">
        <v>56.498800000000003</v>
      </c>
      <c r="AL39" s="16">
        <v>0.89537259259259261</v>
      </c>
      <c r="AM39" s="14">
        <v>0</v>
      </c>
      <c r="AN39" s="16"/>
      <c r="AO39" s="8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1:51" ht="94.5" outlineLevel="2" x14ac:dyDescent="0.25">
      <c r="A40" s="11" t="s">
        <v>38</v>
      </c>
      <c r="B40" s="12" t="s">
        <v>113</v>
      </c>
      <c r="C40" s="11" t="s">
        <v>38</v>
      </c>
      <c r="D40" s="11"/>
      <c r="E40" s="11"/>
      <c r="F40" s="11"/>
      <c r="G40" s="11"/>
      <c r="H40" s="11"/>
      <c r="I40" s="13"/>
      <c r="J40" s="11"/>
      <c r="K40" s="11"/>
      <c r="L40" s="11"/>
      <c r="M40" s="11"/>
      <c r="N40" s="11"/>
      <c r="O40" s="11"/>
      <c r="P40" s="11"/>
      <c r="Q40" s="11"/>
      <c r="R40" s="14">
        <v>0</v>
      </c>
      <c r="S40" s="14">
        <v>360</v>
      </c>
      <c r="T40" s="14">
        <v>0</v>
      </c>
      <c r="U40" s="14">
        <v>360</v>
      </c>
      <c r="V40" s="15">
        <v>360</v>
      </c>
      <c r="W40" s="15">
        <v>360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130.0197</v>
      </c>
      <c r="AD40" s="15">
        <v>130.0197</v>
      </c>
      <c r="AE40" s="14">
        <v>0</v>
      </c>
      <c r="AF40" s="14">
        <v>130.0197</v>
      </c>
      <c r="AG40" s="14">
        <v>130.0197</v>
      </c>
      <c r="AH40" s="14">
        <v>130.0197</v>
      </c>
      <c r="AI40" s="14">
        <v>229.9803</v>
      </c>
      <c r="AJ40" s="16">
        <v>0.36116583333333335</v>
      </c>
      <c r="AK40" s="14">
        <v>229.9803</v>
      </c>
      <c r="AL40" s="16">
        <v>0.36116583333333335</v>
      </c>
      <c r="AM40" s="14">
        <v>0</v>
      </c>
      <c r="AN40" s="16"/>
      <c r="AO40" s="8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1:51" ht="15.75" outlineLevel="2" x14ac:dyDescent="0.25">
      <c r="A41" s="11" t="s">
        <v>39</v>
      </c>
      <c r="B41" s="12" t="s">
        <v>114</v>
      </c>
      <c r="C41" s="11" t="s">
        <v>39</v>
      </c>
      <c r="D41" s="11"/>
      <c r="E41" s="11"/>
      <c r="F41" s="11"/>
      <c r="G41" s="11"/>
      <c r="H41" s="11"/>
      <c r="I41" s="13"/>
      <c r="J41" s="11"/>
      <c r="K41" s="11"/>
      <c r="L41" s="11"/>
      <c r="M41" s="11"/>
      <c r="N41" s="11"/>
      <c r="O41" s="11"/>
      <c r="P41" s="11"/>
      <c r="Q41" s="11"/>
      <c r="R41" s="14">
        <v>0</v>
      </c>
      <c r="S41" s="14">
        <v>0</v>
      </c>
      <c r="T41" s="14">
        <v>0</v>
      </c>
      <c r="U41" s="14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6</v>
      </c>
      <c r="AD41" s="15">
        <v>6</v>
      </c>
      <c r="AE41" s="14">
        <v>0</v>
      </c>
      <c r="AF41" s="14">
        <v>6</v>
      </c>
      <c r="AG41" s="14">
        <v>6</v>
      </c>
      <c r="AH41" s="14">
        <v>6</v>
      </c>
      <c r="AI41" s="14">
        <v>-6</v>
      </c>
      <c r="AJ41" s="16"/>
      <c r="AK41" s="14">
        <v>-6</v>
      </c>
      <c r="AL41" s="16"/>
      <c r="AM41" s="14">
        <v>0</v>
      </c>
      <c r="AN41" s="16"/>
      <c r="AO41" s="8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1:51" ht="21.75" customHeight="1" outlineLevel="2" x14ac:dyDescent="0.25">
      <c r="A42" s="11" t="s">
        <v>40</v>
      </c>
      <c r="B42" s="12" t="s">
        <v>115</v>
      </c>
      <c r="C42" s="11" t="s">
        <v>40</v>
      </c>
      <c r="D42" s="11"/>
      <c r="E42" s="11"/>
      <c r="F42" s="11"/>
      <c r="G42" s="11"/>
      <c r="H42" s="11"/>
      <c r="I42" s="13"/>
      <c r="J42" s="11"/>
      <c r="K42" s="11"/>
      <c r="L42" s="11"/>
      <c r="M42" s="11"/>
      <c r="N42" s="11"/>
      <c r="O42" s="11"/>
      <c r="P42" s="11"/>
      <c r="Q42" s="11"/>
      <c r="R42" s="14">
        <v>0</v>
      </c>
      <c r="S42" s="14">
        <v>0</v>
      </c>
      <c r="T42" s="14">
        <v>0</v>
      </c>
      <c r="U42" s="14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21.723780000000001</v>
      </c>
      <c r="AD42" s="15">
        <v>21.723780000000001</v>
      </c>
      <c r="AE42" s="14">
        <v>0</v>
      </c>
      <c r="AF42" s="14">
        <v>21.723780000000001</v>
      </c>
      <c r="AG42" s="14">
        <v>21.723780000000001</v>
      </c>
      <c r="AH42" s="14">
        <v>21.723780000000001</v>
      </c>
      <c r="AI42" s="14">
        <v>-21.723780000000001</v>
      </c>
      <c r="AJ42" s="16"/>
      <c r="AK42" s="14">
        <v>-21.723780000000001</v>
      </c>
      <c r="AL42" s="16"/>
      <c r="AM42" s="14">
        <v>0</v>
      </c>
      <c r="AN42" s="16"/>
      <c r="AO42" s="8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1:51" ht="21.75" customHeight="1" outlineLevel="1" x14ac:dyDescent="0.25">
      <c r="A43" s="11" t="s">
        <v>41</v>
      </c>
      <c r="B43" s="12" t="s">
        <v>116</v>
      </c>
      <c r="C43" s="11" t="s">
        <v>41</v>
      </c>
      <c r="D43" s="11"/>
      <c r="E43" s="11"/>
      <c r="F43" s="11"/>
      <c r="G43" s="11"/>
      <c r="H43" s="11"/>
      <c r="I43" s="13"/>
      <c r="J43" s="11"/>
      <c r="K43" s="11"/>
      <c r="L43" s="11"/>
      <c r="M43" s="11"/>
      <c r="N43" s="11"/>
      <c r="O43" s="11"/>
      <c r="P43" s="11"/>
      <c r="Q43" s="11"/>
      <c r="R43" s="14">
        <v>0</v>
      </c>
      <c r="S43" s="14">
        <v>2497.7800000000002</v>
      </c>
      <c r="T43" s="14">
        <v>1581.84322</v>
      </c>
      <c r="U43" s="14">
        <v>4079.6232199999999</v>
      </c>
      <c r="V43" s="15">
        <v>4079.6232199999999</v>
      </c>
      <c r="W43" s="15">
        <v>4079.6232199999999</v>
      </c>
      <c r="X43" s="15">
        <v>0</v>
      </c>
      <c r="Y43" s="15">
        <v>0</v>
      </c>
      <c r="Z43" s="15">
        <v>0</v>
      </c>
      <c r="AA43" s="15">
        <v>0</v>
      </c>
      <c r="AB43" s="15">
        <v>26</v>
      </c>
      <c r="AC43" s="15">
        <v>4147.2748700000002</v>
      </c>
      <c r="AD43" s="15">
        <v>4121.2748700000002</v>
      </c>
      <c r="AE43" s="14">
        <v>26</v>
      </c>
      <c r="AF43" s="14">
        <v>4147.2748700000002</v>
      </c>
      <c r="AG43" s="14">
        <v>4121.2748700000002</v>
      </c>
      <c r="AH43" s="14">
        <v>4121.2748700000002</v>
      </c>
      <c r="AI43" s="14">
        <v>-41.651649999999997</v>
      </c>
      <c r="AJ43" s="16">
        <v>1.0102096805890814</v>
      </c>
      <c r="AK43" s="14">
        <v>-41.651649999999997</v>
      </c>
      <c r="AL43" s="16">
        <v>1.0102096805890814</v>
      </c>
      <c r="AM43" s="14">
        <v>0</v>
      </c>
      <c r="AN43" s="16"/>
      <c r="AO43" s="8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20.25" customHeight="1" outlineLevel="2" x14ac:dyDescent="0.25">
      <c r="A44" s="11" t="s">
        <v>42</v>
      </c>
      <c r="B44" s="12" t="s">
        <v>117</v>
      </c>
      <c r="C44" s="11" t="s">
        <v>42</v>
      </c>
      <c r="D44" s="11"/>
      <c r="E44" s="11"/>
      <c r="F44" s="11"/>
      <c r="G44" s="11"/>
      <c r="H44" s="11"/>
      <c r="I44" s="13"/>
      <c r="J44" s="11"/>
      <c r="K44" s="11"/>
      <c r="L44" s="11"/>
      <c r="M44" s="11"/>
      <c r="N44" s="11"/>
      <c r="O44" s="11"/>
      <c r="P44" s="11"/>
      <c r="Q44" s="11"/>
      <c r="R44" s="14">
        <v>0</v>
      </c>
      <c r="S44" s="14">
        <v>2393.7800000000002</v>
      </c>
      <c r="T44" s="14">
        <v>1685.84322</v>
      </c>
      <c r="U44" s="14">
        <v>4079.6232199999999</v>
      </c>
      <c r="V44" s="15">
        <v>4079.6232199999999</v>
      </c>
      <c r="W44" s="15">
        <v>4079.6232199999999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4121.2748700000002</v>
      </c>
      <c r="AD44" s="15">
        <v>4121.2748700000002</v>
      </c>
      <c r="AE44" s="14">
        <v>0</v>
      </c>
      <c r="AF44" s="14">
        <v>4121.2748700000002</v>
      </c>
      <c r="AG44" s="14">
        <v>4121.2748700000002</v>
      </c>
      <c r="AH44" s="14">
        <v>4121.2748700000002</v>
      </c>
      <c r="AI44" s="14">
        <v>-41.651649999999997</v>
      </c>
      <c r="AJ44" s="16">
        <v>1.0102096805890814</v>
      </c>
      <c r="AK44" s="14">
        <v>-41.651649999999997</v>
      </c>
      <c r="AL44" s="16">
        <v>1.0102096805890814</v>
      </c>
      <c r="AM44" s="14">
        <v>0</v>
      </c>
      <c r="AN44" s="16"/>
      <c r="AO44" s="8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51" ht="15.75" x14ac:dyDescent="0.25">
      <c r="A45" s="11" t="s">
        <v>43</v>
      </c>
      <c r="B45" s="12" t="s">
        <v>118</v>
      </c>
      <c r="C45" s="11" t="s">
        <v>43</v>
      </c>
      <c r="D45" s="11"/>
      <c r="E45" s="11"/>
      <c r="F45" s="11"/>
      <c r="G45" s="11"/>
      <c r="H45" s="11"/>
      <c r="I45" s="13"/>
      <c r="J45" s="11"/>
      <c r="K45" s="11"/>
      <c r="L45" s="11"/>
      <c r="M45" s="11"/>
      <c r="N45" s="11"/>
      <c r="O45" s="11"/>
      <c r="P45" s="11"/>
      <c r="Q45" s="11"/>
      <c r="R45" s="17">
        <v>0</v>
      </c>
      <c r="S45" s="17">
        <v>298452.03703000001</v>
      </c>
      <c r="T45" s="17">
        <v>212971.47983</v>
      </c>
      <c r="U45" s="17">
        <v>511423.51685999997</v>
      </c>
      <c r="V45" s="15">
        <f>V46+V73+V75</f>
        <v>511423.48485999991</v>
      </c>
      <c r="W45" s="15">
        <f t="shared" ref="W45:AD45" si="1">W46+W73+W75</f>
        <v>506920.88485999993</v>
      </c>
      <c r="X45" s="15">
        <f t="shared" si="1"/>
        <v>0</v>
      </c>
      <c r="Y45" s="15">
        <f t="shared" si="1"/>
        <v>0</v>
      </c>
      <c r="Z45" s="15">
        <f t="shared" si="1"/>
        <v>0</v>
      </c>
      <c r="AA45" s="15">
        <f t="shared" si="1"/>
        <v>0</v>
      </c>
      <c r="AB45" s="15">
        <f t="shared" si="1"/>
        <v>0</v>
      </c>
      <c r="AC45" s="15">
        <f t="shared" si="1"/>
        <v>484430.21610999992</v>
      </c>
      <c r="AD45" s="15">
        <f t="shared" si="1"/>
        <v>488922.10241999989</v>
      </c>
      <c r="AE45" s="14">
        <v>65308.593480000003</v>
      </c>
      <c r="AF45" s="14">
        <v>554230.71579000005</v>
      </c>
      <c r="AG45" s="14">
        <v>488922.12231000001</v>
      </c>
      <c r="AH45" s="14">
        <v>488922.12231000001</v>
      </c>
      <c r="AI45" s="14">
        <v>22501.394550000001</v>
      </c>
      <c r="AJ45" s="16">
        <v>0.95600242498007837</v>
      </c>
      <c r="AK45" s="14">
        <v>22501.394550000001</v>
      </c>
      <c r="AL45" s="16">
        <v>0.95600242498007837</v>
      </c>
      <c r="AM45" s="14">
        <v>0</v>
      </c>
      <c r="AN45" s="16"/>
      <c r="AO45" s="8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1:51" ht="31.5" outlineLevel="1" x14ac:dyDescent="0.25">
      <c r="A46" s="11" t="s">
        <v>44</v>
      </c>
      <c r="B46" s="12" t="s">
        <v>119</v>
      </c>
      <c r="C46" s="11" t="s">
        <v>44</v>
      </c>
      <c r="D46" s="11"/>
      <c r="E46" s="11"/>
      <c r="F46" s="11"/>
      <c r="G46" s="11"/>
      <c r="H46" s="11"/>
      <c r="I46" s="13"/>
      <c r="J46" s="11"/>
      <c r="K46" s="11"/>
      <c r="L46" s="11"/>
      <c r="M46" s="11"/>
      <c r="N46" s="11"/>
      <c r="O46" s="11"/>
      <c r="P46" s="11"/>
      <c r="Q46" s="11"/>
      <c r="R46" s="17">
        <v>0</v>
      </c>
      <c r="S46" s="17">
        <v>298452.03703000001</v>
      </c>
      <c r="T46" s="17">
        <v>219063.75443</v>
      </c>
      <c r="U46" s="17">
        <v>517515.79145999998</v>
      </c>
      <c r="V46" s="15">
        <f>V47+V48+V62+V69</f>
        <v>517515.75945999991</v>
      </c>
      <c r="W46" s="15">
        <f t="shared" ref="W46:AD46" si="2">W47+W48+W62+W69</f>
        <v>513013.15945999994</v>
      </c>
      <c r="X46" s="15">
        <f t="shared" si="2"/>
        <v>0</v>
      </c>
      <c r="Y46" s="15">
        <f t="shared" si="2"/>
        <v>0</v>
      </c>
      <c r="Z46" s="15">
        <f t="shared" si="2"/>
        <v>0</v>
      </c>
      <c r="AA46" s="15">
        <f t="shared" si="2"/>
        <v>0</v>
      </c>
      <c r="AB46" s="15">
        <f t="shared" si="2"/>
        <v>0</v>
      </c>
      <c r="AC46" s="15">
        <f t="shared" si="2"/>
        <v>490557.49070999993</v>
      </c>
      <c r="AD46" s="15">
        <f t="shared" si="2"/>
        <v>495049.3770199999</v>
      </c>
      <c r="AE46" s="14">
        <v>0</v>
      </c>
      <c r="AF46" s="14">
        <v>495049.39691000001</v>
      </c>
      <c r="AG46" s="14">
        <v>495049.39691000001</v>
      </c>
      <c r="AH46" s="14">
        <v>495049.39691000001</v>
      </c>
      <c r="AI46" s="14">
        <v>22466.394550000001</v>
      </c>
      <c r="AJ46" s="16">
        <v>0.95658800191078519</v>
      </c>
      <c r="AK46" s="14">
        <v>22466.394550000001</v>
      </c>
      <c r="AL46" s="16">
        <v>0.95658800191078519</v>
      </c>
      <c r="AM46" s="14">
        <v>0</v>
      </c>
      <c r="AN46" s="16"/>
      <c r="AO46" s="8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1:51" ht="15.75" outlineLevel="2" x14ac:dyDescent="0.25">
      <c r="A47" s="26" t="s">
        <v>45</v>
      </c>
      <c r="B47" s="27" t="s">
        <v>120</v>
      </c>
      <c r="C47" s="26" t="s">
        <v>45</v>
      </c>
      <c r="D47" s="26"/>
      <c r="E47" s="26"/>
      <c r="F47" s="26"/>
      <c r="G47" s="26"/>
      <c r="H47" s="26"/>
      <c r="I47" s="28"/>
      <c r="J47" s="26"/>
      <c r="K47" s="26"/>
      <c r="L47" s="26"/>
      <c r="M47" s="26"/>
      <c r="N47" s="26"/>
      <c r="O47" s="26"/>
      <c r="P47" s="26"/>
      <c r="Q47" s="26"/>
      <c r="R47" s="29">
        <v>0</v>
      </c>
      <c r="S47" s="29">
        <v>55596.6</v>
      </c>
      <c r="T47" s="29">
        <v>0</v>
      </c>
      <c r="U47" s="29">
        <v>55596.6</v>
      </c>
      <c r="V47" s="30">
        <v>55596.6</v>
      </c>
      <c r="W47" s="30">
        <v>55596.6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55596.6</v>
      </c>
      <c r="AD47" s="30">
        <v>55596.6</v>
      </c>
      <c r="AE47" s="14">
        <v>0</v>
      </c>
      <c r="AF47" s="14">
        <v>55596.6</v>
      </c>
      <c r="AG47" s="14">
        <v>55596.6</v>
      </c>
      <c r="AH47" s="14">
        <v>55596.6</v>
      </c>
      <c r="AI47" s="14">
        <v>0</v>
      </c>
      <c r="AJ47" s="16">
        <v>1</v>
      </c>
      <c r="AK47" s="14">
        <v>0</v>
      </c>
      <c r="AL47" s="16">
        <v>1</v>
      </c>
      <c r="AM47" s="14">
        <v>0</v>
      </c>
      <c r="AN47" s="16"/>
      <c r="AO47" s="8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1:51" ht="31.5" outlineLevel="2" x14ac:dyDescent="0.25">
      <c r="A48" s="26" t="s">
        <v>46</v>
      </c>
      <c r="B48" s="27" t="s">
        <v>121</v>
      </c>
      <c r="C48" s="26" t="s">
        <v>46</v>
      </c>
      <c r="D48" s="26"/>
      <c r="E48" s="26"/>
      <c r="F48" s="26"/>
      <c r="G48" s="26"/>
      <c r="H48" s="26"/>
      <c r="I48" s="28"/>
      <c r="J48" s="26"/>
      <c r="K48" s="26"/>
      <c r="L48" s="26"/>
      <c r="M48" s="26"/>
      <c r="N48" s="26"/>
      <c r="O48" s="26"/>
      <c r="P48" s="26"/>
      <c r="Q48" s="26"/>
      <c r="R48" s="29">
        <v>0</v>
      </c>
      <c r="S48" s="29">
        <v>17203.2</v>
      </c>
      <c r="T48" s="29">
        <v>15897.6891</v>
      </c>
      <c r="U48" s="29">
        <v>33100.8891</v>
      </c>
      <c r="V48" s="30">
        <f>V49+V50+V51+V52+V53+V54+V55+V56+V57+V58+V59+V60+V61</f>
        <v>248397.57269</v>
      </c>
      <c r="W48" s="30">
        <f t="shared" ref="W48:AD48" si="3">W49+W50+W51+W52+W53+W54+W55+W56+W57+W58+W59+W60+W61</f>
        <v>245335.17269000001</v>
      </c>
      <c r="X48" s="30">
        <f t="shared" si="3"/>
        <v>0</v>
      </c>
      <c r="Y48" s="30">
        <f t="shared" si="3"/>
        <v>0</v>
      </c>
      <c r="Z48" s="30">
        <f t="shared" si="3"/>
        <v>0</v>
      </c>
      <c r="AA48" s="30">
        <f t="shared" si="3"/>
        <v>0</v>
      </c>
      <c r="AB48" s="30">
        <f t="shared" si="3"/>
        <v>0</v>
      </c>
      <c r="AC48" s="30">
        <f t="shared" si="3"/>
        <v>223038.49024999997</v>
      </c>
      <c r="AD48" s="30">
        <f t="shared" si="3"/>
        <v>226100.89025</v>
      </c>
      <c r="AE48" s="14">
        <v>0</v>
      </c>
      <c r="AF48" s="14">
        <v>33100.8891</v>
      </c>
      <c r="AG48" s="14">
        <v>33100.8891</v>
      </c>
      <c r="AH48" s="14">
        <v>33100.8891</v>
      </c>
      <c r="AI48" s="14">
        <v>0</v>
      </c>
      <c r="AJ48" s="16">
        <v>1</v>
      </c>
      <c r="AK48" s="14">
        <v>0</v>
      </c>
      <c r="AL48" s="16">
        <v>1</v>
      </c>
      <c r="AM48" s="14">
        <v>0</v>
      </c>
      <c r="AN48" s="16"/>
      <c r="AO48" s="8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1:51" ht="89.25" customHeight="1" outlineLevel="4" x14ac:dyDescent="0.25">
      <c r="A49" s="11" t="s">
        <v>47</v>
      </c>
      <c r="B49" s="12" t="s">
        <v>122</v>
      </c>
      <c r="C49" s="11" t="s">
        <v>47</v>
      </c>
      <c r="D49" s="11"/>
      <c r="E49" s="11"/>
      <c r="F49" s="11"/>
      <c r="G49" s="11"/>
      <c r="H49" s="11"/>
      <c r="I49" s="13"/>
      <c r="J49" s="11"/>
      <c r="K49" s="11"/>
      <c r="L49" s="11"/>
      <c r="M49" s="11"/>
      <c r="N49" s="11"/>
      <c r="O49" s="11"/>
      <c r="P49" s="11"/>
      <c r="Q49" s="11"/>
      <c r="R49" s="14">
        <v>0</v>
      </c>
      <c r="S49" s="14">
        <v>17203.2</v>
      </c>
      <c r="T49" s="14">
        <v>15897.6891</v>
      </c>
      <c r="U49" s="14">
        <v>33100.8891</v>
      </c>
      <c r="V49" s="15">
        <v>33100.8891</v>
      </c>
      <c r="W49" s="15">
        <v>33100.8891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33100.8891</v>
      </c>
      <c r="AD49" s="15">
        <v>33100.8891</v>
      </c>
      <c r="AE49" s="14">
        <v>0</v>
      </c>
      <c r="AF49" s="14">
        <v>33100.8891</v>
      </c>
      <c r="AG49" s="14">
        <v>33100.8891</v>
      </c>
      <c r="AH49" s="14">
        <v>33100.8891</v>
      </c>
      <c r="AI49" s="14">
        <v>0</v>
      </c>
      <c r="AJ49" s="16">
        <v>1</v>
      </c>
      <c r="AK49" s="14">
        <v>0</v>
      </c>
      <c r="AL49" s="16">
        <v>1</v>
      </c>
      <c r="AM49" s="14">
        <v>0</v>
      </c>
      <c r="AN49" s="16"/>
      <c r="AO49" s="8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1:51" ht="47.25" outlineLevel="4" x14ac:dyDescent="0.25">
      <c r="A50" s="11" t="s">
        <v>48</v>
      </c>
      <c r="B50" s="12" t="s">
        <v>123</v>
      </c>
      <c r="C50" s="11" t="s">
        <v>48</v>
      </c>
      <c r="D50" s="11"/>
      <c r="E50" s="11"/>
      <c r="F50" s="11"/>
      <c r="G50" s="11"/>
      <c r="H50" s="11"/>
      <c r="I50" s="13"/>
      <c r="J50" s="11"/>
      <c r="K50" s="11"/>
      <c r="L50" s="11"/>
      <c r="M50" s="11"/>
      <c r="N50" s="11"/>
      <c r="O50" s="11"/>
      <c r="P50" s="11"/>
      <c r="Q50" s="11"/>
      <c r="R50" s="14">
        <v>0</v>
      </c>
      <c r="S50" s="14">
        <v>4773.6000000000004</v>
      </c>
      <c r="T50" s="14">
        <v>23195.88538</v>
      </c>
      <c r="U50" s="14">
        <v>27969.485379999998</v>
      </c>
      <c r="V50" s="15">
        <v>27969.485379999998</v>
      </c>
      <c r="W50" s="15">
        <v>27969.485379999998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7556.5527000000002</v>
      </c>
      <c r="AD50" s="15">
        <v>7556.5527000000002</v>
      </c>
      <c r="AE50" s="14">
        <v>0</v>
      </c>
      <c r="AF50" s="14">
        <v>7556.5527000000002</v>
      </c>
      <c r="AG50" s="14">
        <v>7556.5527000000002</v>
      </c>
      <c r="AH50" s="14">
        <v>7556.5527000000002</v>
      </c>
      <c r="AI50" s="14">
        <v>20412.932680000002</v>
      </c>
      <c r="AJ50" s="16">
        <v>0.27017131696686225</v>
      </c>
      <c r="AK50" s="14">
        <v>20412.932680000002</v>
      </c>
      <c r="AL50" s="16">
        <v>0.27017131696686225</v>
      </c>
      <c r="AM50" s="14">
        <v>0</v>
      </c>
      <c r="AN50" s="16"/>
      <c r="AO50" s="8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63" outlineLevel="4" x14ac:dyDescent="0.25">
      <c r="A51" s="11" t="s">
        <v>49</v>
      </c>
      <c r="B51" s="12" t="s">
        <v>124</v>
      </c>
      <c r="C51" s="11" t="s">
        <v>49</v>
      </c>
      <c r="D51" s="11"/>
      <c r="E51" s="11"/>
      <c r="F51" s="11"/>
      <c r="G51" s="11"/>
      <c r="H51" s="11"/>
      <c r="I51" s="13"/>
      <c r="J51" s="11"/>
      <c r="K51" s="11"/>
      <c r="L51" s="11"/>
      <c r="M51" s="11"/>
      <c r="N51" s="11"/>
      <c r="O51" s="11"/>
      <c r="P51" s="11"/>
      <c r="Q51" s="11"/>
      <c r="R51" s="14">
        <v>0</v>
      </c>
      <c r="S51" s="14">
        <v>0</v>
      </c>
      <c r="T51" s="14">
        <v>2568.8226399999999</v>
      </c>
      <c r="U51" s="14">
        <v>2568.8226399999999</v>
      </c>
      <c r="V51" s="15">
        <v>2568.8226399999999</v>
      </c>
      <c r="W51" s="15">
        <v>2568.8226399999999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2568.6212300000002</v>
      </c>
      <c r="AD51" s="15">
        <v>2568.6212300000002</v>
      </c>
      <c r="AE51" s="14">
        <v>0</v>
      </c>
      <c r="AF51" s="14">
        <v>2568.6212300000002</v>
      </c>
      <c r="AG51" s="14">
        <v>2568.6212300000002</v>
      </c>
      <c r="AH51" s="14">
        <v>2568.6212300000002</v>
      </c>
      <c r="AI51" s="14">
        <v>0.20141000000000001</v>
      </c>
      <c r="AJ51" s="16">
        <v>0.99992159443129169</v>
      </c>
      <c r="AK51" s="14">
        <v>0.20141000000000001</v>
      </c>
      <c r="AL51" s="16">
        <v>0.99992159443129169</v>
      </c>
      <c r="AM51" s="14">
        <v>0</v>
      </c>
      <c r="AN51" s="16"/>
      <c r="AO51" s="8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1:51" ht="78.75" outlineLevel="4" x14ac:dyDescent="0.25">
      <c r="A52" s="11" t="s">
        <v>50</v>
      </c>
      <c r="B52" s="12" t="s">
        <v>125</v>
      </c>
      <c r="C52" s="11" t="s">
        <v>50</v>
      </c>
      <c r="D52" s="11"/>
      <c r="E52" s="11"/>
      <c r="F52" s="11"/>
      <c r="G52" s="11"/>
      <c r="H52" s="11"/>
      <c r="I52" s="13"/>
      <c r="J52" s="11"/>
      <c r="K52" s="11"/>
      <c r="L52" s="11"/>
      <c r="M52" s="11"/>
      <c r="N52" s="11"/>
      <c r="O52" s="11"/>
      <c r="P52" s="11"/>
      <c r="Q52" s="11"/>
      <c r="R52" s="14">
        <v>0</v>
      </c>
      <c r="S52" s="14">
        <v>0</v>
      </c>
      <c r="T52" s="14">
        <v>277.07100000000003</v>
      </c>
      <c r="U52" s="14">
        <v>277.07100000000003</v>
      </c>
      <c r="V52" s="15">
        <v>277.07100000000003</v>
      </c>
      <c r="W52" s="15">
        <v>277.07100000000003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277.07100000000003</v>
      </c>
      <c r="AD52" s="15">
        <v>277.07100000000003</v>
      </c>
      <c r="AE52" s="14">
        <v>0</v>
      </c>
      <c r="AF52" s="14">
        <v>277.07100000000003</v>
      </c>
      <c r="AG52" s="14">
        <v>277.07100000000003</v>
      </c>
      <c r="AH52" s="14">
        <v>277.07100000000003</v>
      </c>
      <c r="AI52" s="14">
        <v>0</v>
      </c>
      <c r="AJ52" s="16">
        <v>1</v>
      </c>
      <c r="AK52" s="14">
        <v>0</v>
      </c>
      <c r="AL52" s="16">
        <v>1</v>
      </c>
      <c r="AM52" s="14">
        <v>0</v>
      </c>
      <c r="AN52" s="16"/>
      <c r="AO52" s="8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1:51" ht="47.25" outlineLevel="4" x14ac:dyDescent="0.25">
      <c r="A53" s="11" t="s">
        <v>51</v>
      </c>
      <c r="B53" s="12" t="s">
        <v>126</v>
      </c>
      <c r="C53" s="11" t="s">
        <v>51</v>
      </c>
      <c r="D53" s="11"/>
      <c r="E53" s="11"/>
      <c r="F53" s="11"/>
      <c r="G53" s="11"/>
      <c r="H53" s="11"/>
      <c r="I53" s="13"/>
      <c r="J53" s="11"/>
      <c r="K53" s="11"/>
      <c r="L53" s="11"/>
      <c r="M53" s="11"/>
      <c r="N53" s="11"/>
      <c r="O53" s="11"/>
      <c r="P53" s="11"/>
      <c r="Q53" s="11"/>
      <c r="R53" s="14">
        <v>0</v>
      </c>
      <c r="S53" s="14">
        <v>6607.9059999999999</v>
      </c>
      <c r="T53" s="14">
        <v>-1239.45039</v>
      </c>
      <c r="U53" s="14">
        <v>5368.45561</v>
      </c>
      <c r="V53" s="15">
        <v>5368.45561</v>
      </c>
      <c r="W53" s="15">
        <v>5368.45561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5368.45561</v>
      </c>
      <c r="AD53" s="15">
        <v>5368.45561</v>
      </c>
      <c r="AE53" s="14">
        <v>0</v>
      </c>
      <c r="AF53" s="14">
        <v>5368.45561</v>
      </c>
      <c r="AG53" s="14">
        <v>5368.45561</v>
      </c>
      <c r="AH53" s="14">
        <v>5368.45561</v>
      </c>
      <c r="AI53" s="14">
        <v>0</v>
      </c>
      <c r="AJ53" s="16">
        <v>1</v>
      </c>
      <c r="AK53" s="14">
        <v>0</v>
      </c>
      <c r="AL53" s="16">
        <v>1</v>
      </c>
      <c r="AM53" s="14">
        <v>0</v>
      </c>
      <c r="AN53" s="16"/>
      <c r="AO53" s="8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1:51" ht="47.25" outlineLevel="4" x14ac:dyDescent="0.25">
      <c r="A54" s="11" t="s">
        <v>52</v>
      </c>
      <c r="B54" s="12" t="s">
        <v>127</v>
      </c>
      <c r="C54" s="11" t="s">
        <v>52</v>
      </c>
      <c r="D54" s="11"/>
      <c r="E54" s="11"/>
      <c r="F54" s="11"/>
      <c r="G54" s="11"/>
      <c r="H54" s="11"/>
      <c r="I54" s="13"/>
      <c r="J54" s="11"/>
      <c r="K54" s="11"/>
      <c r="L54" s="11"/>
      <c r="M54" s="11"/>
      <c r="N54" s="11"/>
      <c r="O54" s="11"/>
      <c r="P54" s="11"/>
      <c r="Q54" s="11"/>
      <c r="R54" s="14">
        <v>0</v>
      </c>
      <c r="S54" s="14">
        <v>0</v>
      </c>
      <c r="T54" s="14">
        <v>1815.9396999999999</v>
      </c>
      <c r="U54" s="14">
        <v>1815.9396999999999</v>
      </c>
      <c r="V54" s="15">
        <v>1815.9396999999999</v>
      </c>
      <c r="W54" s="15">
        <v>1815.9396999999999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1815.9396999999999</v>
      </c>
      <c r="AD54" s="15">
        <v>1815.9396999999999</v>
      </c>
      <c r="AE54" s="14">
        <v>0</v>
      </c>
      <c r="AF54" s="14">
        <v>1815.9396999999999</v>
      </c>
      <c r="AG54" s="14">
        <v>1815.9396999999999</v>
      </c>
      <c r="AH54" s="14">
        <v>1815.9396999999999</v>
      </c>
      <c r="AI54" s="14">
        <v>0</v>
      </c>
      <c r="AJ54" s="16">
        <v>1</v>
      </c>
      <c r="AK54" s="14">
        <v>0</v>
      </c>
      <c r="AL54" s="16">
        <v>1</v>
      </c>
      <c r="AM54" s="14">
        <v>0</v>
      </c>
      <c r="AN54" s="16"/>
      <c r="AO54" s="8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1:51" ht="31.5" outlineLevel="4" x14ac:dyDescent="0.25">
      <c r="A55" s="11" t="s">
        <v>53</v>
      </c>
      <c r="B55" s="12" t="s">
        <v>128</v>
      </c>
      <c r="C55" s="11" t="s">
        <v>53</v>
      </c>
      <c r="D55" s="11"/>
      <c r="E55" s="11"/>
      <c r="F55" s="11"/>
      <c r="G55" s="11"/>
      <c r="H55" s="11"/>
      <c r="I55" s="13"/>
      <c r="J55" s="11"/>
      <c r="K55" s="11"/>
      <c r="L55" s="11"/>
      <c r="M55" s="11"/>
      <c r="N55" s="11"/>
      <c r="O55" s="11"/>
      <c r="P55" s="11"/>
      <c r="Q55" s="11"/>
      <c r="R55" s="14">
        <v>0</v>
      </c>
      <c r="S55" s="14">
        <v>6109.4950500000004</v>
      </c>
      <c r="T55" s="14">
        <v>-508.57587999999998</v>
      </c>
      <c r="U55" s="14">
        <v>5600.9191700000001</v>
      </c>
      <c r="V55" s="15">
        <v>5600.9191700000001</v>
      </c>
      <c r="W55" s="15">
        <v>5600.9191700000001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5600.9191700000001</v>
      </c>
      <c r="AD55" s="15">
        <v>5600.9191700000001</v>
      </c>
      <c r="AE55" s="14">
        <v>0</v>
      </c>
      <c r="AF55" s="14">
        <v>5600.9191700000001</v>
      </c>
      <c r="AG55" s="14">
        <v>5600.9191700000001</v>
      </c>
      <c r="AH55" s="14">
        <v>5600.9191700000001</v>
      </c>
      <c r="AI55" s="14">
        <v>0</v>
      </c>
      <c r="AJ55" s="16">
        <v>1</v>
      </c>
      <c r="AK55" s="14">
        <v>0</v>
      </c>
      <c r="AL55" s="16">
        <v>1</v>
      </c>
      <c r="AM55" s="14">
        <v>0</v>
      </c>
      <c r="AN55" s="16"/>
      <c r="AO55" s="8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1:51" ht="31.5" outlineLevel="4" x14ac:dyDescent="0.25">
      <c r="A56" s="11" t="s">
        <v>54</v>
      </c>
      <c r="B56" s="12" t="s">
        <v>129</v>
      </c>
      <c r="C56" s="11" t="s">
        <v>54</v>
      </c>
      <c r="D56" s="11"/>
      <c r="E56" s="11"/>
      <c r="F56" s="11"/>
      <c r="G56" s="11"/>
      <c r="H56" s="11"/>
      <c r="I56" s="13"/>
      <c r="J56" s="11"/>
      <c r="K56" s="11"/>
      <c r="L56" s="11"/>
      <c r="M56" s="11"/>
      <c r="N56" s="11"/>
      <c r="O56" s="11"/>
      <c r="P56" s="11"/>
      <c r="Q56" s="11"/>
      <c r="R56" s="14">
        <v>0</v>
      </c>
      <c r="S56" s="14">
        <v>0</v>
      </c>
      <c r="T56" s="14">
        <v>136.67196999999999</v>
      </c>
      <c r="U56" s="14">
        <v>136.67196999999999</v>
      </c>
      <c r="V56" s="15">
        <v>136.67196999999999</v>
      </c>
      <c r="W56" s="15">
        <v>136.67196999999999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136.67196999999999</v>
      </c>
      <c r="AD56" s="15">
        <v>136.67196999999999</v>
      </c>
      <c r="AE56" s="14">
        <v>0</v>
      </c>
      <c r="AF56" s="14">
        <v>136.67196999999999</v>
      </c>
      <c r="AG56" s="14">
        <v>136.67196999999999</v>
      </c>
      <c r="AH56" s="14">
        <v>136.67196999999999</v>
      </c>
      <c r="AI56" s="14">
        <v>0</v>
      </c>
      <c r="AJ56" s="16">
        <v>1</v>
      </c>
      <c r="AK56" s="14">
        <v>0</v>
      </c>
      <c r="AL56" s="16">
        <v>1</v>
      </c>
      <c r="AM56" s="14">
        <v>0</v>
      </c>
      <c r="AN56" s="16"/>
      <c r="AO56" s="8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1:51" ht="31.5" customHeight="1" outlineLevel="4" x14ac:dyDescent="0.25">
      <c r="A57" s="18" t="s">
        <v>78</v>
      </c>
      <c r="B57" s="12" t="s">
        <v>130</v>
      </c>
      <c r="C57" s="11"/>
      <c r="D57" s="11"/>
      <c r="E57" s="11"/>
      <c r="F57" s="11"/>
      <c r="G57" s="11"/>
      <c r="H57" s="11"/>
      <c r="I57" s="13"/>
      <c r="J57" s="11"/>
      <c r="K57" s="11"/>
      <c r="L57" s="11"/>
      <c r="M57" s="11"/>
      <c r="N57" s="11"/>
      <c r="O57" s="11"/>
      <c r="P57" s="11"/>
      <c r="Q57" s="11"/>
      <c r="R57" s="14"/>
      <c r="S57" s="14"/>
      <c r="T57" s="14"/>
      <c r="U57" s="14"/>
      <c r="V57" s="15">
        <v>3062.4</v>
      </c>
      <c r="W57" s="15"/>
      <c r="X57" s="15"/>
      <c r="Y57" s="15"/>
      <c r="Z57" s="15"/>
      <c r="AA57" s="15"/>
      <c r="AB57" s="15"/>
      <c r="AC57" s="15"/>
      <c r="AD57" s="15">
        <v>3062.4</v>
      </c>
      <c r="AE57" s="14"/>
      <c r="AF57" s="14"/>
      <c r="AG57" s="14"/>
      <c r="AH57" s="14"/>
      <c r="AI57" s="14"/>
      <c r="AJ57" s="16"/>
      <c r="AK57" s="14"/>
      <c r="AL57" s="16"/>
      <c r="AM57" s="14"/>
      <c r="AN57" s="16"/>
      <c r="AO57" s="8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1:51" ht="31.5" outlineLevel="4" x14ac:dyDescent="0.25">
      <c r="A58" s="11" t="s">
        <v>55</v>
      </c>
      <c r="B58" s="12" t="s">
        <v>131</v>
      </c>
      <c r="C58" s="11" t="s">
        <v>55</v>
      </c>
      <c r="D58" s="11"/>
      <c r="E58" s="11"/>
      <c r="F58" s="11"/>
      <c r="G58" s="11"/>
      <c r="H58" s="11"/>
      <c r="I58" s="13"/>
      <c r="J58" s="11"/>
      <c r="K58" s="11"/>
      <c r="L58" s="11"/>
      <c r="M58" s="11"/>
      <c r="N58" s="11"/>
      <c r="O58" s="11"/>
      <c r="P58" s="11"/>
      <c r="Q58" s="11"/>
      <c r="R58" s="14">
        <v>0</v>
      </c>
      <c r="S58" s="14">
        <v>984.94948999999997</v>
      </c>
      <c r="T58" s="14">
        <v>2831.34555</v>
      </c>
      <c r="U58" s="14">
        <v>3816.29504</v>
      </c>
      <c r="V58" s="15">
        <v>3816.29504</v>
      </c>
      <c r="W58" s="15">
        <v>3816.29504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3816.29504</v>
      </c>
      <c r="AD58" s="15">
        <v>3816.29504</v>
      </c>
      <c r="AE58" s="14">
        <v>0</v>
      </c>
      <c r="AF58" s="14">
        <v>3816.29504</v>
      </c>
      <c r="AG58" s="14">
        <v>3816.29504</v>
      </c>
      <c r="AH58" s="14">
        <v>3816.29504</v>
      </c>
      <c r="AI58" s="14">
        <v>0</v>
      </c>
      <c r="AJ58" s="16">
        <v>1</v>
      </c>
      <c r="AK58" s="14">
        <v>0</v>
      </c>
      <c r="AL58" s="16">
        <v>1</v>
      </c>
      <c r="AM58" s="14">
        <v>0</v>
      </c>
      <c r="AN58" s="16"/>
      <c r="AO58" s="8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1:51" ht="31.5" outlineLevel="4" x14ac:dyDescent="0.25">
      <c r="A59" s="11" t="s">
        <v>56</v>
      </c>
      <c r="B59" s="12" t="s">
        <v>132</v>
      </c>
      <c r="C59" s="11" t="s">
        <v>56</v>
      </c>
      <c r="D59" s="11"/>
      <c r="E59" s="11"/>
      <c r="F59" s="11"/>
      <c r="G59" s="11"/>
      <c r="H59" s="11"/>
      <c r="I59" s="13"/>
      <c r="J59" s="11"/>
      <c r="K59" s="11"/>
      <c r="L59" s="11"/>
      <c r="M59" s="11"/>
      <c r="N59" s="11"/>
      <c r="O59" s="11"/>
      <c r="P59" s="11"/>
      <c r="Q59" s="11"/>
      <c r="R59" s="14">
        <v>0</v>
      </c>
      <c r="S59" s="14">
        <v>0</v>
      </c>
      <c r="T59" s="14">
        <v>15454.848480000001</v>
      </c>
      <c r="U59" s="14">
        <v>15454.848480000001</v>
      </c>
      <c r="V59" s="15">
        <v>15454.848480000001</v>
      </c>
      <c r="W59" s="15">
        <v>15454.848480000001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15454.848480000001</v>
      </c>
      <c r="AD59" s="15">
        <v>15454.848480000001</v>
      </c>
      <c r="AE59" s="14">
        <v>0</v>
      </c>
      <c r="AF59" s="14">
        <v>15454.848480000001</v>
      </c>
      <c r="AG59" s="14">
        <v>15454.848480000001</v>
      </c>
      <c r="AH59" s="14">
        <v>15454.848480000001</v>
      </c>
      <c r="AI59" s="14">
        <v>0</v>
      </c>
      <c r="AJ59" s="16">
        <v>1</v>
      </c>
      <c r="AK59" s="14">
        <v>0</v>
      </c>
      <c r="AL59" s="16">
        <v>1</v>
      </c>
      <c r="AM59" s="14">
        <v>0</v>
      </c>
      <c r="AN59" s="16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1:51" ht="31.5" outlineLevel="4" x14ac:dyDescent="0.25">
      <c r="A60" s="11" t="s">
        <v>57</v>
      </c>
      <c r="B60" s="12" t="s">
        <v>133</v>
      </c>
      <c r="C60" s="11" t="s">
        <v>57</v>
      </c>
      <c r="D60" s="11"/>
      <c r="E60" s="11"/>
      <c r="F60" s="11"/>
      <c r="G60" s="11"/>
      <c r="H60" s="11"/>
      <c r="I60" s="13"/>
      <c r="J60" s="11"/>
      <c r="K60" s="11"/>
      <c r="L60" s="11"/>
      <c r="M60" s="11"/>
      <c r="N60" s="11"/>
      <c r="O60" s="11"/>
      <c r="P60" s="11"/>
      <c r="Q60" s="11"/>
      <c r="R60" s="14">
        <v>0</v>
      </c>
      <c r="S60" s="14">
        <v>234.94949</v>
      </c>
      <c r="T60" s="14">
        <v>-189.97299000000001</v>
      </c>
      <c r="U60" s="14">
        <v>44.976500000000001</v>
      </c>
      <c r="V60" s="15">
        <v>44.976500000000001</v>
      </c>
      <c r="W60" s="15">
        <v>44.976500000000001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44.976500000000001</v>
      </c>
      <c r="AD60" s="15">
        <v>44.976500000000001</v>
      </c>
      <c r="AE60" s="14">
        <v>0</v>
      </c>
      <c r="AF60" s="14">
        <v>44.976500000000001</v>
      </c>
      <c r="AG60" s="14">
        <v>44.976500000000001</v>
      </c>
      <c r="AH60" s="14">
        <v>44.976500000000001</v>
      </c>
      <c r="AI60" s="14">
        <v>0</v>
      </c>
      <c r="AJ60" s="16">
        <v>1</v>
      </c>
      <c r="AK60" s="14">
        <v>0</v>
      </c>
      <c r="AL60" s="16">
        <v>1</v>
      </c>
      <c r="AM60" s="14">
        <v>0</v>
      </c>
      <c r="AN60" s="16"/>
      <c r="AO60" s="8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1:51" ht="15.75" outlineLevel="2" x14ac:dyDescent="0.25">
      <c r="A61" s="11" t="s">
        <v>150</v>
      </c>
      <c r="B61" s="12" t="s">
        <v>149</v>
      </c>
      <c r="C61" s="11" t="s">
        <v>58</v>
      </c>
      <c r="D61" s="11"/>
      <c r="E61" s="11"/>
      <c r="F61" s="11"/>
      <c r="G61" s="11"/>
      <c r="H61" s="11"/>
      <c r="I61" s="13"/>
      <c r="J61" s="11"/>
      <c r="K61" s="11"/>
      <c r="L61" s="11"/>
      <c r="M61" s="11"/>
      <c r="N61" s="11"/>
      <c r="O61" s="11"/>
      <c r="P61" s="11"/>
      <c r="Q61" s="11"/>
      <c r="R61" s="14">
        <v>0</v>
      </c>
      <c r="S61" s="14">
        <v>24648.178</v>
      </c>
      <c r="T61" s="14">
        <v>124532.6201</v>
      </c>
      <c r="U61" s="14">
        <v>149180.79810000001</v>
      </c>
      <c r="V61" s="15">
        <v>149180.79810000001</v>
      </c>
      <c r="W61" s="15">
        <v>149180.79810000001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147297.24974999999</v>
      </c>
      <c r="AD61" s="15">
        <v>147297.24974999999</v>
      </c>
      <c r="AE61" s="14">
        <v>0</v>
      </c>
      <c r="AF61" s="14">
        <v>147297.24974999999</v>
      </c>
      <c r="AG61" s="14">
        <v>147297.24974999999</v>
      </c>
      <c r="AH61" s="14">
        <v>147297.24974999999</v>
      </c>
      <c r="AI61" s="14">
        <v>1883.54835</v>
      </c>
      <c r="AJ61" s="16">
        <v>0.98737405635316811</v>
      </c>
      <c r="AK61" s="14">
        <v>1883.54835</v>
      </c>
      <c r="AL61" s="16">
        <v>0.98737405635316811</v>
      </c>
      <c r="AM61" s="14">
        <v>0</v>
      </c>
      <c r="AN61" s="16"/>
      <c r="AO61" s="8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1:51" ht="15.75" outlineLevel="2" x14ac:dyDescent="0.25">
      <c r="A62" s="26" t="s">
        <v>59</v>
      </c>
      <c r="B62" s="27" t="s">
        <v>134</v>
      </c>
      <c r="C62" s="26" t="s">
        <v>59</v>
      </c>
      <c r="D62" s="26"/>
      <c r="E62" s="26"/>
      <c r="F62" s="26"/>
      <c r="G62" s="26"/>
      <c r="H62" s="26"/>
      <c r="I62" s="28"/>
      <c r="J62" s="26"/>
      <c r="K62" s="26"/>
      <c r="L62" s="26"/>
      <c r="M62" s="26"/>
      <c r="N62" s="26"/>
      <c r="O62" s="26"/>
      <c r="P62" s="26"/>
      <c r="Q62" s="26"/>
      <c r="R62" s="29">
        <v>0</v>
      </c>
      <c r="S62" s="29">
        <v>162117.4</v>
      </c>
      <c r="T62" s="29">
        <v>19106.400000000001</v>
      </c>
      <c r="U62" s="29">
        <v>181223.8</v>
      </c>
      <c r="V62" s="30">
        <f>V63+V64+V65+V66+V67+V68</f>
        <v>194555.37899999996</v>
      </c>
      <c r="W62" s="30">
        <f t="shared" ref="W62:AD62" si="4">W63+W64+W65+W66+W67+W68</f>
        <v>193115.17899999995</v>
      </c>
      <c r="X62" s="30">
        <f t="shared" si="4"/>
        <v>0</v>
      </c>
      <c r="Y62" s="30">
        <f t="shared" si="4"/>
        <v>0</v>
      </c>
      <c r="Z62" s="30">
        <f t="shared" si="4"/>
        <v>0</v>
      </c>
      <c r="AA62" s="30">
        <f t="shared" si="4"/>
        <v>0</v>
      </c>
      <c r="AB62" s="30">
        <f t="shared" si="4"/>
        <v>0</v>
      </c>
      <c r="AC62" s="30">
        <f t="shared" si="4"/>
        <v>192956.19268999997</v>
      </c>
      <c r="AD62" s="30">
        <f t="shared" si="4"/>
        <v>194385.67899999995</v>
      </c>
      <c r="AE62" s="14">
        <v>0</v>
      </c>
      <c r="AF62" s="14">
        <v>181054.08789</v>
      </c>
      <c r="AG62" s="14">
        <v>181054.08789</v>
      </c>
      <c r="AH62" s="14">
        <v>181054.08789</v>
      </c>
      <c r="AI62" s="14">
        <v>169.71211</v>
      </c>
      <c r="AJ62" s="16">
        <v>0.99906352195462189</v>
      </c>
      <c r="AK62" s="14">
        <v>169.71211</v>
      </c>
      <c r="AL62" s="16">
        <v>0.99906352195462189</v>
      </c>
      <c r="AM62" s="14">
        <v>0</v>
      </c>
      <c r="AN62" s="16"/>
      <c r="AO62" s="8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1:51" ht="31.5" outlineLevel="4" x14ac:dyDescent="0.25">
      <c r="A63" s="11" t="s">
        <v>60</v>
      </c>
      <c r="B63" s="12" t="s">
        <v>135</v>
      </c>
      <c r="C63" s="11" t="s">
        <v>60</v>
      </c>
      <c r="D63" s="11"/>
      <c r="E63" s="11"/>
      <c r="F63" s="11"/>
      <c r="G63" s="11"/>
      <c r="H63" s="11"/>
      <c r="I63" s="13"/>
      <c r="J63" s="11"/>
      <c r="K63" s="11"/>
      <c r="L63" s="11"/>
      <c r="M63" s="11"/>
      <c r="N63" s="11"/>
      <c r="O63" s="11"/>
      <c r="P63" s="11"/>
      <c r="Q63" s="11"/>
      <c r="R63" s="14">
        <v>0</v>
      </c>
      <c r="S63" s="14">
        <v>160602.70000000001</v>
      </c>
      <c r="T63" s="14">
        <v>19153.099999999999</v>
      </c>
      <c r="U63" s="14">
        <v>179755.8</v>
      </c>
      <c r="V63" s="15">
        <v>181196</v>
      </c>
      <c r="W63" s="15">
        <v>179755.8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179596.81369000001</v>
      </c>
      <c r="AD63" s="15">
        <v>181026.3</v>
      </c>
      <c r="AE63" s="14">
        <v>0</v>
      </c>
      <c r="AF63" s="14">
        <v>179596.81369000001</v>
      </c>
      <c r="AG63" s="14">
        <v>179596.81369000001</v>
      </c>
      <c r="AH63" s="14">
        <v>179596.81369000001</v>
      </c>
      <c r="AI63" s="14">
        <v>158.98631</v>
      </c>
      <c r="AJ63" s="16">
        <v>0.99911554280863257</v>
      </c>
      <c r="AK63" s="14">
        <v>158.98631</v>
      </c>
      <c r="AL63" s="16">
        <v>0.99911554280863257</v>
      </c>
      <c r="AM63" s="14">
        <v>0</v>
      </c>
      <c r="AN63" s="16"/>
      <c r="AO63" s="8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1:51" ht="63" outlineLevel="4" x14ac:dyDescent="0.25">
      <c r="A64" s="11" t="s">
        <v>61</v>
      </c>
      <c r="B64" s="12" t="s">
        <v>136</v>
      </c>
      <c r="C64" s="11" t="s">
        <v>61</v>
      </c>
      <c r="D64" s="11"/>
      <c r="E64" s="11"/>
      <c r="F64" s="11"/>
      <c r="G64" s="11"/>
      <c r="H64" s="11"/>
      <c r="I64" s="13"/>
      <c r="J64" s="11"/>
      <c r="K64" s="11"/>
      <c r="L64" s="11"/>
      <c r="M64" s="11"/>
      <c r="N64" s="11"/>
      <c r="O64" s="11"/>
      <c r="P64" s="11"/>
      <c r="Q64" s="11"/>
      <c r="R64" s="14">
        <v>0</v>
      </c>
      <c r="S64" s="14">
        <v>64.400000000000006</v>
      </c>
      <c r="T64" s="14">
        <v>-36.6</v>
      </c>
      <c r="U64" s="14">
        <v>27.8</v>
      </c>
      <c r="V64" s="15">
        <v>27.8</v>
      </c>
      <c r="W64" s="15">
        <v>27.8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27.8</v>
      </c>
      <c r="AD64" s="15">
        <v>27.8</v>
      </c>
      <c r="AE64" s="14">
        <v>0</v>
      </c>
      <c r="AF64" s="14">
        <v>27.8</v>
      </c>
      <c r="AG64" s="14">
        <v>27.8</v>
      </c>
      <c r="AH64" s="14">
        <v>27.8</v>
      </c>
      <c r="AI64" s="14">
        <v>0</v>
      </c>
      <c r="AJ64" s="16">
        <v>1</v>
      </c>
      <c r="AK64" s="14">
        <v>0</v>
      </c>
      <c r="AL64" s="16">
        <v>1</v>
      </c>
      <c r="AM64" s="14">
        <v>0</v>
      </c>
      <c r="AN64" s="16"/>
      <c r="AO64" s="8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1" ht="63" outlineLevel="3" x14ac:dyDescent="0.25">
      <c r="A65" s="11" t="s">
        <v>79</v>
      </c>
      <c r="B65" s="12" t="s">
        <v>137</v>
      </c>
      <c r="C65" s="11" t="s">
        <v>62</v>
      </c>
      <c r="D65" s="11"/>
      <c r="E65" s="11"/>
      <c r="F65" s="11"/>
      <c r="G65" s="11"/>
      <c r="H65" s="11"/>
      <c r="I65" s="13"/>
      <c r="J65" s="11"/>
      <c r="K65" s="11"/>
      <c r="L65" s="11"/>
      <c r="M65" s="11"/>
      <c r="N65" s="11"/>
      <c r="O65" s="11"/>
      <c r="P65" s="11"/>
      <c r="Q65" s="11"/>
      <c r="R65" s="14">
        <v>0</v>
      </c>
      <c r="S65" s="14">
        <v>5739.7560000000003</v>
      </c>
      <c r="T65" s="14">
        <v>5670.723</v>
      </c>
      <c r="U65" s="14">
        <v>11410.478999999999</v>
      </c>
      <c r="V65" s="15">
        <v>11410.478999999999</v>
      </c>
      <c r="W65" s="15">
        <v>11410.478999999999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11410.478999999999</v>
      </c>
      <c r="AD65" s="15">
        <v>11410.478999999999</v>
      </c>
      <c r="AE65" s="14">
        <v>0</v>
      </c>
      <c r="AF65" s="14">
        <v>11410.478999999999</v>
      </c>
      <c r="AG65" s="14">
        <v>11410.478999999999</v>
      </c>
      <c r="AH65" s="14">
        <v>11410.478999999999</v>
      </c>
      <c r="AI65" s="14">
        <v>0</v>
      </c>
      <c r="AJ65" s="16">
        <v>1</v>
      </c>
      <c r="AK65" s="14">
        <v>0</v>
      </c>
      <c r="AL65" s="16">
        <v>1</v>
      </c>
      <c r="AM65" s="14">
        <v>0</v>
      </c>
      <c r="AN65" s="16"/>
      <c r="AO65" s="8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1" ht="47.25" outlineLevel="4" x14ac:dyDescent="0.25">
      <c r="A66" s="11" t="s">
        <v>63</v>
      </c>
      <c r="B66" s="12" t="s">
        <v>138</v>
      </c>
      <c r="C66" s="11" t="s">
        <v>63</v>
      </c>
      <c r="D66" s="11"/>
      <c r="E66" s="11"/>
      <c r="F66" s="11"/>
      <c r="G66" s="11"/>
      <c r="H66" s="11"/>
      <c r="I66" s="13"/>
      <c r="J66" s="11"/>
      <c r="K66" s="11"/>
      <c r="L66" s="11"/>
      <c r="M66" s="11"/>
      <c r="N66" s="11"/>
      <c r="O66" s="11"/>
      <c r="P66" s="11"/>
      <c r="Q66" s="11"/>
      <c r="R66" s="14">
        <v>0</v>
      </c>
      <c r="S66" s="14">
        <v>894.3</v>
      </c>
      <c r="T66" s="14">
        <v>0</v>
      </c>
      <c r="U66" s="14">
        <v>894.3</v>
      </c>
      <c r="V66" s="15">
        <v>894.3</v>
      </c>
      <c r="W66" s="15">
        <v>894.3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894.3</v>
      </c>
      <c r="AD66" s="15">
        <v>894.3</v>
      </c>
      <c r="AE66" s="14">
        <v>0</v>
      </c>
      <c r="AF66" s="14">
        <v>894.3</v>
      </c>
      <c r="AG66" s="14">
        <v>894.3</v>
      </c>
      <c r="AH66" s="14">
        <v>894.3</v>
      </c>
      <c r="AI66" s="14">
        <v>0</v>
      </c>
      <c r="AJ66" s="16">
        <v>1</v>
      </c>
      <c r="AK66" s="14">
        <v>0</v>
      </c>
      <c r="AL66" s="16">
        <v>1</v>
      </c>
      <c r="AM66" s="14">
        <v>0</v>
      </c>
      <c r="AN66" s="16"/>
      <c r="AO66" s="8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1" ht="63" outlineLevel="4" x14ac:dyDescent="0.25">
      <c r="A67" s="11" t="s">
        <v>64</v>
      </c>
      <c r="B67" s="12" t="s">
        <v>139</v>
      </c>
      <c r="C67" s="11" t="s">
        <v>64</v>
      </c>
      <c r="D67" s="11"/>
      <c r="E67" s="11"/>
      <c r="F67" s="11"/>
      <c r="G67" s="11"/>
      <c r="H67" s="11"/>
      <c r="I67" s="13"/>
      <c r="J67" s="11"/>
      <c r="K67" s="11"/>
      <c r="L67" s="11"/>
      <c r="M67" s="11"/>
      <c r="N67" s="11"/>
      <c r="O67" s="11"/>
      <c r="P67" s="11"/>
      <c r="Q67" s="11"/>
      <c r="R67" s="14">
        <v>0</v>
      </c>
      <c r="S67" s="14">
        <v>1.3</v>
      </c>
      <c r="T67" s="14">
        <v>0</v>
      </c>
      <c r="U67" s="14">
        <v>1.3</v>
      </c>
      <c r="V67" s="15">
        <v>1.3</v>
      </c>
      <c r="W67" s="15">
        <v>1.3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1.3</v>
      </c>
      <c r="AD67" s="15">
        <v>1.3</v>
      </c>
      <c r="AE67" s="14">
        <v>0</v>
      </c>
      <c r="AF67" s="14">
        <v>1.3</v>
      </c>
      <c r="AG67" s="14">
        <v>1.3</v>
      </c>
      <c r="AH67" s="14">
        <v>1.3</v>
      </c>
      <c r="AI67" s="14">
        <v>0</v>
      </c>
      <c r="AJ67" s="16">
        <v>1</v>
      </c>
      <c r="AK67" s="14">
        <v>0</v>
      </c>
      <c r="AL67" s="16">
        <v>1</v>
      </c>
      <c r="AM67" s="14">
        <v>0</v>
      </c>
      <c r="AN67" s="16"/>
      <c r="AO67" s="8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1" ht="31.5" outlineLevel="4" x14ac:dyDescent="0.25">
      <c r="A68" s="11" t="s">
        <v>65</v>
      </c>
      <c r="B68" s="12" t="s">
        <v>140</v>
      </c>
      <c r="C68" s="11" t="s">
        <v>65</v>
      </c>
      <c r="D68" s="11"/>
      <c r="E68" s="11"/>
      <c r="F68" s="11"/>
      <c r="G68" s="11"/>
      <c r="H68" s="11"/>
      <c r="I68" s="13"/>
      <c r="J68" s="11"/>
      <c r="K68" s="11"/>
      <c r="L68" s="11"/>
      <c r="M68" s="11"/>
      <c r="N68" s="11"/>
      <c r="O68" s="11"/>
      <c r="P68" s="11"/>
      <c r="Q68" s="11"/>
      <c r="R68" s="14">
        <v>0</v>
      </c>
      <c r="S68" s="14">
        <v>1139</v>
      </c>
      <c r="T68" s="14">
        <v>-113.5</v>
      </c>
      <c r="U68" s="14">
        <v>1025.5</v>
      </c>
      <c r="V68" s="15">
        <v>1025.5</v>
      </c>
      <c r="W68" s="15">
        <v>1025.5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1025.5</v>
      </c>
      <c r="AD68" s="15">
        <v>1025.5</v>
      </c>
      <c r="AE68" s="14">
        <v>0</v>
      </c>
      <c r="AF68" s="14">
        <v>1025.5</v>
      </c>
      <c r="AG68" s="14">
        <v>1025.5</v>
      </c>
      <c r="AH68" s="14">
        <v>1025.5</v>
      </c>
      <c r="AI68" s="14">
        <v>0</v>
      </c>
      <c r="AJ68" s="16">
        <v>1</v>
      </c>
      <c r="AK68" s="14">
        <v>0</v>
      </c>
      <c r="AL68" s="16">
        <v>1</v>
      </c>
      <c r="AM68" s="14">
        <v>0</v>
      </c>
      <c r="AN68" s="16"/>
      <c r="AO68" s="8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1" ht="15.75" outlineLevel="2" x14ac:dyDescent="0.25">
      <c r="A69" s="26" t="s">
        <v>84</v>
      </c>
      <c r="B69" s="27" t="s">
        <v>141</v>
      </c>
      <c r="C69" s="26" t="s">
        <v>66</v>
      </c>
      <c r="D69" s="26"/>
      <c r="E69" s="26"/>
      <c r="F69" s="26"/>
      <c r="G69" s="26"/>
      <c r="H69" s="26"/>
      <c r="I69" s="28"/>
      <c r="J69" s="26"/>
      <c r="K69" s="26"/>
      <c r="L69" s="26"/>
      <c r="M69" s="26"/>
      <c r="N69" s="26"/>
      <c r="O69" s="26"/>
      <c r="P69" s="26"/>
      <c r="Q69" s="26"/>
      <c r="R69" s="29">
        <v>0</v>
      </c>
      <c r="S69" s="29">
        <v>9061.9</v>
      </c>
      <c r="T69" s="29">
        <v>456.91277000000002</v>
      </c>
      <c r="U69" s="29">
        <v>9518.8127700000005</v>
      </c>
      <c r="V69" s="30">
        <f>V70+V71+V72</f>
        <v>18966.207770000001</v>
      </c>
      <c r="W69" s="30">
        <f t="shared" ref="W69:AD69" si="5">W70+W71+W72</f>
        <v>18966.207770000001</v>
      </c>
      <c r="X69" s="30">
        <f t="shared" si="5"/>
        <v>0</v>
      </c>
      <c r="Y69" s="30">
        <f t="shared" si="5"/>
        <v>0</v>
      </c>
      <c r="Z69" s="30">
        <f t="shared" si="5"/>
        <v>0</v>
      </c>
      <c r="AA69" s="30">
        <f t="shared" si="5"/>
        <v>0</v>
      </c>
      <c r="AB69" s="30">
        <f t="shared" si="5"/>
        <v>0</v>
      </c>
      <c r="AC69" s="30">
        <f t="shared" si="5"/>
        <v>18966.207770000001</v>
      </c>
      <c r="AD69" s="30">
        <f t="shared" si="5"/>
        <v>18966.207770000001</v>
      </c>
      <c r="AE69" s="14">
        <v>0</v>
      </c>
      <c r="AF69" s="14">
        <v>9518.8127700000005</v>
      </c>
      <c r="AG69" s="14">
        <v>9518.8127700000005</v>
      </c>
      <c r="AH69" s="14">
        <v>9518.8127700000005</v>
      </c>
      <c r="AI69" s="14">
        <v>0</v>
      </c>
      <c r="AJ69" s="16">
        <v>1</v>
      </c>
      <c r="AK69" s="14">
        <v>0</v>
      </c>
      <c r="AL69" s="16">
        <v>1</v>
      </c>
      <c r="AM69" s="14">
        <v>0</v>
      </c>
      <c r="AN69" s="16"/>
      <c r="AO69" s="8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1:51" ht="63" outlineLevel="4" x14ac:dyDescent="0.25">
      <c r="A70" s="11" t="s">
        <v>67</v>
      </c>
      <c r="B70" s="12" t="s">
        <v>142</v>
      </c>
      <c r="C70" s="11" t="s">
        <v>67</v>
      </c>
      <c r="D70" s="11"/>
      <c r="E70" s="11"/>
      <c r="F70" s="11"/>
      <c r="G70" s="11"/>
      <c r="H70" s="11"/>
      <c r="I70" s="13"/>
      <c r="J70" s="11"/>
      <c r="K70" s="11"/>
      <c r="L70" s="11"/>
      <c r="M70" s="11"/>
      <c r="N70" s="11"/>
      <c r="O70" s="11"/>
      <c r="P70" s="11"/>
      <c r="Q70" s="11"/>
      <c r="R70" s="14">
        <v>0</v>
      </c>
      <c r="S70" s="14">
        <v>0</v>
      </c>
      <c r="T70" s="14">
        <v>1351.61277</v>
      </c>
      <c r="U70" s="14">
        <v>1351.61277</v>
      </c>
      <c r="V70" s="15">
        <v>1351.61277</v>
      </c>
      <c r="W70" s="15">
        <v>1351.61277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1351.61277</v>
      </c>
      <c r="AD70" s="15">
        <v>1351.61277</v>
      </c>
      <c r="AE70" s="14">
        <v>0</v>
      </c>
      <c r="AF70" s="14">
        <v>1351.61277</v>
      </c>
      <c r="AG70" s="14">
        <v>1351.61277</v>
      </c>
      <c r="AH70" s="14">
        <v>1351.61277</v>
      </c>
      <c r="AI70" s="14">
        <v>0</v>
      </c>
      <c r="AJ70" s="16">
        <v>1</v>
      </c>
      <c r="AK70" s="14">
        <v>0</v>
      </c>
      <c r="AL70" s="16">
        <v>1</v>
      </c>
      <c r="AM70" s="14">
        <v>0</v>
      </c>
      <c r="AN70" s="16"/>
      <c r="AO70" s="8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1:51" ht="110.25" outlineLevel="4" x14ac:dyDescent="0.25">
      <c r="A71" s="11" t="s">
        <v>68</v>
      </c>
      <c r="B71" s="12" t="s">
        <v>143</v>
      </c>
      <c r="C71" s="11" t="s">
        <v>68</v>
      </c>
      <c r="D71" s="11"/>
      <c r="E71" s="11"/>
      <c r="F71" s="11"/>
      <c r="G71" s="11"/>
      <c r="H71" s="11"/>
      <c r="I71" s="13"/>
      <c r="J71" s="11"/>
      <c r="K71" s="11"/>
      <c r="L71" s="11"/>
      <c r="M71" s="11"/>
      <c r="N71" s="11"/>
      <c r="O71" s="11"/>
      <c r="P71" s="11"/>
      <c r="Q71" s="11"/>
      <c r="R71" s="14">
        <v>0</v>
      </c>
      <c r="S71" s="14">
        <v>9061.9</v>
      </c>
      <c r="T71" s="14">
        <v>-894.7</v>
      </c>
      <c r="U71" s="14">
        <v>8167.2</v>
      </c>
      <c r="V71" s="15">
        <v>8167.2</v>
      </c>
      <c r="W71" s="15">
        <v>8167.2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8167.2</v>
      </c>
      <c r="AD71" s="15">
        <v>8167.2</v>
      </c>
      <c r="AE71" s="14">
        <v>0</v>
      </c>
      <c r="AF71" s="14">
        <v>8167.2</v>
      </c>
      <c r="AG71" s="14">
        <v>8167.2</v>
      </c>
      <c r="AH71" s="14">
        <v>8167.2</v>
      </c>
      <c r="AI71" s="14">
        <v>0</v>
      </c>
      <c r="AJ71" s="16">
        <v>1</v>
      </c>
      <c r="AK71" s="14">
        <v>0</v>
      </c>
      <c r="AL71" s="16">
        <v>1</v>
      </c>
      <c r="AM71" s="14">
        <v>0</v>
      </c>
      <c r="AN71" s="16"/>
      <c r="AO71" s="8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1:51" ht="31.5" outlineLevel="2" x14ac:dyDescent="0.25">
      <c r="A72" s="11" t="s">
        <v>69</v>
      </c>
      <c r="B72" s="12" t="s">
        <v>144</v>
      </c>
      <c r="C72" s="11" t="s">
        <v>69</v>
      </c>
      <c r="D72" s="11"/>
      <c r="E72" s="11"/>
      <c r="F72" s="11"/>
      <c r="G72" s="11"/>
      <c r="H72" s="11"/>
      <c r="I72" s="13"/>
      <c r="J72" s="11"/>
      <c r="K72" s="11"/>
      <c r="L72" s="11"/>
      <c r="M72" s="11"/>
      <c r="N72" s="11"/>
      <c r="O72" s="11"/>
      <c r="P72" s="11"/>
      <c r="Q72" s="11"/>
      <c r="R72" s="14">
        <v>0</v>
      </c>
      <c r="S72" s="14">
        <v>0</v>
      </c>
      <c r="T72" s="14">
        <v>9447.3950000000004</v>
      </c>
      <c r="U72" s="14">
        <v>9447.3950000000004</v>
      </c>
      <c r="V72" s="15">
        <v>9447.3950000000004</v>
      </c>
      <c r="W72" s="15">
        <v>9447.3950000000004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9447.3950000000004</v>
      </c>
      <c r="AD72" s="15">
        <v>9447.3950000000004</v>
      </c>
      <c r="AE72" s="14">
        <v>0</v>
      </c>
      <c r="AF72" s="14">
        <v>9447.3950000000004</v>
      </c>
      <c r="AG72" s="14">
        <v>9447.3950000000004</v>
      </c>
      <c r="AH72" s="14">
        <v>9447.3950000000004</v>
      </c>
      <c r="AI72" s="14">
        <v>0</v>
      </c>
      <c r="AJ72" s="16">
        <v>1</v>
      </c>
      <c r="AK72" s="14">
        <v>0</v>
      </c>
      <c r="AL72" s="16">
        <v>1</v>
      </c>
      <c r="AM72" s="14">
        <v>0</v>
      </c>
      <c r="AN72" s="16"/>
      <c r="AO72" s="8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1:51" ht="15.75" outlineLevel="1" x14ac:dyDescent="0.25">
      <c r="A73" s="26" t="s">
        <v>70</v>
      </c>
      <c r="B73" s="27" t="s">
        <v>145</v>
      </c>
      <c r="C73" s="26" t="s">
        <v>70</v>
      </c>
      <c r="D73" s="26"/>
      <c r="E73" s="26"/>
      <c r="F73" s="26"/>
      <c r="G73" s="26"/>
      <c r="H73" s="26"/>
      <c r="I73" s="28"/>
      <c r="J73" s="26"/>
      <c r="K73" s="26"/>
      <c r="L73" s="26"/>
      <c r="M73" s="26"/>
      <c r="N73" s="26"/>
      <c r="O73" s="26"/>
      <c r="P73" s="26"/>
      <c r="Q73" s="26"/>
      <c r="R73" s="29">
        <v>0</v>
      </c>
      <c r="S73" s="29">
        <v>0</v>
      </c>
      <c r="T73" s="29">
        <v>929</v>
      </c>
      <c r="U73" s="29">
        <v>929</v>
      </c>
      <c r="V73" s="30">
        <v>929</v>
      </c>
      <c r="W73" s="30">
        <v>929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894</v>
      </c>
      <c r="AD73" s="30">
        <v>894</v>
      </c>
      <c r="AE73" s="14">
        <v>0</v>
      </c>
      <c r="AF73" s="14">
        <v>894</v>
      </c>
      <c r="AG73" s="14">
        <v>894</v>
      </c>
      <c r="AH73" s="14">
        <v>894</v>
      </c>
      <c r="AI73" s="14">
        <v>35</v>
      </c>
      <c r="AJ73" s="16">
        <v>0.96232508073196987</v>
      </c>
      <c r="AK73" s="14">
        <v>35</v>
      </c>
      <c r="AL73" s="16">
        <v>0.96232508073196987</v>
      </c>
      <c r="AM73" s="14">
        <v>0</v>
      </c>
      <c r="AN73" s="16"/>
      <c r="AO73" s="8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1:51" ht="31.5" outlineLevel="4" x14ac:dyDescent="0.25">
      <c r="A74" s="11" t="s">
        <v>71</v>
      </c>
      <c r="B74" s="12" t="s">
        <v>146</v>
      </c>
      <c r="C74" s="11" t="s">
        <v>71</v>
      </c>
      <c r="D74" s="11"/>
      <c r="E74" s="11"/>
      <c r="F74" s="11"/>
      <c r="G74" s="11"/>
      <c r="H74" s="11"/>
      <c r="I74" s="13"/>
      <c r="J74" s="11"/>
      <c r="K74" s="11"/>
      <c r="L74" s="11"/>
      <c r="M74" s="11"/>
      <c r="N74" s="11"/>
      <c r="O74" s="11"/>
      <c r="P74" s="11"/>
      <c r="Q74" s="11"/>
      <c r="R74" s="14">
        <v>0</v>
      </c>
      <c r="S74" s="14">
        <v>0</v>
      </c>
      <c r="T74" s="14">
        <v>929</v>
      </c>
      <c r="U74" s="14">
        <v>929</v>
      </c>
      <c r="V74" s="15">
        <v>929</v>
      </c>
      <c r="W74" s="15">
        <v>929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894</v>
      </c>
      <c r="AD74" s="15">
        <v>894</v>
      </c>
      <c r="AE74" s="14">
        <v>0</v>
      </c>
      <c r="AF74" s="14">
        <v>894</v>
      </c>
      <c r="AG74" s="14">
        <v>894</v>
      </c>
      <c r="AH74" s="14">
        <v>894</v>
      </c>
      <c r="AI74" s="14">
        <v>35</v>
      </c>
      <c r="AJ74" s="16">
        <v>0.96232508073196987</v>
      </c>
      <c r="AK74" s="14">
        <v>35</v>
      </c>
      <c r="AL74" s="16">
        <v>0.96232508073196987</v>
      </c>
      <c r="AM74" s="14">
        <v>0</v>
      </c>
      <c r="AN74" s="16"/>
      <c r="AO74" s="8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1:51" ht="47.25" outlineLevel="1" x14ac:dyDescent="0.25">
      <c r="A75" s="11" t="s">
        <v>72</v>
      </c>
      <c r="B75" s="12" t="s">
        <v>147</v>
      </c>
      <c r="C75" s="11" t="s">
        <v>72</v>
      </c>
      <c r="D75" s="11"/>
      <c r="E75" s="11"/>
      <c r="F75" s="11"/>
      <c r="G75" s="11"/>
      <c r="H75" s="11"/>
      <c r="I75" s="13"/>
      <c r="J75" s="11"/>
      <c r="K75" s="11"/>
      <c r="L75" s="11"/>
      <c r="M75" s="11"/>
      <c r="N75" s="11"/>
      <c r="O75" s="11"/>
      <c r="P75" s="11"/>
      <c r="Q75" s="11"/>
      <c r="R75" s="17">
        <v>0</v>
      </c>
      <c r="S75" s="17">
        <v>0</v>
      </c>
      <c r="T75" s="17">
        <v>-7021.2745999999997</v>
      </c>
      <c r="U75" s="17">
        <v>-7021.2745999999997</v>
      </c>
      <c r="V75" s="15">
        <v>-7021.2745999999997</v>
      </c>
      <c r="W75" s="15">
        <v>-7021.2745999999997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-7021.2745999999997</v>
      </c>
      <c r="AD75" s="15">
        <v>-7021.2745999999997</v>
      </c>
      <c r="AE75" s="14">
        <v>0</v>
      </c>
      <c r="AF75" s="14">
        <v>-7021.2745999999997</v>
      </c>
      <c r="AG75" s="14">
        <v>-7021.2745999999997</v>
      </c>
      <c r="AH75" s="14">
        <v>-7021.2745999999997</v>
      </c>
      <c r="AI75" s="14">
        <v>0</v>
      </c>
      <c r="AJ75" s="16">
        <v>1</v>
      </c>
      <c r="AK75" s="14">
        <v>0</v>
      </c>
      <c r="AL75" s="16">
        <v>1</v>
      </c>
      <c r="AM75" s="14">
        <v>0</v>
      </c>
      <c r="AN75" s="16"/>
      <c r="AO75" s="8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1:51" ht="47.25" outlineLevel="4" x14ac:dyDescent="0.25">
      <c r="A76" s="11" t="s">
        <v>73</v>
      </c>
      <c r="B76" s="12" t="s">
        <v>148</v>
      </c>
      <c r="C76" s="11" t="s">
        <v>73</v>
      </c>
      <c r="D76" s="11"/>
      <c r="E76" s="11"/>
      <c r="F76" s="11"/>
      <c r="G76" s="11"/>
      <c r="H76" s="11"/>
      <c r="I76" s="13"/>
      <c r="J76" s="11"/>
      <c r="K76" s="11"/>
      <c r="L76" s="11"/>
      <c r="M76" s="11"/>
      <c r="N76" s="11"/>
      <c r="O76" s="11"/>
      <c r="P76" s="11"/>
      <c r="Q76" s="11"/>
      <c r="R76" s="14">
        <v>0</v>
      </c>
      <c r="S76" s="14">
        <v>0</v>
      </c>
      <c r="T76" s="14">
        <v>-7021.2745999999997</v>
      </c>
      <c r="U76" s="14">
        <v>-7021.2745999999997</v>
      </c>
      <c r="V76" s="15">
        <v>-7021.2745999999997</v>
      </c>
      <c r="W76" s="15">
        <v>-7021.2745999999997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-6474.9838200000004</v>
      </c>
      <c r="AD76" s="15">
        <v>-6474.9838200000004</v>
      </c>
      <c r="AE76" s="14">
        <v>0</v>
      </c>
      <c r="AF76" s="14">
        <v>-6474.9838200000004</v>
      </c>
      <c r="AG76" s="14">
        <v>-6474.9838200000004</v>
      </c>
      <c r="AH76" s="14">
        <v>-6474.9838200000004</v>
      </c>
      <c r="AI76" s="14">
        <v>-546.29078000000004</v>
      </c>
      <c r="AJ76" s="16">
        <v>0.92219492739964903</v>
      </c>
      <c r="AK76" s="14">
        <v>-546.29078000000004</v>
      </c>
      <c r="AL76" s="16">
        <v>0.92219492739964903</v>
      </c>
      <c r="AM76" s="14">
        <v>0</v>
      </c>
      <c r="AN76" s="16"/>
      <c r="AO76" s="8"/>
      <c r="AP76" s="9"/>
      <c r="AQ76" s="9"/>
      <c r="AR76" s="9"/>
      <c r="AS76" s="9"/>
      <c r="AT76" s="9"/>
      <c r="AU76" s="9"/>
      <c r="AV76" s="9"/>
      <c r="AW76" s="9"/>
      <c r="AX76" s="9"/>
      <c r="AY76" s="9"/>
    </row>
    <row r="77" spans="1:51" ht="24" customHeight="1" x14ac:dyDescent="0.25">
      <c r="A77" s="42" t="s">
        <v>85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19"/>
      <c r="M77" s="19"/>
      <c r="N77" s="19"/>
      <c r="O77" s="19"/>
      <c r="P77" s="19"/>
      <c r="Q77" s="19"/>
      <c r="R77" s="20">
        <v>0</v>
      </c>
      <c r="S77" s="20">
        <v>407561.41703000001</v>
      </c>
      <c r="T77" s="20">
        <v>233037.02304999999</v>
      </c>
      <c r="U77" s="20">
        <v>640598.44007999997</v>
      </c>
      <c r="V77" s="21">
        <f>V12+V45</f>
        <v>640598.40807999996</v>
      </c>
      <c r="W77" s="21">
        <f t="shared" ref="W77:AD77" si="6">W12+W45</f>
        <v>636095.80807999987</v>
      </c>
      <c r="X77" s="21">
        <f t="shared" si="6"/>
        <v>0</v>
      </c>
      <c r="Y77" s="21">
        <f t="shared" si="6"/>
        <v>0</v>
      </c>
      <c r="Z77" s="21">
        <f t="shared" si="6"/>
        <v>0</v>
      </c>
      <c r="AA77" s="21">
        <f t="shared" si="6"/>
        <v>0</v>
      </c>
      <c r="AB77" s="21">
        <f t="shared" si="6"/>
        <v>26</v>
      </c>
      <c r="AC77" s="21">
        <f t="shared" si="6"/>
        <v>606476.5798999999</v>
      </c>
      <c r="AD77" s="21">
        <f t="shared" si="6"/>
        <v>610942.46620999987</v>
      </c>
      <c r="AE77" s="20">
        <v>65334.593480000003</v>
      </c>
      <c r="AF77" s="20">
        <v>676277.07958000002</v>
      </c>
      <c r="AG77" s="20">
        <v>610942.48609999998</v>
      </c>
      <c r="AH77" s="20">
        <v>610942.48609999998</v>
      </c>
      <c r="AI77" s="20">
        <v>29655.953979999998</v>
      </c>
      <c r="AJ77" s="22">
        <v>0.95370585982648282</v>
      </c>
      <c r="AK77" s="20">
        <v>29655.953979999998</v>
      </c>
      <c r="AL77" s="22">
        <v>0.95370585982648282</v>
      </c>
      <c r="AM77" s="20">
        <v>0</v>
      </c>
      <c r="AN77" s="22"/>
      <c r="AO77" s="8"/>
      <c r="AP77" s="9"/>
      <c r="AQ77" s="9"/>
      <c r="AR77" s="9"/>
      <c r="AS77" s="9"/>
      <c r="AT77" s="9"/>
      <c r="AU77" s="9"/>
      <c r="AV77" s="9"/>
      <c r="AW77" s="9"/>
      <c r="AX77" s="9"/>
      <c r="AY77" s="9"/>
    </row>
    <row r="78" spans="1:51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 t="s">
        <v>3</v>
      </c>
      <c r="AI78" s="3"/>
      <c r="AJ78" s="3"/>
      <c r="AK78" s="3"/>
      <c r="AL78" s="3"/>
      <c r="AM78" s="3"/>
      <c r="AN78" s="3"/>
      <c r="AO78" s="3"/>
    </row>
    <row r="79" spans="1:51" x14ac:dyDescent="0.25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2"/>
      <c r="AG79" s="2"/>
      <c r="AH79" s="2"/>
      <c r="AI79" s="2"/>
      <c r="AJ79" s="2"/>
      <c r="AK79" s="2"/>
      <c r="AL79" s="2"/>
      <c r="AM79" s="2"/>
      <c r="AN79" s="2"/>
      <c r="AO79" s="3"/>
    </row>
  </sheetData>
  <mergeCells count="45">
    <mergeCell ref="V1:AY1"/>
    <mergeCell ref="V2:AY2"/>
    <mergeCell ref="V3:AY3"/>
    <mergeCell ref="A1:B1"/>
    <mergeCell ref="A2:B2"/>
    <mergeCell ref="A3:B3"/>
    <mergeCell ref="A4:B4"/>
    <mergeCell ref="A5:B5"/>
    <mergeCell ref="A77:K77"/>
    <mergeCell ref="A79:AE79"/>
    <mergeCell ref="Y10:Y11"/>
    <mergeCell ref="Z10:Z11"/>
    <mergeCell ref="AA10:AA11"/>
    <mergeCell ref="AE10:AG10"/>
    <mergeCell ref="T10:T11"/>
    <mergeCell ref="U10:U11"/>
    <mergeCell ref="V10:V11"/>
    <mergeCell ref="W10:W11"/>
    <mergeCell ref="X10:X11"/>
    <mergeCell ref="AB10:AD11"/>
    <mergeCell ref="R10:R11"/>
    <mergeCell ref="G10:G11"/>
    <mergeCell ref="H10:H11"/>
    <mergeCell ref="I10:K10"/>
    <mergeCell ref="V5:AD5"/>
    <mergeCell ref="V6:AD6"/>
    <mergeCell ref="A7:AL7"/>
    <mergeCell ref="A6:B6"/>
    <mergeCell ref="S10:S11"/>
    <mergeCell ref="V4:AY4"/>
    <mergeCell ref="A8:AL8"/>
    <mergeCell ref="A9:AN9"/>
    <mergeCell ref="A10:A11"/>
    <mergeCell ref="B10:B11"/>
    <mergeCell ref="C10:C11"/>
    <mergeCell ref="D10:D11"/>
    <mergeCell ref="E10:E11"/>
    <mergeCell ref="F10:F11"/>
    <mergeCell ref="AM10:AN10"/>
    <mergeCell ref="P10:P11"/>
    <mergeCell ref="L10:N10"/>
    <mergeCell ref="AI10:AJ10"/>
    <mergeCell ref="AK10:AL10"/>
    <mergeCell ref="O10:O11"/>
    <mergeCell ref="Q10:Q11"/>
  </mergeCells>
  <pageMargins left="1.1811023622047245" right="0.39370078740157483" top="0.78740157480314965" bottom="0.78740157480314965" header="0.31496062992125984" footer="0.31496062992125984"/>
  <pageSetup paperSize="9" scale="60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3&lt;/string&gt;&#10;    &lt;string&gt;31.12.2023&lt;/string&gt;&#10;  &lt;/DateInfo&gt;&#10;  &lt;Code&gt;SQUERY_INFO_ISP_INC&lt;/Code&gt;&#10;  &lt;ObjectCode&gt;SQUERY_INFO_ISP_INC&lt;/ObjectCode&gt;&#10;  &lt;DocName&gt;Вариант (новый от 22.01.2020 14_19_29)(Аналитический отчет по исполнению доходов с произвольной группировкой)&lt;/DocName&gt;&#10;  &lt;VariantName&gt;Вариант (новый от 22.01.2020 14:19:29)&lt;/VariantName&gt;&#10;  &lt;VariantLink&gt;56673248&lt;/VariantLink&gt;&#10;  &lt;ReportCode&gt;D7AC390B4DA0408F9CAB82F5037628&lt;/ReportCode&gt;&#10;  &lt;SvodReportLink xsi:nil=&quot;true&quot; /&gt;&#10;  &lt;ReportLink&gt;624769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1431A7B-1849-437F-910A-544C2BFFC9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Финансовый отдел администрации Янтиковского МО</dc:creator>
  <cp:lastModifiedBy>yantik_fin2</cp:lastModifiedBy>
  <cp:lastPrinted>2024-03-19T11:22:49Z</cp:lastPrinted>
  <dcterms:created xsi:type="dcterms:W3CDTF">2024-01-29T08:23:47Z</dcterms:created>
  <dcterms:modified xsi:type="dcterms:W3CDTF">2024-03-19T11:23:26Z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22.01.2020 14_19_29)(Аналитический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22.01.2020 14_19_29).xlsx</vt:lpwstr>
  </property>
  <property fmtid="{D5CDD505-2E9C-101B-9397-08002B2CF9AE}" pid="4" name="Версия клиента">
    <vt:lpwstr>23.2.27.12082 (.NET 4.7.2)</vt:lpwstr>
  </property>
  <property fmtid="{D5CDD505-2E9C-101B-9397-08002B2CF9AE}" pid="5" name="Версия базы">
    <vt:lpwstr>23.2.2260.144981441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192.168.23.186</vt:lpwstr>
  </property>
  <property fmtid="{D5CDD505-2E9C-101B-9397-08002B2CF9AE}" pid="8" name="База">
    <vt:lpwstr>FObudg2023</vt:lpwstr>
  </property>
  <property fmtid="{D5CDD505-2E9C-101B-9397-08002B2CF9AE}" pid="9" name="Пользователь">
    <vt:lpwstr>fo21_budg2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