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refMode="R1C1"/>
</workbook>
</file>

<file path=xl/calcChain.xml><?xml version="1.0" encoding="utf-8"?>
<calcChain xmlns="http://schemas.openxmlformats.org/spreadsheetml/2006/main">
  <c r="E223" i="1" l="1"/>
  <c r="B211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B227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D224" i="1"/>
  <c r="C227" i="1"/>
  <c r="D227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<sst xmlns="http://schemas.openxmlformats.org/spreadsheetml/2006/main" count="275" uniqueCount="219">
  <si>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</si>
  <si>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</si>
  <si>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</si>
  <si>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</si>
  <si>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</si>
  <si>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</si>
  <si>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</si>
  <si>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</si>
  <si>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</si>
  <si>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</si>
  <si>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</si>
  <si>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</si>
  <si>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</si>
  <si>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</si>
  <si>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</si>
  <si>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</si>
  <si>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</si>
  <si>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</si>
  <si>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</si>
  <si>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</si>
  <si>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</si>
  <si>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</si>
  <si>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</si>
  <si>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</si>
  <si>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</si>
  <si>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</si>
  <si>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</si>
  <si>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</si>
  <si>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</si>
  <si>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</si>
  <si>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</si>
  <si>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</si>
  <si>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</si>
  <si>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</si>
  <si>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</si>
  <si>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</si>
  <si>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</si>
  <si>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</si>
  <si>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</si>
  <si>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</si>
  <si>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</si>
  <si>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</si>
  <si>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</si>
  <si>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</si>
  <si>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</si>
  <si>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</si>
  <si>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</si>
  <si>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</si>
  <si>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</si>
  <si>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</si>
  <si>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</si>
  <si>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</si>
  <si>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</si>
  <si>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</si>
  <si>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</si>
  <si>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</si>
  <si>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</si>
  <si>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</si>
  <si>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</si>
  <si>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</si>
  <si>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</si>
  <si>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</si>
  <si>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</si>
  <si>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</si>
  <si>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</si>
  <si>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</si>
  <si>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</si>
  <si>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</si>
  <si>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</si>
  <si>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</si>
  <si>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</si>
  <si>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</si>
  <si>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</si>
  <si>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</si>
  <si>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</si>
  <si>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</si>
  <si>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</si>
  <si>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</si>
  <si>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</si>
  <si>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</si>
  <si>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</si>
  <si>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</si>
  <si>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</si>
  <si>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</si>
  <si>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</si>
  <si>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</si>
  <si>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</si>
  <si>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</si>
  <si>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</si>
  <si>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</si>
  <si>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</si>
  <si>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</si>
  <si>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</si>
  <si>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</si>
  <si>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</si>
  <si>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</si>
  <si>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</si>
  <si>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</si>
  <si>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</si>
  <si>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</si>
  <si>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</si>
  <si>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</si>
  <si>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</si>
  <si>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</si>
  <si>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</si>
  <si>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</si>
  <si>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</si>
  <si>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</si>
  <si>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</si>
  <si>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</si>
  <si>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</si>
  <si>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</si>
  <si>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</si>
  <si>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</si>
  <si>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</si>
  <si>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</si>
  <si>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</si>
  <si>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</si>
  <si>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</si>
  <si>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</si>
  <si>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</si>
  <si>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</si>
  <si>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</si>
  <si>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</si>
  <si>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</si>
  <si>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</si>
  <si>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</si>
  <si>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</si>
  <si>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</si>
  <si>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</si>
  <si>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</si>
  <si>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</si>
  <si>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</si>
  <si>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</si>
  <si>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</si>
  <si>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</si>
  <si>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</si>
  <si>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</si>
  <si>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</si>
  <si>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</si>
  <si>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</si>
  <si>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</si>
  <si>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</si>
  <si>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</si>
  <si>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</si>
  <si>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</si>
  <si>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</si>
  <si>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</si>
  <si>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</si>
  <si>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</si>
  <si>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</si>
  <si>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</si>
  <si>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</si>
  <si>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</si>
  <si>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</si>
  <si>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</si>
  <si>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</si>
  <si>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</si>
  <si>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</si>
  <si>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</si>
  <si>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</si>
  <si>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</si>
  <si>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</si>
  <si>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</si>
  <si>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</si>
  <si>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</si>
  <si>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</si>
  <si>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</si>
  <si>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</si>
  <si>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</si>
  <si>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</si>
  <si>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</si>
  <si>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</si>
  <si>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</si>
  <si>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</si>
  <si>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</si>
  <si>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</si>
  <si>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</si>
  <si>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</si>
  <si>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</si>
  <si>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</si>
  <si>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</si>
  <si>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</si>
  <si>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</si>
  <si>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</si>
  <si>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</si>
  <si>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</si>
  <si>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</si>
  <si>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</si>
  <si>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</si>
  <si>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</si>
  <si>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</si>
  <si>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</si>
  <si>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</si>
  <si>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</si>
  <si>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</si>
  <si>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</si>
  <si>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</si>
  <si>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</si>
  <si>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</si>
  <si>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</si>
  <si>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</si>
  <si>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</si>
  <si>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</si>
  <si>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</si>
  <si>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</si>
  <si>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</si>
  <si>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</si>
  <si>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</si>
  <si>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</si>
  <si>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</si>
  <si>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</si>
  <si>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</si>
  <si>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</si>
  <si>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</si>
  <si>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</si>
  <si>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</si>
  <si>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</si>
  <si>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28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</si>
</sst>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210" sqref="F210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8"/>
    </row>
    <row r="2" spans="1:26" s="3" customFormat="1" ht="29.25" customHeight="1" thickBot="1" x14ac:dyDescent="0.3">
      <c r="A2" s="172" t="s">
        <v>218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3" t="s">
        <v>3</v>
      </c>
      <c r="B4" s="176" t="s">
        <v>211</v>
      </c>
      <c r="C4" s="169" t="s">
        <v>212</v>
      </c>
      <c r="D4" s="169" t="s">
        <v>213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2" t="s">
        <v>0</v>
      </c>
    </row>
    <row r="5" spans="1:26" s="2" customFormat="1" ht="87" customHeight="1" x14ac:dyDescent="0.25">
      <c r="A5" s="174"/>
      <c r="B5" s="177"/>
      <c r="C5" s="170"/>
      <c r="D5" s="170"/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67" t="s">
        <v>15</v>
      </c>
      <c r="P5" s="167" t="s">
        <v>16</v>
      </c>
      <c r="Q5" s="167" t="s">
        <v>17</v>
      </c>
      <c r="R5" s="167" t="s">
        <v>18</v>
      </c>
      <c r="S5" s="167" t="s">
        <v>19</v>
      </c>
      <c r="T5" s="167" t="s">
        <v>20</v>
      </c>
      <c r="U5" s="167" t="s">
        <v>21</v>
      </c>
      <c r="V5" s="167" t="s">
        <v>22</v>
      </c>
      <c r="W5" s="167" t="s">
        <v>23</v>
      </c>
      <c r="X5" s="167" t="s">
        <v>24</v>
      </c>
      <c r="Y5" s="167" t="s">
        <v>25</v>
      </c>
    </row>
    <row r="6" spans="1:26" s="2" customFormat="1" ht="69.75" customHeight="1" thickBot="1" x14ac:dyDescent="0.3">
      <c r="A6" s="175"/>
      <c r="B6" s="178"/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42">
        <v>7260</v>
      </c>
      <c r="G41" s="142">
        <v>15601</v>
      </c>
      <c r="H41" s="142">
        <v>13502</v>
      </c>
      <c r="I41" s="142">
        <v>6156</v>
      </c>
      <c r="J41" s="142">
        <v>15698</v>
      </c>
      <c r="K41" s="142">
        <v>7757</v>
      </c>
      <c r="L41" s="142">
        <v>11282</v>
      </c>
      <c r="M41" s="142">
        <v>10636</v>
      </c>
      <c r="N41" s="142">
        <v>3724</v>
      </c>
      <c r="O41" s="142">
        <v>6680</v>
      </c>
      <c r="P41" s="142">
        <v>9900</v>
      </c>
      <c r="Q41" s="142">
        <v>13435</v>
      </c>
      <c r="R41" s="142">
        <v>12998</v>
      </c>
      <c r="S41" s="142">
        <v>11222</v>
      </c>
      <c r="T41" s="142">
        <v>9728</v>
      </c>
      <c r="U41" s="142">
        <v>9102</v>
      </c>
      <c r="V41" s="142">
        <v>4626.5</v>
      </c>
      <c r="W41" s="142">
        <v>8736</v>
      </c>
      <c r="X41" s="142">
        <v>18395</v>
      </c>
      <c r="Y41" s="142">
        <v>10275</v>
      </c>
      <c r="Z41" s="129"/>
    </row>
    <row r="42" spans="1:29" s="2" customFormat="1" ht="30" customHeight="1" x14ac:dyDescent="0.25">
      <c r="A42" s="29" t="s">
        <v>216</v>
      </c>
      <c r="B42" s="22">
        <v>217135</v>
      </c>
      <c r="C42" s="22">
        <f>SUM(E42:Y42)</f>
        <v>223108.45</v>
      </c>
      <c r="D42" s="14">
        <f>C42/B42</f>
        <v>1.0275103046491814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7" t="s">
        <v>52</v>
      </c>
      <c r="B44" s="30">
        <v>1.0289999999999999</v>
      </c>
      <c r="C44" s="30">
        <f>C42/C41</f>
        <v>1.0013237528246719</v>
      </c>
      <c r="D44" s="14">
        <f t="shared" ref="D44:D107" si="14">C44/B44</f>
        <v>0.97310374424166368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3">
        <v>180</v>
      </c>
      <c r="F53" s="143">
        <v>130</v>
      </c>
      <c r="G53" s="31">
        <v>802</v>
      </c>
      <c r="H53" s="31">
        <v>367</v>
      </c>
      <c r="I53" s="143">
        <v>10</v>
      </c>
      <c r="J53" s="143">
        <v>150</v>
      </c>
      <c r="K53" s="31">
        <v>505</v>
      </c>
      <c r="L53" s="31">
        <v>767</v>
      </c>
      <c r="M53" s="31">
        <v>250</v>
      </c>
      <c r="N53" s="143">
        <v>30</v>
      </c>
      <c r="O53" s="143">
        <v>180</v>
      </c>
      <c r="P53" s="143">
        <v>291</v>
      </c>
      <c r="Q53" s="143">
        <v>12</v>
      </c>
      <c r="R53" s="143">
        <v>400</v>
      </c>
      <c r="S53" s="143">
        <v>154</v>
      </c>
      <c r="T53" s="31">
        <v>60</v>
      </c>
      <c r="U53" s="31">
        <v>105</v>
      </c>
      <c r="V53" s="31">
        <v>20</v>
      </c>
      <c r="W53" s="31">
        <v>355</v>
      </c>
      <c r="X53" s="143">
        <v>366</v>
      </c>
      <c r="Y53" s="144"/>
      <c r="Z53" s="19"/>
    </row>
    <row r="54" spans="1:26" s="2" customFormat="1" ht="28.5" customHeight="1" x14ac:dyDescent="0.25">
      <c r="A54" s="29" t="s">
        <v>60</v>
      </c>
      <c r="B54" s="22">
        <v>5552</v>
      </c>
      <c r="C54" s="22">
        <f t="shared" si="16"/>
        <v>5146.1499999999996</v>
      </c>
      <c r="D54" s="14">
        <f t="shared" si="14"/>
        <v>0.92690021613832851</v>
      </c>
      <c r="E54" s="145">
        <v>180</v>
      </c>
      <c r="F54" s="145">
        <v>150</v>
      </c>
      <c r="G54" s="146">
        <v>802</v>
      </c>
      <c r="H54" s="146">
        <v>359</v>
      </c>
      <c r="I54" s="146">
        <v>52</v>
      </c>
      <c r="J54" s="146">
        <v>150</v>
      </c>
      <c r="K54" s="146">
        <v>566</v>
      </c>
      <c r="L54" s="146">
        <v>709</v>
      </c>
      <c r="M54" s="146">
        <v>244.25</v>
      </c>
      <c r="N54" s="145">
        <v>30</v>
      </c>
      <c r="O54" s="146">
        <v>217.5</v>
      </c>
      <c r="P54" s="146">
        <v>300</v>
      </c>
      <c r="Q54" s="146">
        <v>13</v>
      </c>
      <c r="R54" s="145">
        <v>401.5</v>
      </c>
      <c r="S54" s="146">
        <v>156.5</v>
      </c>
      <c r="T54" s="146">
        <v>60</v>
      </c>
      <c r="U54" s="146">
        <v>95</v>
      </c>
      <c r="V54" s="146">
        <v>41.4</v>
      </c>
      <c r="W54" s="146">
        <v>253</v>
      </c>
      <c r="X54" s="146">
        <v>366</v>
      </c>
      <c r="Y54" s="146"/>
      <c r="Z54" s="19"/>
    </row>
    <row r="55" spans="1:26" s="130" customFormat="1" ht="30" customHeight="1" x14ac:dyDescent="0.25">
      <c r="A55" s="17" t="s">
        <v>52</v>
      </c>
      <c r="B55" s="30">
        <v>1.006</v>
      </c>
      <c r="C55" s="14">
        <f>C54/C53</f>
        <v>1.0023665757693805</v>
      </c>
      <c r="D55" s="14">
        <f t="shared" si="14"/>
        <v>0.9963882462916307</v>
      </c>
      <c r="E55" s="147">
        <f t="shared" ref="E55:X55" si="17">E54/E53</f>
        <v>1</v>
      </c>
      <c r="F55" s="147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7">
        <f t="shared" si="17"/>
        <v>5.2</v>
      </c>
      <c r="J55" s="147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7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47">
        <f t="shared" si="17"/>
        <v>1.0833333333333333</v>
      </c>
      <c r="R55" s="147">
        <f t="shared" si="17"/>
        <v>1.0037499999999999</v>
      </c>
      <c r="S55" s="147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7">
        <f t="shared" si="17"/>
        <v>1</v>
      </c>
      <c r="Y55" s="148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3"/>
      <c r="G56" s="31">
        <v>690</v>
      </c>
      <c r="H56" s="31"/>
      <c r="I56" s="31"/>
      <c r="J56" s="31"/>
      <c r="K56" s="31"/>
      <c r="L56" s="31"/>
      <c r="M56" s="31"/>
      <c r="N56" s="143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3">
        <v>25</v>
      </c>
      <c r="F57" s="143">
        <v>100</v>
      </c>
      <c r="G57" s="31">
        <v>82</v>
      </c>
      <c r="H57" s="144"/>
      <c r="I57" s="143">
        <v>16</v>
      </c>
      <c r="J57" s="143">
        <v>10</v>
      </c>
      <c r="K57" s="31">
        <v>118</v>
      </c>
      <c r="L57" s="31">
        <v>75</v>
      </c>
      <c r="M57" s="31">
        <v>50</v>
      </c>
      <c r="N57" s="143">
        <v>4</v>
      </c>
      <c r="O57" s="143">
        <v>35</v>
      </c>
      <c r="P57" s="143">
        <v>97</v>
      </c>
      <c r="Q57" s="144"/>
      <c r="R57" s="143">
        <v>6</v>
      </c>
      <c r="S57" s="143">
        <v>36</v>
      </c>
      <c r="T57" s="31">
        <v>28</v>
      </c>
      <c r="U57" s="31">
        <v>5</v>
      </c>
      <c r="V57" s="31">
        <v>10</v>
      </c>
      <c r="W57" s="31">
        <v>95</v>
      </c>
      <c r="X57" s="143">
        <v>90</v>
      </c>
      <c r="Y57" s="143">
        <v>20</v>
      </c>
      <c r="Z57" s="19"/>
    </row>
    <row r="58" spans="1:26" s="2" customFormat="1" ht="28.5" customHeight="1" x14ac:dyDescent="0.25">
      <c r="A58" s="29" t="s">
        <v>154</v>
      </c>
      <c r="B58" s="25">
        <v>930</v>
      </c>
      <c r="C58" s="25">
        <f t="shared" si="16"/>
        <v>836.19500000000005</v>
      </c>
      <c r="D58" s="14">
        <f t="shared" si="14"/>
        <v>0.89913440860215055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49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1.107</v>
      </c>
      <c r="C59" s="8">
        <f>C58/C57</f>
        <v>0.92704545454545462</v>
      </c>
      <c r="D59" s="14">
        <f t="shared" si="14"/>
        <v>0.83743943500041074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34626</v>
      </c>
      <c r="C62" s="25">
        <f>SUM(E62:Y62)</f>
        <v>31748.67</v>
      </c>
      <c r="D62" s="14">
        <f>C62/B62</f>
        <v>0.91690261653093041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39988</v>
      </c>
      <c r="C63" s="25">
        <f>SUM(E63:Y63)</f>
        <v>35498.85</v>
      </c>
      <c r="D63" s="14">
        <f t="shared" si="14"/>
        <v>0.88773757127138142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14630.67</v>
      </c>
      <c r="D67" s="14">
        <f t="shared" si="14"/>
        <v>1.0772102783095274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50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1"/>
      <c r="Q73" s="151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1">
        <v>160</v>
      </c>
      <c r="Q74" s="151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1">
        <v>70</v>
      </c>
      <c r="Q75" s="151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1"/>
      <c r="Q76" s="151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1"/>
      <c r="Q77" s="151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1"/>
      <c r="Q78" s="151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1"/>
      <c r="Q79" s="151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2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4">
        <f>(E42-E87)</f>
        <v>1385</v>
      </c>
      <c r="F86" s="154">
        <f t="shared" ref="F86:Y86" si="24">(F42-F87)</f>
        <v>1000</v>
      </c>
      <c r="G86" s="154">
        <f t="shared" si="24"/>
        <v>101</v>
      </c>
      <c r="H86" s="154">
        <f t="shared" si="24"/>
        <v>2400</v>
      </c>
      <c r="I86" s="154">
        <f t="shared" si="24"/>
        <v>221</v>
      </c>
      <c r="J86" s="154">
        <f t="shared" si="24"/>
        <v>0</v>
      </c>
      <c r="K86" s="154">
        <f t="shared" si="24"/>
        <v>580</v>
      </c>
      <c r="L86" s="154">
        <f t="shared" si="24"/>
        <v>216.95000000000073</v>
      </c>
      <c r="M86" s="154">
        <f t="shared" si="24"/>
        <v>1969</v>
      </c>
      <c r="N86" s="154">
        <f t="shared" si="24"/>
        <v>1014</v>
      </c>
      <c r="O86" s="154">
        <f t="shared" si="24"/>
        <v>1167</v>
      </c>
      <c r="P86" s="154">
        <f t="shared" si="24"/>
        <v>1589</v>
      </c>
      <c r="Q86" s="154">
        <f t="shared" si="24"/>
        <v>1581</v>
      </c>
      <c r="R86" s="154">
        <f t="shared" si="24"/>
        <v>566</v>
      </c>
      <c r="S86" s="154">
        <f t="shared" si="24"/>
        <v>1420</v>
      </c>
      <c r="T86" s="154">
        <f t="shared" si="24"/>
        <v>2518.3000000000002</v>
      </c>
      <c r="U86" s="154">
        <f t="shared" si="24"/>
        <v>0</v>
      </c>
      <c r="V86" s="154">
        <f t="shared" si="24"/>
        <v>919.5</v>
      </c>
      <c r="W86" s="154">
        <f t="shared" si="24"/>
        <v>2839</v>
      </c>
      <c r="X86" s="154">
        <f t="shared" si="24"/>
        <v>240</v>
      </c>
      <c r="Y86" s="154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5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298231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41"/>
      <c r="F109" s="141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6"/>
      <c r="F110" s="156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41">
        <v>333</v>
      </c>
      <c r="F116" s="141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41">
        <v>3310</v>
      </c>
      <c r="F124" s="141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6"/>
      <c r="F125" s="156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41">
        <v>48</v>
      </c>
      <c r="F134" s="141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7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2"/>
      <c r="O169" s="157">
        <v>735</v>
      </c>
      <c r="P169" s="157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2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39.25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190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42.35</v>
      </c>
      <c r="D194" s="14"/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10.789808917197451</v>
      </c>
      <c r="D196" s="14"/>
      <c r="E196" s="103"/>
      <c r="F196" s="103"/>
      <c r="G196" s="103">
        <f>G194/G192*10</f>
        <v>1.2222222222222223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/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3.6000000000000005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7"/>
      <c r="F197" s="157"/>
      <c r="G197" s="157"/>
      <c r="H197" s="157">
        <v>22</v>
      </c>
      <c r="I197" s="157"/>
      <c r="J197" s="157"/>
      <c r="K197" s="157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7"/>
      <c r="V197" s="157"/>
      <c r="W197" s="157">
        <v>42</v>
      </c>
      <c r="X197" s="157"/>
      <c r="Y197" s="157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7"/>
      <c r="F198" s="157"/>
      <c r="G198" s="103"/>
      <c r="H198" s="157">
        <v>35.200000000000003</v>
      </c>
      <c r="I198" s="157"/>
      <c r="J198" s="157"/>
      <c r="K198" s="157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7"/>
      <c r="V198" s="157"/>
      <c r="W198" s="157">
        <v>85.8</v>
      </c>
      <c r="X198" s="157"/>
      <c r="Y198" s="157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7"/>
      <c r="F199" s="157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7"/>
      <c r="Y199" s="157"/>
    </row>
    <row r="200" spans="1:25" s="111" customFormat="1" ht="30" customHeight="1" x14ac:dyDescent="0.2">
      <c r="A200" s="29" t="s">
        <v>118</v>
      </c>
      <c r="B200" s="22">
        <v>4517</v>
      </c>
      <c r="C200" s="25">
        <f>SUM(E200:Y200)</f>
        <v>14007</v>
      </c>
      <c r="D200" s="14">
        <f t="shared" ref="D200" si="103">C200/B200</f>
        <v>3.1009519592649988</v>
      </c>
      <c r="E200" s="89">
        <v>1600</v>
      </c>
      <c r="F200" s="89">
        <v>1198</v>
      </c>
      <c r="G200" s="89"/>
      <c r="H200" s="89">
        <v>285</v>
      </c>
      <c r="I200" s="89">
        <v>120</v>
      </c>
      <c r="J200" s="89"/>
      <c r="K200" s="89"/>
      <c r="L200" s="89"/>
      <c r="M200" s="89"/>
      <c r="N200" s="89">
        <v>360</v>
      </c>
      <c r="O200" s="89"/>
      <c r="P200" s="89"/>
      <c r="Q200" s="89">
        <v>3575</v>
      </c>
      <c r="R200" s="89"/>
      <c r="S200" s="89">
        <v>4189</v>
      </c>
      <c r="T200" s="89"/>
      <c r="U200" s="89">
        <v>680</v>
      </c>
      <c r="V200" s="89">
        <v>750</v>
      </c>
      <c r="W200" s="89"/>
      <c r="X200" s="89"/>
      <c r="Y200" s="89">
        <v>1250</v>
      </c>
    </row>
    <row r="201" spans="1:25" s="44" customFormat="1" ht="30" hidden="1" customHeight="1" x14ac:dyDescent="0.2">
      <c r="A201" s="12" t="s">
        <v>119</v>
      </c>
      <c r="B201" s="79">
        <f>B200/B203</f>
        <v>4.3019047619047616E-2</v>
      </c>
      <c r="C201" s="79">
        <f>C200/C203</f>
        <v>0.13339999999999999</v>
      </c>
      <c r="D201" s="14">
        <f t="shared" ref="D201:D223" si="104">C201/B201</f>
        <v>3.1009519592649988</v>
      </c>
      <c r="E201" s="88">
        <f>E200/E203</f>
        <v>0.21485161810124884</v>
      </c>
      <c r="F201" s="88">
        <f t="shared" ref="F201:Y201" si="105">F200/F203</f>
        <v>0.29319627998042097</v>
      </c>
      <c r="G201" s="88">
        <f t="shared" si="105"/>
        <v>0</v>
      </c>
      <c r="H201" s="88">
        <f>H200/H203</f>
        <v>4.191176470588235E-2</v>
      </c>
      <c r="I201" s="88">
        <f t="shared" si="105"/>
        <v>3.5597745476119845E-2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0.16150740242261102</v>
      </c>
      <c r="O201" s="88">
        <f t="shared" si="105"/>
        <v>0</v>
      </c>
      <c r="P201" s="88">
        <f t="shared" si="105"/>
        <v>0</v>
      </c>
      <c r="Q201" s="88">
        <f t="shared" si="105"/>
        <v>0.5</v>
      </c>
      <c r="R201" s="88">
        <f t="shared" si="105"/>
        <v>0</v>
      </c>
      <c r="S201" s="88">
        <f t="shared" si="105"/>
        <v>0.54665274696594024</v>
      </c>
      <c r="T201" s="88">
        <f t="shared" si="105"/>
        <v>0</v>
      </c>
      <c r="U201" s="88">
        <f t="shared" si="105"/>
        <v>0.20649863346492561</v>
      </c>
      <c r="V201" s="88">
        <f t="shared" si="105"/>
        <v>0.34090909090909088</v>
      </c>
      <c r="W201" s="88">
        <f t="shared" si="105"/>
        <v>0</v>
      </c>
      <c r="X201" s="88">
        <f t="shared" si="105"/>
        <v>0</v>
      </c>
      <c r="Y201" s="88">
        <f t="shared" si="105"/>
        <v>0.43905865823674045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84230.775999999998</v>
      </c>
      <c r="D209" s="14">
        <f t="shared" si="104"/>
        <v>0.92712076784220487</v>
      </c>
      <c r="E209" s="159">
        <v>816.89</v>
      </c>
      <c r="F209" s="159">
        <v>1875.18</v>
      </c>
      <c r="G209" s="159">
        <v>8389.4</v>
      </c>
      <c r="H209" s="159">
        <v>7207</v>
      </c>
      <c r="I209" s="159">
        <v>4622.0559999999996</v>
      </c>
      <c r="J209" s="159">
        <v>2783.1</v>
      </c>
      <c r="K209" s="134">
        <v>3099</v>
      </c>
      <c r="L209" s="159">
        <v>3731</v>
      </c>
      <c r="M209" s="159">
        <v>2486.1999999999998</v>
      </c>
      <c r="N209" s="159">
        <v>2754.4</v>
      </c>
      <c r="O209" s="160">
        <v>2557.6</v>
      </c>
      <c r="P209" s="160">
        <v>3906.1</v>
      </c>
      <c r="Q209" s="160">
        <v>4639</v>
      </c>
      <c r="R209" s="160">
        <v>2652</v>
      </c>
      <c r="S209" s="160">
        <v>4320.8</v>
      </c>
      <c r="T209" s="160">
        <v>4362.8</v>
      </c>
      <c r="U209" s="158">
        <v>911</v>
      </c>
      <c r="V209" s="160">
        <v>1557</v>
      </c>
      <c r="W209" s="160">
        <v>8202.7999999999993</v>
      </c>
      <c r="X209" s="163">
        <v>8681.4500000000007</v>
      </c>
      <c r="Y209" s="159">
        <v>4676</v>
      </c>
    </row>
    <row r="210" spans="1:35" s="56" customFormat="1" ht="30" customHeight="1" outlineLevel="1" x14ac:dyDescent="0.2">
      <c r="A210" s="29" t="s">
        <v>125</v>
      </c>
      <c r="B210" s="25">
        <v>21836</v>
      </c>
      <c r="C210" s="25">
        <f>SUM(E210:Y210)</f>
        <v>53194.7</v>
      </c>
      <c r="D210" s="14">
        <f t="shared" si="104"/>
        <v>2.4361009342370394</v>
      </c>
      <c r="E210" s="33">
        <v>550</v>
      </c>
      <c r="F210" s="33">
        <v>1498</v>
      </c>
      <c r="G210" s="33">
        <v>5830</v>
      </c>
      <c r="H210" s="33">
        <v>2857</v>
      </c>
      <c r="I210" s="33">
        <v>2353</v>
      </c>
      <c r="J210" s="33">
        <v>3710</v>
      </c>
      <c r="K210" s="43">
        <v>3545</v>
      </c>
      <c r="L210" s="33">
        <v>1127</v>
      </c>
      <c r="M210" s="33">
        <v>1625</v>
      </c>
      <c r="N210" s="33">
        <v>2333</v>
      </c>
      <c r="O210" s="33">
        <v>1963</v>
      </c>
      <c r="P210" s="33">
        <v>1668</v>
      </c>
      <c r="Q210" s="33">
        <v>2852</v>
      </c>
      <c r="R210" s="33">
        <v>931</v>
      </c>
      <c r="S210" s="33">
        <v>3442</v>
      </c>
      <c r="T210" s="33">
        <v>2885</v>
      </c>
      <c r="U210" s="33">
        <v>800</v>
      </c>
      <c r="V210" s="33">
        <v>825.7</v>
      </c>
      <c r="W210" s="33">
        <v>1766</v>
      </c>
      <c r="X210" s="33">
        <v>6964</v>
      </c>
      <c r="Y210" s="33">
        <v>3670</v>
      </c>
    </row>
    <row r="211" spans="1:35" s="44" customFormat="1" ht="30" hidden="1" customHeight="1" x14ac:dyDescent="0.2">
      <c r="A211" s="10" t="s">
        <v>126</v>
      </c>
      <c r="B211" s="46">
        <f>B210/B209</f>
        <v>0.24034693787698674</v>
      </c>
      <c r="C211" s="46">
        <f>C210/C209</f>
        <v>0.63153520038803868</v>
      </c>
      <c r="D211" s="14">
        <f t="shared" si="104"/>
        <v>2.6275982792477603</v>
      </c>
      <c r="E211" s="66">
        <f t="shared" ref="E211:Y211" si="107">E210/E209</f>
        <v>0.67328526484594009</v>
      </c>
      <c r="F211" s="66">
        <f t="shared" si="107"/>
        <v>0.79885664309559612</v>
      </c>
      <c r="G211" s="66">
        <f t="shared" si="107"/>
        <v>0.6949245476434549</v>
      </c>
      <c r="H211" s="66">
        <f t="shared" si="107"/>
        <v>0.39642014707922851</v>
      </c>
      <c r="I211" s="66">
        <f t="shared" si="107"/>
        <v>0.50908080732903283</v>
      </c>
      <c r="J211" s="66">
        <f t="shared" si="107"/>
        <v>1.333045884086091</v>
      </c>
      <c r="K211" s="66">
        <f t="shared" si="107"/>
        <v>1.143917392707325</v>
      </c>
      <c r="L211" s="66">
        <f t="shared" si="107"/>
        <v>0.30206378986866794</v>
      </c>
      <c r="M211" s="66">
        <f t="shared" si="107"/>
        <v>0.65360791569463439</v>
      </c>
      <c r="N211" s="66">
        <f t="shared" si="107"/>
        <v>0.84700842288701705</v>
      </c>
      <c r="O211" s="66">
        <f t="shared" si="107"/>
        <v>0.76751642164529243</v>
      </c>
      <c r="P211" s="66">
        <f t="shared" si="107"/>
        <v>0.42702439773687312</v>
      </c>
      <c r="Q211" s="66">
        <f t="shared" si="107"/>
        <v>0.61478766975641297</v>
      </c>
      <c r="R211" s="66">
        <f t="shared" si="107"/>
        <v>0.35105580693815985</v>
      </c>
      <c r="S211" s="66">
        <f t="shared" si="107"/>
        <v>0.79661173856693202</v>
      </c>
      <c r="T211" s="66">
        <f t="shared" si="107"/>
        <v>0.6612725772439717</v>
      </c>
      <c r="U211" s="66">
        <f t="shared" si="107"/>
        <v>0.87815587266739847</v>
      </c>
      <c r="V211" s="66">
        <f t="shared" si="107"/>
        <v>0.53031470777135525</v>
      </c>
      <c r="W211" s="66">
        <f t="shared" si="107"/>
        <v>0.21529233920124838</v>
      </c>
      <c r="X211" s="66">
        <f t="shared" si="107"/>
        <v>0.80217014438832213</v>
      </c>
      <c r="Y211" s="66">
        <f t="shared" si="107"/>
        <v>0.78485885372112918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7162</v>
      </c>
      <c r="C216" s="25">
        <f>SUM(E216:Y216)</f>
        <v>44421</v>
      </c>
      <c r="D216" s="14">
        <f t="shared" si="104"/>
        <v>6.2023177883272833</v>
      </c>
      <c r="E216" s="24">
        <v>1595</v>
      </c>
      <c r="F216" s="24">
        <v>2013</v>
      </c>
      <c r="G216" s="24">
        <v>5776</v>
      </c>
      <c r="H216" s="24">
        <v>3012</v>
      </c>
      <c r="I216" s="24">
        <v>1888</v>
      </c>
      <c r="J216" s="24">
        <v>3680</v>
      </c>
      <c r="K216" s="24">
        <v>1366</v>
      </c>
      <c r="L216" s="24">
        <v>430</v>
      </c>
      <c r="M216" s="24">
        <v>1323</v>
      </c>
      <c r="N216" s="24">
        <v>2595</v>
      </c>
      <c r="O216" s="24">
        <v>1622</v>
      </c>
      <c r="P216" s="24">
        <v>1130</v>
      </c>
      <c r="Q216" s="24">
        <v>1846</v>
      </c>
      <c r="R216" s="24">
        <v>754</v>
      </c>
      <c r="S216" s="24">
        <v>1349</v>
      </c>
      <c r="T216" s="24">
        <v>381</v>
      </c>
      <c r="U216" s="24">
        <v>1720</v>
      </c>
      <c r="V216" s="24">
        <v>455</v>
      </c>
      <c r="W216" s="24">
        <v>1860</v>
      </c>
      <c r="X216" s="24">
        <v>5546</v>
      </c>
      <c r="Y216" s="24">
        <v>4080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3222.9</v>
      </c>
      <c r="C218" s="25">
        <f>C216*0.45</f>
        <v>19989.45</v>
      </c>
      <c r="D218" s="14">
        <f t="shared" si="104"/>
        <v>6.2023177883272833</v>
      </c>
      <c r="E218" s="24">
        <f>E216*0.45</f>
        <v>717.75</v>
      </c>
      <c r="F218" s="24">
        <f t="shared" ref="F218:X218" si="108">F216*0.45</f>
        <v>905.85</v>
      </c>
      <c r="G218" s="24">
        <f t="shared" si="108"/>
        <v>2599.2000000000003</v>
      </c>
      <c r="H218" s="24">
        <f t="shared" si="108"/>
        <v>1355.4</v>
      </c>
      <c r="I218" s="24">
        <f t="shared" si="108"/>
        <v>849.6</v>
      </c>
      <c r="J218" s="24">
        <f t="shared" si="108"/>
        <v>1656</v>
      </c>
      <c r="K218" s="24">
        <f t="shared" si="108"/>
        <v>614.70000000000005</v>
      </c>
      <c r="L218" s="24">
        <f t="shared" si="108"/>
        <v>193.5</v>
      </c>
      <c r="M218" s="24">
        <f t="shared" si="108"/>
        <v>595.35</v>
      </c>
      <c r="N218" s="24">
        <f t="shared" si="108"/>
        <v>1167.75</v>
      </c>
      <c r="O218" s="24">
        <f t="shared" si="108"/>
        <v>729.9</v>
      </c>
      <c r="P218" s="24">
        <f t="shared" si="108"/>
        <v>508.5</v>
      </c>
      <c r="Q218" s="24">
        <f t="shared" si="108"/>
        <v>830.7</v>
      </c>
      <c r="R218" s="24">
        <f t="shared" si="108"/>
        <v>339.3</v>
      </c>
      <c r="S218" s="24">
        <f t="shared" si="108"/>
        <v>607.05000000000007</v>
      </c>
      <c r="T218" s="24">
        <f t="shared" si="108"/>
        <v>171.45000000000002</v>
      </c>
      <c r="U218" s="24">
        <f t="shared" si="108"/>
        <v>774</v>
      </c>
      <c r="V218" s="24">
        <f t="shared" si="108"/>
        <v>204.75</v>
      </c>
      <c r="W218" s="24">
        <f t="shared" si="108"/>
        <v>837</v>
      </c>
      <c r="X218" s="24">
        <f t="shared" si="108"/>
        <v>2495.7000000000003</v>
      </c>
      <c r="Y218" s="24">
        <f>Y216*0.45</f>
        <v>1836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6.216042632227603E-2</v>
      </c>
      <c r="C219" s="46">
        <f>C216/C217</f>
        <v>0.36905244811119475</v>
      </c>
      <c r="D219" s="14">
        <f t="shared" si="104"/>
        <v>5.9370964767489021</v>
      </c>
      <c r="E219" s="66">
        <f t="shared" ref="E219:Y219" si="109">E216/E217</f>
        <v>0.62782092998845385</v>
      </c>
      <c r="F219" s="66">
        <f t="shared" si="109"/>
        <v>0.65780014378145224</v>
      </c>
      <c r="G219" s="66">
        <f t="shared" si="109"/>
        <v>0.44781259518408145</v>
      </c>
      <c r="H219" s="66">
        <f t="shared" si="109"/>
        <v>0.17781629312563313</v>
      </c>
      <c r="I219" s="66">
        <f t="shared" si="109"/>
        <v>0.28238612928905338</v>
      </c>
      <c r="J219" s="66">
        <f t="shared" si="109"/>
        <v>0.80162998096128801</v>
      </c>
      <c r="K219" s="66">
        <f t="shared" si="109"/>
        <v>0.24012604214780417</v>
      </c>
      <c r="L219" s="66">
        <f t="shared" si="109"/>
        <v>5.6396499744685614E-2</v>
      </c>
      <c r="M219" s="66">
        <f t="shared" si="109"/>
        <v>0.26383106962420172</v>
      </c>
      <c r="N219" s="66">
        <f t="shared" si="109"/>
        <v>0.62417258047135971</v>
      </c>
      <c r="O219" s="66">
        <f t="shared" si="109"/>
        <v>0.51945622988788454</v>
      </c>
      <c r="P219" s="66">
        <f t="shared" si="109"/>
        <v>0.21916622186914267</v>
      </c>
      <c r="Q219" s="66">
        <f t="shared" si="109"/>
        <v>0.21691414341317627</v>
      </c>
      <c r="R219" s="66">
        <f t="shared" si="109"/>
        <v>0.2355595667870036</v>
      </c>
      <c r="S219" s="66">
        <f t="shared" si="109"/>
        <v>0.27863994513953344</v>
      </c>
      <c r="T219" s="66">
        <f t="shared" si="109"/>
        <v>0.11461542164035426</v>
      </c>
      <c r="U219" s="66">
        <f t="shared" si="109"/>
        <v>0.7136955784069281</v>
      </c>
      <c r="V219" s="66">
        <f t="shared" si="109"/>
        <v>0.40181331135380183</v>
      </c>
      <c r="W219" s="66">
        <f t="shared" si="109"/>
        <v>0.31928041746772867</v>
      </c>
      <c r="X219" s="66">
        <f t="shared" si="109"/>
        <v>0.83539823008849556</v>
      </c>
      <c r="Y219" s="66">
        <f t="shared" si="109"/>
        <v>0.58256500962247637</v>
      </c>
    </row>
    <row r="220" spans="1:35" s="112" customFormat="1" ht="30" customHeight="1" outlineLevel="1" x14ac:dyDescent="0.2">
      <c r="A220" s="49" t="s">
        <v>135</v>
      </c>
      <c r="B220" s="22">
        <v>60274</v>
      </c>
      <c r="C220" s="25">
        <f>SUM(E220:Y220)</f>
        <v>148507</v>
      </c>
      <c r="D220" s="14">
        <f t="shared" si="104"/>
        <v>2.4638650164249927</v>
      </c>
      <c r="E220" s="24">
        <v>200</v>
      </c>
      <c r="F220" s="24">
        <v>4775</v>
      </c>
      <c r="G220" s="24">
        <v>15517</v>
      </c>
      <c r="H220" s="24">
        <v>10598</v>
      </c>
      <c r="I220" s="24">
        <v>6536</v>
      </c>
      <c r="J220" s="24">
        <v>3585</v>
      </c>
      <c r="K220" s="24">
        <v>4256</v>
      </c>
      <c r="L220" s="24">
        <v>1460</v>
      </c>
      <c r="M220" s="24">
        <v>7680</v>
      </c>
      <c r="N220" s="24">
        <v>6730</v>
      </c>
      <c r="O220" s="24">
        <v>7540</v>
      </c>
      <c r="P220" s="24">
        <v>11000</v>
      </c>
      <c r="Q220" s="24">
        <v>717</v>
      </c>
      <c r="R220" s="24">
        <v>2650</v>
      </c>
      <c r="S220" s="24">
        <v>7950</v>
      </c>
      <c r="T220" s="24">
        <v>20668</v>
      </c>
      <c r="U220" s="24">
        <v>1680</v>
      </c>
      <c r="V220" s="24">
        <v>300</v>
      </c>
      <c r="W220" s="24">
        <v>6382</v>
      </c>
      <c r="X220" s="24">
        <v>19222</v>
      </c>
      <c r="Y220" s="24">
        <v>9061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18082.2</v>
      </c>
      <c r="C222" s="25">
        <f>C220*0.3</f>
        <v>44552.1</v>
      </c>
      <c r="D222" s="14">
        <f t="shared" si="104"/>
        <v>2.4638650164249922</v>
      </c>
      <c r="E222" s="24">
        <f>E220*0.3</f>
        <v>60</v>
      </c>
      <c r="F222" s="24">
        <f t="shared" ref="F222:Y222" si="110">F220*0.3</f>
        <v>1432.5</v>
      </c>
      <c r="G222" s="24">
        <f t="shared" si="110"/>
        <v>4655.0999999999995</v>
      </c>
      <c r="H222" s="24">
        <f t="shared" si="110"/>
        <v>3179.4</v>
      </c>
      <c r="I222" s="24">
        <f t="shared" si="110"/>
        <v>1960.8</v>
      </c>
      <c r="J222" s="24">
        <f t="shared" si="110"/>
        <v>1075.5</v>
      </c>
      <c r="K222" s="24">
        <f t="shared" si="110"/>
        <v>1276.8</v>
      </c>
      <c r="L222" s="24">
        <f t="shared" si="110"/>
        <v>438</v>
      </c>
      <c r="M222" s="24">
        <f t="shared" si="110"/>
        <v>2304</v>
      </c>
      <c r="N222" s="24">
        <f t="shared" si="110"/>
        <v>2019</v>
      </c>
      <c r="O222" s="24">
        <f t="shared" si="110"/>
        <v>2262</v>
      </c>
      <c r="P222" s="24">
        <f t="shared" si="110"/>
        <v>3300</v>
      </c>
      <c r="Q222" s="24">
        <f t="shared" si="110"/>
        <v>215.1</v>
      </c>
      <c r="R222" s="24">
        <f t="shared" si="110"/>
        <v>795</v>
      </c>
      <c r="S222" s="24">
        <f t="shared" si="110"/>
        <v>2385</v>
      </c>
      <c r="T222" s="24">
        <f t="shared" si="110"/>
        <v>6200.4</v>
      </c>
      <c r="U222" s="24">
        <f t="shared" si="110"/>
        <v>504</v>
      </c>
      <c r="V222" s="24">
        <f t="shared" si="110"/>
        <v>90</v>
      </c>
      <c r="W222" s="24">
        <f t="shared" si="110"/>
        <v>1914.6</v>
      </c>
      <c r="X222" s="24">
        <f t="shared" si="110"/>
        <v>5766.5999999999995</v>
      </c>
      <c r="Y222" s="24">
        <f t="shared" si="110"/>
        <v>2718.2999999999997</v>
      </c>
    </row>
    <row r="223" spans="1:35" s="56" customFormat="1" ht="30" customHeight="1" collapsed="1" x14ac:dyDescent="0.2">
      <c r="A223" s="12" t="s">
        <v>134</v>
      </c>
      <c r="B223" s="8">
        <v>0.113</v>
      </c>
      <c r="C223" s="8">
        <f>C220/C221</f>
        <v>0.4926814541545852</v>
      </c>
      <c r="D223" s="14">
        <f t="shared" si="104"/>
        <v>4.360012868624648</v>
      </c>
      <c r="E223" s="88">
        <f t="shared" ref="E223:Y223" si="111">E220/E221</f>
        <v>0.27548209366391185</v>
      </c>
      <c r="F223" s="88">
        <f t="shared" si="111"/>
        <v>0.57787728427931739</v>
      </c>
      <c r="G223" s="88">
        <f t="shared" si="111"/>
        <v>0.58146593719553319</v>
      </c>
      <c r="H223" s="88">
        <f t="shared" si="111"/>
        <v>0.55117536925317245</v>
      </c>
      <c r="I223" s="88">
        <f t="shared" si="111"/>
        <v>0.71855760773966582</v>
      </c>
      <c r="J223" s="88">
        <f t="shared" si="111"/>
        <v>0.29872510624114657</v>
      </c>
      <c r="K223" s="88">
        <f t="shared" si="111"/>
        <v>1.216</v>
      </c>
      <c r="L223" s="88">
        <f t="shared" si="111"/>
        <v>7.7187417393602964E-2</v>
      </c>
      <c r="M223" s="88">
        <f t="shared" si="111"/>
        <v>0.55527438363097392</v>
      </c>
      <c r="N223" s="88">
        <f t="shared" si="111"/>
        <v>0.47092575746973619</v>
      </c>
      <c r="O223" s="88">
        <f t="shared" si="111"/>
        <v>0.99656357388316152</v>
      </c>
      <c r="P223" s="88">
        <f t="shared" si="111"/>
        <v>0.72631231429514687</v>
      </c>
      <c r="Q223" s="88">
        <f t="shared" si="111"/>
        <v>0.2702600829249906</v>
      </c>
      <c r="R223" s="88">
        <f t="shared" si="111"/>
        <v>0.70761014686248336</v>
      </c>
      <c r="S223" s="88">
        <f t="shared" si="111"/>
        <v>0.75960252245365945</v>
      </c>
      <c r="T223" s="88">
        <f t="shared" si="111"/>
        <v>0.34541656221275174</v>
      </c>
      <c r="U223" s="88">
        <f t="shared" si="111"/>
        <v>0.40668119099491651</v>
      </c>
      <c r="V223" s="88">
        <f t="shared" si="111"/>
        <v>0.53003533568904593</v>
      </c>
      <c r="W223" s="88">
        <f t="shared" si="111"/>
        <v>0.85918147549811519</v>
      </c>
      <c r="X223" s="88">
        <f t="shared" si="111"/>
        <v>0.44544864664441974</v>
      </c>
      <c r="Y223" s="88">
        <f t="shared" si="111"/>
        <v>0.44851994851994853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ref="D224:D233" si="112">C224/B224</f>
        <v>#DIV/0!</v>
      </c>
      <c r="E224" s="132"/>
      <c r="F224" s="136"/>
      <c r="G224" s="132"/>
      <c r="H224" s="137"/>
      <c r="I224" s="137"/>
      <c r="J224" s="136"/>
      <c r="K224" s="136"/>
      <c r="L224" s="24"/>
      <c r="M224" s="136"/>
      <c r="N224" s="136"/>
      <c r="O224" s="132"/>
      <c r="P224" s="132"/>
      <c r="Q224" s="136"/>
      <c r="R224" s="136"/>
      <c r="S224" s="136"/>
      <c r="T224" s="136"/>
      <c r="U224" s="136"/>
      <c r="V224" s="136"/>
      <c r="W224" s="132"/>
      <c r="X224" s="136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2"/>
        <v>0.82320630429431108</v>
      </c>
      <c r="E225" s="134"/>
      <c r="F225" s="134">
        <v>9181</v>
      </c>
      <c r="G225" s="134">
        <v>34469</v>
      </c>
      <c r="H225" s="134">
        <v>40058</v>
      </c>
      <c r="I225" s="134">
        <v>6997</v>
      </c>
      <c r="J225" s="134">
        <v>1312</v>
      </c>
      <c r="K225" s="134">
        <v>3702</v>
      </c>
      <c r="L225" s="28">
        <v>22727</v>
      </c>
      <c r="M225" s="134">
        <v>4853</v>
      </c>
      <c r="N225" s="134">
        <v>9095</v>
      </c>
      <c r="O225" s="134">
        <v>9608</v>
      </c>
      <c r="P225" s="134">
        <v>15575</v>
      </c>
      <c r="Q225" s="134">
        <v>1934</v>
      </c>
      <c r="R225" s="134">
        <v>1760</v>
      </c>
      <c r="S225" s="134">
        <v>6052</v>
      </c>
      <c r="T225" s="134">
        <v>58173</v>
      </c>
      <c r="U225" s="134">
        <v>4304</v>
      </c>
      <c r="V225" s="134"/>
      <c r="W225" s="134">
        <v>9467</v>
      </c>
      <c r="X225" s="134">
        <v>22129</v>
      </c>
      <c r="Y225" s="134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2"/>
        <v>0</v>
      </c>
      <c r="E226" s="132"/>
      <c r="F226" s="132">
        <f t="shared" ref="F226:Y226" si="113">F224*0.19</f>
        <v>0</v>
      </c>
      <c r="G226" s="132">
        <f t="shared" si="113"/>
        <v>0</v>
      </c>
      <c r="H226" s="132">
        <f t="shared" si="113"/>
        <v>0</v>
      </c>
      <c r="I226" s="132">
        <f t="shared" si="113"/>
        <v>0</v>
      </c>
      <c r="J226" s="132">
        <f t="shared" si="113"/>
        <v>0</v>
      </c>
      <c r="K226" s="132">
        <f t="shared" si="113"/>
        <v>0</v>
      </c>
      <c r="L226" s="24">
        <f t="shared" si="113"/>
        <v>0</v>
      </c>
      <c r="M226" s="132">
        <f t="shared" si="113"/>
        <v>0</v>
      </c>
      <c r="N226" s="132">
        <f t="shared" si="113"/>
        <v>0</v>
      </c>
      <c r="O226" s="132">
        <f t="shared" si="113"/>
        <v>0</v>
      </c>
      <c r="P226" s="132">
        <f t="shared" si="113"/>
        <v>0</v>
      </c>
      <c r="Q226" s="132">
        <f t="shared" si="113"/>
        <v>0</v>
      </c>
      <c r="R226" s="132">
        <f t="shared" si="113"/>
        <v>0</v>
      </c>
      <c r="S226" s="132">
        <f t="shared" si="113"/>
        <v>0</v>
      </c>
      <c r="T226" s="132">
        <f t="shared" si="113"/>
        <v>0</v>
      </c>
      <c r="U226" s="132">
        <f t="shared" si="113"/>
        <v>0</v>
      </c>
      <c r="V226" s="132"/>
      <c r="W226" s="132">
        <f t="shared" si="113"/>
        <v>0</v>
      </c>
      <c r="X226" s="132">
        <f t="shared" si="113"/>
        <v>0</v>
      </c>
      <c r="Y226" s="132">
        <f t="shared" si="113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2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14">I224/I225</f>
        <v>0</v>
      </c>
      <c r="J227" s="133">
        <f t="shared" ref="J227:P227" si="115">J224/J225</f>
        <v>0</v>
      </c>
      <c r="K227" s="133">
        <f t="shared" si="115"/>
        <v>0</v>
      </c>
      <c r="L227" s="88">
        <f t="shared" si="115"/>
        <v>0</v>
      </c>
      <c r="M227" s="133">
        <f t="shared" si="115"/>
        <v>0</v>
      </c>
      <c r="N227" s="133">
        <f t="shared" si="115"/>
        <v>0</v>
      </c>
      <c r="O227" s="133">
        <f t="shared" si="115"/>
        <v>0</v>
      </c>
      <c r="P227" s="133">
        <f t="shared" si="115"/>
        <v>0</v>
      </c>
      <c r="Q227" s="133">
        <f t="shared" ref="Q227" si="116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17">U224/U225</f>
        <v>0</v>
      </c>
      <c r="V227" s="133"/>
      <c r="W227" s="133">
        <f t="shared" si="117"/>
        <v>0</v>
      </c>
      <c r="X227" s="133">
        <f t="shared" si="117"/>
        <v>0</v>
      </c>
      <c r="Y227" s="133">
        <f t="shared" si="117"/>
        <v>0</v>
      </c>
    </row>
    <row r="228" spans="1:25" s="44" customFormat="1" ht="30" customHeight="1" x14ac:dyDescent="0.2">
      <c r="A228" s="49" t="s">
        <v>139</v>
      </c>
      <c r="B228" s="25">
        <v>50</v>
      </c>
      <c r="C228" s="25">
        <f>SUM(E228:Y228)</f>
        <v>12</v>
      </c>
      <c r="D228" s="8">
        <f t="shared" si="112"/>
        <v>0.24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5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5"/>
      <c r="F230" s="135"/>
      <c r="G230" s="135"/>
      <c r="H230" s="135"/>
      <c r="I230" s="135"/>
      <c r="J230" s="135"/>
      <c r="K230" s="135"/>
      <c r="L230" s="43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5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5"/>
      <c r="F232" s="135"/>
      <c r="G232" s="135"/>
      <c r="H232" s="135"/>
      <c r="I232" s="135"/>
      <c r="J232" s="135"/>
      <c r="K232" s="135"/>
      <c r="L232" s="43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</row>
    <row r="233" spans="1:25" s="44" customFormat="1" ht="30" hidden="1" customHeight="1" x14ac:dyDescent="0.2">
      <c r="A233" s="29" t="s">
        <v>141</v>
      </c>
      <c r="B233" s="25">
        <f>B231+B229+B226+B222+B218</f>
        <v>22189.100000000002</v>
      </c>
      <c r="C233" s="25">
        <f>C231+C229+C226+C222+C218</f>
        <v>64549.95</v>
      </c>
      <c r="D233" s="8">
        <f t="shared" si="112"/>
        <v>2.9090837393134463</v>
      </c>
      <c r="E233" s="132">
        <f>E231+E229+E226+E222+E218</f>
        <v>777.75</v>
      </c>
      <c r="F233" s="132">
        <f>F231+F229+F226+F222+F218</f>
        <v>2338.35</v>
      </c>
      <c r="G233" s="132">
        <f t="shared" ref="G233:Y233" si="118">G231+G229+G226+G222+G218</f>
        <v>7254.2999999999993</v>
      </c>
      <c r="H233" s="132">
        <f>H231+H229+H226+H222+H218</f>
        <v>4534.8</v>
      </c>
      <c r="I233" s="132">
        <f t="shared" si="118"/>
        <v>2810.4</v>
      </c>
      <c r="J233" s="132">
        <f t="shared" si="118"/>
        <v>2731.5</v>
      </c>
      <c r="K233" s="132">
        <f t="shared" si="118"/>
        <v>1891.5</v>
      </c>
      <c r="L233" s="24">
        <f t="shared" si="118"/>
        <v>631.5</v>
      </c>
      <c r="M233" s="132">
        <f t="shared" si="118"/>
        <v>2899.35</v>
      </c>
      <c r="N233" s="132">
        <f t="shared" si="118"/>
        <v>3186.75</v>
      </c>
      <c r="O233" s="132">
        <f>O231+O229+O226+O222+O218</f>
        <v>2991.9</v>
      </c>
      <c r="P233" s="135">
        <f t="shared" si="118"/>
        <v>3816.9</v>
      </c>
      <c r="Q233" s="132">
        <f t="shared" si="118"/>
        <v>1045.8</v>
      </c>
      <c r="R233" s="132">
        <f t="shared" si="118"/>
        <v>1134.3</v>
      </c>
      <c r="S233" s="132">
        <f t="shared" si="118"/>
        <v>2992.05</v>
      </c>
      <c r="T233" s="132">
        <f t="shared" si="118"/>
        <v>6371.8499999999995</v>
      </c>
      <c r="U233" s="132">
        <f t="shared" si="118"/>
        <v>1278</v>
      </c>
      <c r="V233" s="132">
        <f t="shared" si="118"/>
        <v>294.75</v>
      </c>
      <c r="W233" s="132">
        <f t="shared" si="118"/>
        <v>2751.6</v>
      </c>
      <c r="X233" s="132">
        <f t="shared" si="118"/>
        <v>8262.2999999999993</v>
      </c>
      <c r="Y233" s="132">
        <f t="shared" si="118"/>
        <v>4554.2999999999993</v>
      </c>
    </row>
    <row r="234" spans="1:25" s="44" customFormat="1" ht="45" hidden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5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8.7627538553431812</v>
      </c>
      <c r="D235" s="8">
        <f>C235/B235</f>
        <v>2.9209179517810604</v>
      </c>
      <c r="E235" s="161">
        <f>E233/E234*10</f>
        <v>11.429096252755325</v>
      </c>
      <c r="F235" s="161">
        <f>F233/F234*10</f>
        <v>11.037241574624751</v>
      </c>
      <c r="G235" s="161">
        <f t="shared" ref="G235:X235" si="119">G233/G234*10</f>
        <v>11.23600204451466</v>
      </c>
      <c r="H235" s="161">
        <f>H233/H234*10</f>
        <v>6.1634228552788954</v>
      </c>
      <c r="I235" s="161">
        <f t="shared" si="119"/>
        <v>10.5638249887235</v>
      </c>
      <c r="J235" s="161">
        <f t="shared" si="119"/>
        <v>9.7185654308688534</v>
      </c>
      <c r="K235" s="161">
        <f>K233/K234*10</f>
        <v>15.103002235707441</v>
      </c>
      <c r="L235" s="161">
        <f t="shared" si="119"/>
        <v>1.00493316359007</v>
      </c>
      <c r="M235" s="161">
        <f>M233/M234*10</f>
        <v>9.4398319984371941</v>
      </c>
      <c r="N235" s="161">
        <f t="shared" si="119"/>
        <v>10.628877326395838</v>
      </c>
      <c r="O235" s="161">
        <f>O233/O234*10</f>
        <v>14.947541966426861</v>
      </c>
      <c r="P235" s="161">
        <f t="shared" si="119"/>
        <v>10.265451024689368</v>
      </c>
      <c r="Q235" s="161">
        <f t="shared" si="119"/>
        <v>4.9414099414099413</v>
      </c>
      <c r="R235" s="161">
        <f t="shared" si="119"/>
        <v>7.8748958622604821</v>
      </c>
      <c r="S235" s="161">
        <f t="shared" si="119"/>
        <v>14.008380542160214</v>
      </c>
      <c r="T235" s="161">
        <f t="shared" si="119"/>
        <v>6.7089054076819394</v>
      </c>
      <c r="U235" s="161">
        <f t="shared" si="119"/>
        <v>9.4863420427553447</v>
      </c>
      <c r="V235" s="161">
        <f t="shared" si="119"/>
        <v>9.9779959377115777</v>
      </c>
      <c r="W235" s="161">
        <f t="shared" si="119"/>
        <v>12.595440812963473</v>
      </c>
      <c r="X235" s="161">
        <f t="shared" si="119"/>
        <v>10.371304839013366</v>
      </c>
      <c r="Y235" s="162">
        <f>Y233/Y234*10</f>
        <v>8.6416075291260288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</row>
    <row r="246" spans="1:25" ht="20.25" hidden="1" customHeight="1" x14ac:dyDescent="0.25">
      <c r="A246" s="164"/>
      <c r="B246" s="165"/>
      <c r="C246" s="165"/>
      <c r="D246" s="165"/>
      <c r="E246" s="165"/>
      <c r="F246" s="165"/>
      <c r="G246" s="165"/>
      <c r="H246" s="165"/>
      <c r="I246" s="165"/>
      <c r="J246" s="165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2023-06-27T11:21:05Z</cp:lastPrinted>
  <dcterms:created xsi:type="dcterms:W3CDTF">2017-06-08T05:54:08Z</dcterms:created>
  <dcterms:modified xsi:type="dcterms:W3CDTF">2023-06-28T11:32:07Z</dcterms:modified>
</cp:coreProperties>
</file>