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оперативка!$A$2:$Y$232</definedName>
  </definedNames>
  <calcPr calcId="145621"/>
</workbook>
</file>

<file path=xl/calcChain.xml><?xml version="1.0" encoding="utf-8"?>
<calcChain xmlns="http://schemas.openxmlformats.org/spreadsheetml/2006/main">
  <c r="D21" i="1" l="1"/>
  <c r="D22" i="1"/>
  <c r="D23" i="1"/>
  <c r="D24" i="1"/>
  <c r="V26" i="1"/>
  <c r="N26" i="1"/>
  <c r="L26" i="1"/>
  <c r="I26" i="1"/>
  <c r="B26" i="1" l="1"/>
  <c r="C42" i="1" l="1"/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C71" i="1"/>
  <c r="C70" i="1"/>
  <c r="D70" i="1" s="1"/>
  <c r="C69" i="1"/>
  <c r="D69" i="1" s="1"/>
  <c r="C68" i="1"/>
  <c r="C67" i="1"/>
  <c r="C66" i="1"/>
  <c r="C65" i="1"/>
  <c r="C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C48" i="1"/>
  <c r="D48" i="1" s="1"/>
  <c r="C47" i="1"/>
  <c r="D47" i="1" s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1" i="1"/>
  <c r="D41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C27" i="1"/>
  <c r="Y26" i="1"/>
  <c r="X26" i="1"/>
  <c r="W26" i="1"/>
  <c r="U26" i="1"/>
  <c r="T26" i="1"/>
  <c r="S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C44" i="1"/>
  <c r="D44" i="1" s="1"/>
  <c r="C29" i="1"/>
  <c r="D29" i="1" s="1"/>
  <c r="C182" i="1"/>
  <c r="D182" i="1" s="1"/>
  <c r="D7" i="1"/>
  <c r="C13" i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C145" i="1"/>
  <c r="D145" i="1" s="1"/>
  <c r="C170" i="1"/>
  <c r="D170" i="1" s="1"/>
  <c r="C128" i="1"/>
  <c r="D128" i="1" s="1"/>
  <c r="C154" i="1"/>
  <c r="D154" i="1" s="1"/>
  <c r="C63" i="1"/>
  <c r="C55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<sst xmlns="http://schemas.openxmlformats.org/spreadsheetml/2006/main" count="275" uniqueCount="219">
  <si>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</si>
  <si>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</si>
  <si>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</si>
  <si>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</si>
  <si>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</si>
  <si>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</si>
  <si>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</si>
  <si>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</si>
  <si>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</si>
  <si>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</si>
  <si>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</si>
  <si>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</si>
  <si>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</si>
  <si>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</si>
  <si>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</si>
  <si>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</si>
  <si>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</si>
  <si>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</si>
  <si>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</si>
  <si>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</si>
  <si>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</si>
  <si>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</si>
  <si>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</si>
  <si>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</si>
  <si>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</si>
  <si>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</si>
  <si>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</si>
  <si>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</si>
  <si>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</si>
  <si>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</si>
  <si>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</si>
  <si>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</si>
  <si>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</si>
  <si>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</si>
  <si>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</si>
  <si>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</si>
  <si>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</si>
  <si>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</si>
  <si>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</si>
  <si>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</si>
  <si>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</si>
  <si>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</si>
  <si>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</si>
  <si>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</si>
  <si>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</si>
  <si>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</si>
  <si>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</si>
  <si>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</si>
  <si>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</si>
  <si>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</si>
  <si>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</si>
  <si>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</si>
  <si>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</si>
  <si>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</si>
  <si>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</si>
  <si>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</si>
  <si>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</si>
  <si>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</si>
  <si>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</si>
  <si>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</si>
  <si>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</si>
  <si>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</si>
  <si>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</si>
  <si>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</si>
  <si>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</si>
  <si>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</si>
  <si>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</si>
  <si>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</si>
  <si>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</si>
  <si>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</si>
  <si>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</si>
  <si>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</si>
  <si>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</si>
  <si>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</si>
  <si>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</si>
  <si>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</si>
  <si>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</si>
  <si>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</si>
  <si>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</si>
  <si>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</si>
  <si>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</si>
  <si>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</si>
  <si>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</si>
  <si>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</si>
  <si>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</si>
  <si>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</si>
  <si>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</si>
  <si>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</si>
  <si>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</si>
  <si>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</si>
  <si>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</si>
  <si>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</si>
  <si>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</si>
  <si>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</si>
  <si>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</si>
  <si>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</si>
  <si>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</si>
  <si>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</si>
  <si>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</si>
  <si>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</si>
  <si>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</si>
  <si>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</si>
  <si>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</si>
  <si>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</si>
  <si>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</si>
  <si>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</si>
  <si>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</si>
  <si>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</si>
  <si>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</si>
  <si>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</si>
  <si>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</si>
  <si>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</si>
  <si>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</si>
  <si>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</si>
  <si>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</si>
  <si>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</si>
  <si>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</si>
  <si>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</si>
  <si>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</si>
  <si>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</si>
  <si>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</si>
  <si>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</si>
  <si>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</si>
  <si>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</si>
  <si>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</si>
  <si>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</si>
  <si>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</si>
  <si>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</si>
  <si>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</si>
  <si>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</si>
  <si>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</si>
  <si>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</si>
  <si>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</si>
  <si>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</si>
  <si>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</si>
  <si>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</si>
  <si>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</si>
  <si>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</si>
  <si>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</si>
  <si>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</si>
  <si>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</si>
  <si>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</si>
  <si>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</si>
  <si>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</si>
  <si>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</si>
  <si>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</si>
  <si>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</si>
  <si>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</si>
  <si>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</si>
  <si>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</si>
  <si>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</si>
  <si>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</si>
  <si>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</si>
  <si>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</si>
  <si>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</si>
  <si>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</si>
  <si>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</si>
  <si>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</si>
  <si>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</si>
  <si>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</si>
  <si>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</si>
  <si>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</si>
  <si>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</si>
  <si>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</si>
  <si>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</si>
  <si>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</si>
  <si>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</si>
  <si>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</si>
  <si>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</si>
  <si>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</si>
  <si>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</si>
  <si>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</si>
  <si>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</si>
  <si>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</si>
  <si>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</si>
  <si>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</si>
  <si>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</si>
  <si>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</si>
  <si>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</si>
  <si>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</si>
  <si>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</si>
  <si>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</si>
  <si>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</si>
  <si>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</si>
  <si>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</si>
  <si>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</si>
  <si>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</si>
  <si>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</si>
  <si>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</si>
  <si>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</si>
  <si>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</si>
  <si>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</si>
  <si>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</si>
  <si>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</si>
  <si>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</si>
  <si>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</si>
  <si>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</si>
  <si>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</si>
  <si>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</si>
  <si>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</si>
  <si>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</si>
  <si>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</si>
  <si>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</si>
  <si>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</si>
  <si>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</si>
  <si>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</si>
  <si>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</si>
  <si>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</si>
  <si>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</si>
  <si>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</si>
  <si>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</si>
  <si>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</si>
  <si>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</si>
  <si>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</si>
  <si>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</si>
  <si>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</si>
  <si>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</si>
  <si>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</si>
  <si>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12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</si>
</sst>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0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I60" sqref="I60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7" t="s">
        <v>218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2" customFormat="1" ht="17.25" customHeight="1" thickBot="1" x14ac:dyDescent="0.35">
      <c r="A4" s="198" t="s">
        <v>3</v>
      </c>
      <c r="B4" s="201" t="s">
        <v>214</v>
      </c>
      <c r="C4" s="194" t="s">
        <v>215</v>
      </c>
      <c r="D4" s="194" t="s">
        <v>216</v>
      </c>
      <c r="E4" s="204" t="s">
        <v>4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6"/>
      <c r="Z4" s="2" t="s">
        <v>0</v>
      </c>
    </row>
    <row r="5" spans="1:26" s="2" customFormat="1" ht="87" customHeight="1" x14ac:dyDescent="0.25">
      <c r="A5" s="199"/>
      <c r="B5" s="202"/>
      <c r="C5" s="195"/>
      <c r="D5" s="195"/>
      <c r="E5" s="207" t="s">
        <v>5</v>
      </c>
      <c r="F5" s="207" t="s">
        <v>6</v>
      </c>
      <c r="G5" s="207" t="s">
        <v>7</v>
      </c>
      <c r="H5" s="207" t="s">
        <v>8</v>
      </c>
      <c r="I5" s="207" t="s">
        <v>9</v>
      </c>
      <c r="J5" s="207" t="s">
        <v>10</v>
      </c>
      <c r="K5" s="207" t="s">
        <v>11</v>
      </c>
      <c r="L5" s="207" t="s">
        <v>12</v>
      </c>
      <c r="M5" s="207" t="s">
        <v>13</v>
      </c>
      <c r="N5" s="207" t="s">
        <v>14</v>
      </c>
      <c r="O5" s="207" t="s">
        <v>15</v>
      </c>
      <c r="P5" s="207" t="s">
        <v>16</v>
      </c>
      <c r="Q5" s="207" t="s">
        <v>17</v>
      </c>
      <c r="R5" s="207" t="s">
        <v>18</v>
      </c>
      <c r="S5" s="207" t="s">
        <v>19</v>
      </c>
      <c r="T5" s="207" t="s">
        <v>20</v>
      </c>
      <c r="U5" s="207" t="s">
        <v>21</v>
      </c>
      <c r="V5" s="207" t="s">
        <v>22</v>
      </c>
      <c r="W5" s="207" t="s">
        <v>23</v>
      </c>
      <c r="X5" s="207" t="s">
        <v>24</v>
      </c>
      <c r="Y5" s="207" t="s">
        <v>25</v>
      </c>
    </row>
    <row r="6" spans="1:26" s="2" customFormat="1" ht="69.75" customHeight="1" thickBot="1" x14ac:dyDescent="0.3">
      <c r="A6" s="200"/>
      <c r="B6" s="203"/>
      <c r="C6" s="196"/>
      <c r="D6" s="196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52609</v>
      </c>
      <c r="D8" s="15">
        <f t="shared" si="0"/>
        <v>1.0415767486982519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1529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1.0934921327762881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 x14ac:dyDescent="0.2">
      <c r="A12" s="13" t="s">
        <v>31</v>
      </c>
      <c r="B12" s="8"/>
      <c r="C12" s="8">
        <f>SUM(E12:Y12)</f>
        <v>6264</v>
      </c>
      <c r="D12" s="15"/>
      <c r="E12" s="141">
        <v>110</v>
      </c>
      <c r="F12" s="141">
        <v>390</v>
      </c>
      <c r="G12" s="141">
        <v>450</v>
      </c>
      <c r="H12" s="141">
        <v>840</v>
      </c>
      <c r="I12" s="141">
        <v>380</v>
      </c>
      <c r="J12" s="141">
        <v>780</v>
      </c>
      <c r="K12" s="141">
        <v>145</v>
      </c>
      <c r="L12" s="141">
        <v>76</v>
      </c>
      <c r="M12" s="141">
        <v>168</v>
      </c>
      <c r="N12" s="141"/>
      <c r="O12" s="141"/>
      <c r="P12" s="141"/>
      <c r="Q12" s="141">
        <v>590</v>
      </c>
      <c r="R12" s="141"/>
      <c r="S12" s="141">
        <v>700</v>
      </c>
      <c r="T12" s="141">
        <v>195</v>
      </c>
      <c r="U12" s="141">
        <v>65</v>
      </c>
      <c r="V12" s="141"/>
      <c r="W12" s="141">
        <v>20</v>
      </c>
      <c r="X12" s="141">
        <v>905</v>
      </c>
      <c r="Y12" s="141">
        <v>450</v>
      </c>
    </row>
    <row r="13" spans="1:26" s="12" customFormat="1" ht="30" hidden="1" customHeight="1" x14ac:dyDescent="0.2">
      <c r="A13" s="13" t="s">
        <v>32</v>
      </c>
      <c r="B13" s="15">
        <f>B12/B8</f>
        <v>0</v>
      </c>
      <c r="C13" s="15">
        <f>C12/C8</f>
        <v>0.11906707977722443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/>
      <c r="C14" s="23">
        <f t="shared" ref="C14:C19" si="3">SUM(E14:Y14)</f>
        <v>393</v>
      </c>
      <c r="D14" s="15"/>
      <c r="E14" s="113">
        <v>75</v>
      </c>
      <c r="F14" s="113">
        <v>83</v>
      </c>
      <c r="G14" s="113">
        <v>90</v>
      </c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100529</v>
      </c>
      <c r="C20" s="23">
        <f>SUM(E20:Y20)</f>
        <v>81875.5</v>
      </c>
      <c r="D20" s="15">
        <f t="shared" si="0"/>
        <v>0.81444657760447237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2436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158</v>
      </c>
      <c r="C25" s="23">
        <f>SUM(E25:Y25)</f>
        <v>47560</v>
      </c>
      <c r="D25" s="15"/>
      <c r="E25" s="94">
        <v>4800</v>
      </c>
      <c r="F25" s="94">
        <v>1766</v>
      </c>
      <c r="G25" s="94">
        <v>2300</v>
      </c>
      <c r="H25" s="94">
        <v>3815</v>
      </c>
      <c r="I25" s="94">
        <v>410</v>
      </c>
      <c r="J25" s="94">
        <v>3950</v>
      </c>
      <c r="K25" s="94">
        <v>1526</v>
      </c>
      <c r="L25" s="94">
        <v>1859</v>
      </c>
      <c r="M25" s="94">
        <v>3072</v>
      </c>
      <c r="N25" s="94">
        <v>586</v>
      </c>
      <c r="O25" s="94">
        <v>803</v>
      </c>
      <c r="P25" s="94">
        <v>1994</v>
      </c>
      <c r="Q25" s="94">
        <v>1983</v>
      </c>
      <c r="R25" s="94">
        <v>2880</v>
      </c>
      <c r="S25" s="94">
        <v>5579</v>
      </c>
      <c r="T25" s="94">
        <v>1693</v>
      </c>
      <c r="U25" s="94">
        <v>1483</v>
      </c>
      <c r="V25" s="94">
        <v>560</v>
      </c>
      <c r="W25" s="94">
        <v>1159</v>
      </c>
      <c r="X25" s="94">
        <v>4107</v>
      </c>
      <c r="Y25" s="94">
        <v>1235</v>
      </c>
    </row>
    <row r="26" spans="1:26" s="12" customFormat="1" ht="30" customHeight="1" x14ac:dyDescent="0.2">
      <c r="A26" s="18" t="s">
        <v>45</v>
      </c>
      <c r="B26" s="28">
        <f>B25/B20</f>
        <v>1.571685782212098E-3</v>
      </c>
      <c r="C26" s="28">
        <f>C25/C20</f>
        <v>0.58088194881252631</v>
      </c>
      <c r="D26" s="15"/>
      <c r="E26" s="117">
        <f t="shared" ref="E26:Y26" si="7">E25/E20</f>
        <v>0.63157894736842102</v>
      </c>
      <c r="F26" s="117">
        <f t="shared" si="7"/>
        <v>0.8910191725529768</v>
      </c>
      <c r="G26" s="117">
        <f t="shared" si="7"/>
        <v>0.51836826684696868</v>
      </c>
      <c r="H26" s="117">
        <f t="shared" si="7"/>
        <v>0.79215116279069764</v>
      </c>
      <c r="I26" s="117">
        <f t="shared" si="7"/>
        <v>0.132130196583951</v>
      </c>
      <c r="J26" s="117">
        <f t="shared" si="7"/>
        <v>0.66949152542372881</v>
      </c>
      <c r="K26" s="117">
        <f t="shared" si="7"/>
        <v>0.62643678160919536</v>
      </c>
      <c r="L26" s="117">
        <f t="shared" si="7"/>
        <v>0.69288110324263885</v>
      </c>
      <c r="M26" s="117">
        <f t="shared" si="7"/>
        <v>0.72641286356112555</v>
      </c>
      <c r="N26" s="117">
        <f t="shared" si="7"/>
        <v>0.40178265341103875</v>
      </c>
      <c r="O26" s="117">
        <f t="shared" si="7"/>
        <v>0.37788235294117645</v>
      </c>
      <c r="P26" s="117">
        <f t="shared" si="7"/>
        <v>0.38089780324737343</v>
      </c>
      <c r="Q26" s="117">
        <f t="shared" si="7"/>
        <v>0.54403292181069962</v>
      </c>
      <c r="R26" s="117">
        <f t="shared" si="7"/>
        <v>0.56338028169014087</v>
      </c>
      <c r="S26" s="117">
        <f t="shared" si="7"/>
        <v>0.81683748169838943</v>
      </c>
      <c r="T26" s="117">
        <f t="shared" si="7"/>
        <v>0.47690140845070422</v>
      </c>
      <c r="U26" s="117">
        <f t="shared" si="7"/>
        <v>0.87595983461311278</v>
      </c>
      <c r="V26" s="117">
        <f t="shared" si="7"/>
        <v>0.49079754601226994</v>
      </c>
      <c r="W26" s="117">
        <f t="shared" si="7"/>
        <v>0.1828652571789208</v>
      </c>
      <c r="X26" s="117">
        <f t="shared" si="7"/>
        <v>0.74781500364166065</v>
      </c>
      <c r="Y26" s="117">
        <f t="shared" si="7"/>
        <v>0.59661835748792269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 x14ac:dyDescent="0.2">
      <c r="A28" s="25" t="s">
        <v>46</v>
      </c>
      <c r="B28" s="23"/>
      <c r="C28" s="23">
        <f t="shared" si="8"/>
        <v>16521</v>
      </c>
      <c r="D28" s="15"/>
      <c r="E28" s="94"/>
      <c r="F28" s="94">
        <v>486</v>
      </c>
      <c r="G28" s="94">
        <v>2410</v>
      </c>
      <c r="H28" s="94">
        <v>505</v>
      </c>
      <c r="I28" s="94">
        <v>410</v>
      </c>
      <c r="J28" s="94">
        <v>1474</v>
      </c>
      <c r="K28" s="94">
        <v>1010</v>
      </c>
      <c r="L28" s="94">
        <v>1385</v>
      </c>
      <c r="M28" s="94">
        <v>100</v>
      </c>
      <c r="N28" s="94">
        <v>170</v>
      </c>
      <c r="O28" s="94"/>
      <c r="P28" s="94">
        <v>1621</v>
      </c>
      <c r="Q28" s="94">
        <v>2604</v>
      </c>
      <c r="R28" s="94"/>
      <c r="S28" s="94">
        <v>1064</v>
      </c>
      <c r="T28" s="94"/>
      <c r="U28" s="94"/>
      <c r="V28" s="94"/>
      <c r="W28" s="94"/>
      <c r="X28" s="94">
        <v>2047</v>
      </c>
      <c r="Y28" s="94">
        <v>1235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</v>
      </c>
      <c r="C29" s="23">
        <f t="shared" si="8"/>
        <v>4.4953933689508929</v>
      </c>
      <c r="D29" s="15" t="e">
        <f t="shared" si="0"/>
        <v>#DIV/0!</v>
      </c>
      <c r="E29" s="116">
        <f t="shared" si="9"/>
        <v>0</v>
      </c>
      <c r="F29" s="116">
        <f t="shared" si="9"/>
        <v>0.24520686175580222</v>
      </c>
      <c r="G29" s="116">
        <f t="shared" si="9"/>
        <v>0.54315979265269321</v>
      </c>
      <c r="H29" s="116">
        <f t="shared" si="9"/>
        <v>0.10485880398671096</v>
      </c>
      <c r="I29" s="116">
        <f t="shared" si="9"/>
        <v>0.132130196583951</v>
      </c>
      <c r="J29" s="116">
        <f t="shared" si="9"/>
        <v>0.24983050847457627</v>
      </c>
      <c r="K29" s="116">
        <f t="shared" si="9"/>
        <v>0.41461412151067323</v>
      </c>
      <c r="L29" s="116">
        <f t="shared" si="9"/>
        <v>0.51621319418561307</v>
      </c>
      <c r="M29" s="116">
        <f t="shared" si="9"/>
        <v>2.3646252069047056E-2</v>
      </c>
      <c r="N29" s="116">
        <f t="shared" si="9"/>
        <v>0.11655810764484059</v>
      </c>
      <c r="O29" s="116">
        <f t="shared" si="9"/>
        <v>0</v>
      </c>
      <c r="P29" s="116">
        <f t="shared" si="9"/>
        <v>0.30964660936007643</v>
      </c>
      <c r="Q29" s="116">
        <f t="shared" si="9"/>
        <v>0.7144032921810699</v>
      </c>
      <c r="R29" s="116">
        <f t="shared" si="9"/>
        <v>0</v>
      </c>
      <c r="S29" s="116">
        <f t="shared" si="9"/>
        <v>0.15578330893118594</v>
      </c>
      <c r="T29" s="116">
        <f t="shared" si="9"/>
        <v>0</v>
      </c>
      <c r="U29" s="116">
        <f t="shared" si="9"/>
        <v>0</v>
      </c>
      <c r="V29" s="116">
        <f t="shared" si="9"/>
        <v>0</v>
      </c>
      <c r="W29" s="116">
        <f t="shared" si="9"/>
        <v>0</v>
      </c>
      <c r="X29" s="116">
        <f t="shared" si="9"/>
        <v>0.37272396212672981</v>
      </c>
      <c r="Y29" s="116">
        <f t="shared" si="9"/>
        <v>0.59661835748792269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/>
      <c r="C33" s="23">
        <f t="shared" si="8"/>
        <v>22183</v>
      </c>
      <c r="D33" s="15"/>
      <c r="E33" s="94">
        <v>300</v>
      </c>
      <c r="F33" s="94">
        <v>55</v>
      </c>
      <c r="G33" s="94">
        <v>5630</v>
      </c>
      <c r="H33" s="94">
        <v>860</v>
      </c>
      <c r="I33" s="94">
        <v>225</v>
      </c>
      <c r="J33" s="94">
        <v>1086</v>
      </c>
      <c r="K33" s="94">
        <v>516</v>
      </c>
      <c r="L33" s="94">
        <v>1842</v>
      </c>
      <c r="M33" s="94">
        <v>535</v>
      </c>
      <c r="N33" s="94">
        <v>850</v>
      </c>
      <c r="O33" s="94">
        <v>307</v>
      </c>
      <c r="P33" s="94">
        <v>600</v>
      </c>
      <c r="Q33" s="94"/>
      <c r="R33" s="94">
        <v>559</v>
      </c>
      <c r="S33" s="94">
        <v>836</v>
      </c>
      <c r="T33" s="94">
        <v>2537</v>
      </c>
      <c r="U33" s="94">
        <v>540</v>
      </c>
      <c r="V33" s="94">
        <v>481</v>
      </c>
      <c r="W33" s="94"/>
      <c r="X33" s="94">
        <v>3654</v>
      </c>
      <c r="Y33" s="94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0.19861045205074715</v>
      </c>
      <c r="D34" s="15" t="e">
        <f t="shared" si="0"/>
        <v>#DIV/0!</v>
      </c>
      <c r="E34" s="117">
        <f t="shared" si="11"/>
        <v>0.22848438690022849</v>
      </c>
      <c r="F34" s="117">
        <f t="shared" si="11"/>
        <v>2.0723436322532027E-2</v>
      </c>
      <c r="G34" s="117">
        <f t="shared" si="11"/>
        <v>0.46702613023641643</v>
      </c>
      <c r="H34" s="117">
        <f t="shared" si="11"/>
        <v>0.11138453568190648</v>
      </c>
      <c r="I34" s="117">
        <f t="shared" si="11"/>
        <v>2.8582317073170733E-2</v>
      </c>
      <c r="J34" s="117">
        <f t="shared" si="11"/>
        <v>0.19173728813559321</v>
      </c>
      <c r="K34" s="117">
        <f t="shared" si="11"/>
        <v>0.13479623824451412</v>
      </c>
      <c r="L34" s="117">
        <f t="shared" si="11"/>
        <v>0.38664987405541562</v>
      </c>
      <c r="M34" s="117">
        <f t="shared" si="11"/>
        <v>0.16594292803970223</v>
      </c>
      <c r="N34" s="117">
        <f t="shared" si="11"/>
        <v>0.2038369304556355</v>
      </c>
      <c r="O34" s="117">
        <f t="shared" si="11"/>
        <v>6.9362855851784908E-2</v>
      </c>
      <c r="P34" s="117">
        <f>P33/Q30</f>
        <v>9.8814229249011856E-2</v>
      </c>
      <c r="Q34" s="117">
        <f>Q33/R30</f>
        <v>0</v>
      </c>
      <c r="R34" s="117">
        <f>R33/S30</f>
        <v>9.3291054739652865E-2</v>
      </c>
      <c r="S34" s="117">
        <f>S33/T30</f>
        <v>0.15582479030754892</v>
      </c>
      <c r="T34" s="117">
        <f t="shared" si="11"/>
        <v>0.47287977632805217</v>
      </c>
      <c r="U34" s="117">
        <f t="shared" si="11"/>
        <v>0.29556650246305421</v>
      </c>
      <c r="V34" s="117">
        <f t="shared" si="11"/>
        <v>0.2401397903145282</v>
      </c>
      <c r="W34" s="117">
        <f t="shared" si="11"/>
        <v>0</v>
      </c>
      <c r="X34" s="117">
        <f t="shared" si="11"/>
        <v>0.43770963104935312</v>
      </c>
      <c r="Y34" s="117">
        <f t="shared" si="11"/>
        <v>0.11879049676025918</v>
      </c>
    </row>
    <row r="35" spans="1:29" s="12" customFormat="1" ht="30" customHeight="1" x14ac:dyDescent="0.2">
      <c r="A35" s="25" t="s">
        <v>49</v>
      </c>
      <c r="B35" s="23"/>
      <c r="C35" s="23">
        <f>SUM(E35:Y35)</f>
        <v>39501</v>
      </c>
      <c r="D35" s="15"/>
      <c r="E35" s="94">
        <v>450</v>
      </c>
      <c r="F35" s="94">
        <v>1181</v>
      </c>
      <c r="G35" s="94">
        <v>7340</v>
      </c>
      <c r="H35" s="94">
        <v>1613</v>
      </c>
      <c r="I35" s="94">
        <v>724</v>
      </c>
      <c r="J35" s="94">
        <v>3690</v>
      </c>
      <c r="K35" s="94">
        <v>989</v>
      </c>
      <c r="L35" s="94">
        <v>2866</v>
      </c>
      <c r="M35" s="94">
        <v>867</v>
      </c>
      <c r="N35" s="94">
        <v>420</v>
      </c>
      <c r="O35" s="94">
        <v>1651</v>
      </c>
      <c r="P35" s="94">
        <v>1203</v>
      </c>
      <c r="Q35" s="94">
        <v>2416</v>
      </c>
      <c r="R35" s="94">
        <v>1156</v>
      </c>
      <c r="S35" s="94">
        <v>913</v>
      </c>
      <c r="T35" s="94">
        <v>1596</v>
      </c>
      <c r="U35" s="94">
        <v>935</v>
      </c>
      <c r="V35" s="94">
        <v>531</v>
      </c>
      <c r="W35" s="94">
        <v>40</v>
      </c>
      <c r="X35" s="94">
        <v>6188</v>
      </c>
      <c r="Y35" s="94">
        <v>2732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0.35366323159430929</v>
      </c>
      <c r="D36" s="15" t="e">
        <f t="shared" si="0"/>
        <v>#DIV/0!</v>
      </c>
      <c r="E36" s="116">
        <f t="shared" si="12"/>
        <v>0.3427265803503427</v>
      </c>
      <c r="F36" s="116">
        <f t="shared" si="12"/>
        <v>0.44498869630746046</v>
      </c>
      <c r="G36" s="116">
        <f t="shared" si="12"/>
        <v>0.60887598506843632</v>
      </c>
      <c r="H36" s="116">
        <f t="shared" si="12"/>
        <v>0.20891076285455251</v>
      </c>
      <c r="I36" s="116">
        <f t="shared" si="12"/>
        <v>9.1971544715447148E-2</v>
      </c>
      <c r="J36" s="116">
        <f t="shared" si="12"/>
        <v>0.65148305084745761</v>
      </c>
      <c r="K36" s="116">
        <f t="shared" si="12"/>
        <v>0.25835945663531873</v>
      </c>
      <c r="L36" s="116">
        <f t="shared" si="12"/>
        <v>0.6015952980688497</v>
      </c>
      <c r="M36" s="116">
        <f t="shared" si="12"/>
        <v>0.26892059553349879</v>
      </c>
      <c r="N36" s="116">
        <f t="shared" si="12"/>
        <v>0.10071942446043165</v>
      </c>
      <c r="O36" s="116">
        <f t="shared" si="12"/>
        <v>0.37302304563940353</v>
      </c>
      <c r="P36" s="116">
        <f>P35/Q30</f>
        <v>0.19812252964426877</v>
      </c>
      <c r="Q36" s="116">
        <f>Q35/R30</f>
        <v>0.62300154718927281</v>
      </c>
      <c r="R36" s="116">
        <f>R35/S30</f>
        <v>0.19292389853137518</v>
      </c>
      <c r="S36" s="116">
        <f>S35/T30</f>
        <v>0.17017707362534948</v>
      </c>
      <c r="T36" s="116">
        <f t="shared" si="12"/>
        <v>0.29748369058713886</v>
      </c>
      <c r="U36" s="116">
        <f t="shared" si="12"/>
        <v>0.51176792556102901</v>
      </c>
      <c r="V36" s="116">
        <f t="shared" si="12"/>
        <v>0.26510234648027958</v>
      </c>
      <c r="W36" s="116">
        <f t="shared" si="12"/>
        <v>4.7075438390020005E-3</v>
      </c>
      <c r="X36" s="116">
        <f t="shared" si="12"/>
        <v>0.74125539051269762</v>
      </c>
      <c r="Y36" s="116">
        <f t="shared" si="12"/>
        <v>0.42147485344029623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 x14ac:dyDescent="0.2">
      <c r="A38" s="25" t="s">
        <v>51</v>
      </c>
      <c r="B38" s="23"/>
      <c r="C38" s="23">
        <f>SUM(E38:Y38)</f>
        <v>49769</v>
      </c>
      <c r="D38" s="15"/>
      <c r="E38" s="94">
        <v>2800</v>
      </c>
      <c r="F38" s="94">
        <v>1055</v>
      </c>
      <c r="G38" s="94">
        <v>10250</v>
      </c>
      <c r="H38" s="94">
        <v>730</v>
      </c>
      <c r="I38" s="94">
        <v>720</v>
      </c>
      <c r="J38" s="94">
        <v>4980</v>
      </c>
      <c r="K38" s="94">
        <v>2416</v>
      </c>
      <c r="L38" s="94">
        <v>3896</v>
      </c>
      <c r="M38" s="94">
        <v>630</v>
      </c>
      <c r="N38" s="94">
        <v>100</v>
      </c>
      <c r="O38" s="94"/>
      <c r="P38" s="94">
        <v>720</v>
      </c>
      <c r="Q38" s="94">
        <v>6634</v>
      </c>
      <c r="R38" s="94">
        <v>1365</v>
      </c>
      <c r="S38" s="94">
        <v>4433</v>
      </c>
      <c r="T38" s="94">
        <v>1032</v>
      </c>
      <c r="U38" s="94">
        <v>4120</v>
      </c>
      <c r="V38" s="94">
        <v>250</v>
      </c>
      <c r="W38" s="94">
        <v>100</v>
      </c>
      <c r="X38" s="94">
        <v>428</v>
      </c>
      <c r="Y38" s="94">
        <v>3110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 x14ac:dyDescent="0.2">
      <c r="A40" s="73" t="s">
        <v>53</v>
      </c>
      <c r="B40" s="23"/>
      <c r="C40" s="23">
        <f>SUM(E40:Y40)</f>
        <v>13610</v>
      </c>
      <c r="D40" s="15"/>
      <c r="E40" s="94">
        <v>2600</v>
      </c>
      <c r="F40" s="94">
        <v>50</v>
      </c>
      <c r="G40" s="94">
        <v>3120</v>
      </c>
      <c r="H40" s="94"/>
      <c r="I40" s="94">
        <v>189</v>
      </c>
      <c r="J40" s="94">
        <v>115</v>
      </c>
      <c r="K40" s="94">
        <v>615</v>
      </c>
      <c r="L40" s="94">
        <v>1061</v>
      </c>
      <c r="M40" s="94"/>
      <c r="N40" s="94"/>
      <c r="O40" s="94"/>
      <c r="P40" s="94"/>
      <c r="Q40" s="94">
        <v>4378</v>
      </c>
      <c r="R40" s="94">
        <v>220</v>
      </c>
      <c r="S40" s="94">
        <v>600</v>
      </c>
      <c r="T40" s="94"/>
      <c r="U40" s="94">
        <v>350</v>
      </c>
      <c r="V40" s="94">
        <v>20</v>
      </c>
      <c r="W40" s="94"/>
      <c r="X40" s="94">
        <v>2</v>
      </c>
      <c r="Y40" s="94">
        <v>290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customHeight="1" x14ac:dyDescent="0.25">
      <c r="A42" s="31" t="s">
        <v>158</v>
      </c>
      <c r="B42" s="23"/>
      <c r="C42" s="23">
        <f>SUM(E42:Y42)</f>
        <v>7385</v>
      </c>
      <c r="D42" s="15"/>
      <c r="E42" s="135">
        <v>1335</v>
      </c>
      <c r="F42" s="113">
        <v>50</v>
      </c>
      <c r="G42" s="113">
        <v>2720</v>
      </c>
      <c r="H42" s="113">
        <v>600</v>
      </c>
      <c r="I42" s="113">
        <v>54</v>
      </c>
      <c r="J42" s="113">
        <v>105</v>
      </c>
      <c r="K42" s="113">
        <v>270</v>
      </c>
      <c r="L42" s="113">
        <v>613</v>
      </c>
      <c r="M42" s="113">
        <v>60</v>
      </c>
      <c r="N42" s="113"/>
      <c r="O42" s="113"/>
      <c r="P42" s="113"/>
      <c r="Q42" s="113">
        <v>625</v>
      </c>
      <c r="R42" s="113">
        <v>190</v>
      </c>
      <c r="S42" s="113">
        <v>65</v>
      </c>
      <c r="T42" s="113">
        <v>70</v>
      </c>
      <c r="U42" s="113">
        <v>33</v>
      </c>
      <c r="V42" s="113">
        <v>10</v>
      </c>
      <c r="W42" s="113"/>
      <c r="X42" s="113">
        <v>425</v>
      </c>
      <c r="Y42" s="113">
        <v>160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0</v>
      </c>
      <c r="C44" s="32">
        <f>C42/C41</f>
        <v>3.4999502376743458E-2</v>
      </c>
      <c r="D44" s="15" t="e">
        <f t="shared" si="0"/>
        <v>#DIV/0!</v>
      </c>
      <c r="E44" s="118">
        <f t="shared" ref="E44:Y44" si="14">E42/E41</f>
        <v>0.12594339622641509</v>
      </c>
      <c r="F44" s="118">
        <f t="shared" si="14"/>
        <v>7.8914141414141419E-3</v>
      </c>
      <c r="G44" s="118">
        <f t="shared" si="14"/>
        <v>0.19034289713086075</v>
      </c>
      <c r="H44" s="118">
        <f t="shared" si="14"/>
        <v>4.9464138499587799E-2</v>
      </c>
      <c r="I44" s="118">
        <f t="shared" si="14"/>
        <v>9.3103448275862061E-3</v>
      </c>
      <c r="J44" s="118">
        <f t="shared" si="14"/>
        <v>6.6887501592559559E-3</v>
      </c>
      <c r="K44" s="118">
        <f t="shared" si="14"/>
        <v>2.4107142857142858E-2</v>
      </c>
      <c r="L44" s="118">
        <f t="shared" si="14"/>
        <v>5.6759259259259259E-2</v>
      </c>
      <c r="M44" s="118">
        <f t="shared" si="14"/>
        <v>5.8542296809444821E-3</v>
      </c>
      <c r="N44" s="118">
        <f t="shared" si="14"/>
        <v>0</v>
      </c>
      <c r="O44" s="118">
        <f t="shared" si="14"/>
        <v>0</v>
      </c>
      <c r="P44" s="118">
        <f t="shared" si="14"/>
        <v>0</v>
      </c>
      <c r="Q44" s="118">
        <f t="shared" si="14"/>
        <v>5.6306306306306307E-2</v>
      </c>
      <c r="R44" s="118">
        <f t="shared" si="14"/>
        <v>1.4279272508642717E-2</v>
      </c>
      <c r="S44" s="118">
        <f t="shared" si="14"/>
        <v>5.6605416702952193E-3</v>
      </c>
      <c r="T44" s="118">
        <f t="shared" si="14"/>
        <v>7.0543182505290736E-3</v>
      </c>
      <c r="U44" s="118">
        <f t="shared" si="14"/>
        <v>3.4196891191709843E-3</v>
      </c>
      <c r="V44" s="118">
        <f t="shared" si="14"/>
        <v>3.266906239790918E-3</v>
      </c>
      <c r="W44" s="118">
        <f t="shared" si="14"/>
        <v>0</v>
      </c>
      <c r="X44" s="118">
        <f t="shared" si="14"/>
        <v>2.2251308900523559E-2</v>
      </c>
      <c r="Y44" s="118">
        <f t="shared" si="14"/>
        <v>1.5571776155717762E-2</v>
      </c>
      <c r="Z44" s="21"/>
    </row>
    <row r="45" spans="1:29" s="2" customFormat="1" ht="30" customHeight="1" x14ac:dyDescent="0.25">
      <c r="A45" s="18" t="s">
        <v>159</v>
      </c>
      <c r="B45" s="23"/>
      <c r="C45" s="23">
        <f>SUM(E45:Y45)</f>
        <v>3252</v>
      </c>
      <c r="D45" s="15"/>
      <c r="E45" s="119">
        <v>1150</v>
      </c>
      <c r="F45" s="119">
        <v>50</v>
      </c>
      <c r="G45" s="119">
        <v>1120</v>
      </c>
      <c r="H45" s="119">
        <v>230</v>
      </c>
      <c r="I45" s="119">
        <v>26</v>
      </c>
      <c r="J45" s="119">
        <v>25</v>
      </c>
      <c r="K45" s="119"/>
      <c r="L45" s="119">
        <v>221</v>
      </c>
      <c r="M45" s="119"/>
      <c r="N45" s="119"/>
      <c r="O45" s="119"/>
      <c r="P45" s="119"/>
      <c r="Q45" s="119">
        <v>100</v>
      </c>
      <c r="R45" s="119">
        <v>275</v>
      </c>
      <c r="S45" s="119"/>
      <c r="T45" s="119"/>
      <c r="U45" s="119"/>
      <c r="V45" s="119"/>
      <c r="W45" s="119"/>
      <c r="X45" s="119">
        <v>55</v>
      </c>
      <c r="Y45" s="119"/>
      <c r="Z45" s="21"/>
    </row>
    <row r="46" spans="1:29" s="2" customFormat="1" ht="30" customHeight="1" x14ac:dyDescent="0.25">
      <c r="A46" s="18" t="s">
        <v>54</v>
      </c>
      <c r="B46" s="23"/>
      <c r="C46" s="23">
        <f>SUM(E46:Y46)</f>
        <v>2583</v>
      </c>
      <c r="D46" s="15"/>
      <c r="E46" s="94"/>
      <c r="F46" s="94"/>
      <c r="G46" s="94">
        <v>1540</v>
      </c>
      <c r="H46" s="94">
        <v>310</v>
      </c>
      <c r="I46" s="94">
        <v>28</v>
      </c>
      <c r="J46" s="94">
        <v>40</v>
      </c>
      <c r="K46" s="94"/>
      <c r="L46" s="94">
        <v>260</v>
      </c>
      <c r="M46" s="94"/>
      <c r="N46" s="94"/>
      <c r="O46" s="94"/>
      <c r="P46" s="94"/>
      <c r="Q46" s="94">
        <v>95</v>
      </c>
      <c r="R46" s="94"/>
      <c r="S46" s="94"/>
      <c r="T46" s="94"/>
      <c r="U46" s="94">
        <v>33</v>
      </c>
      <c r="V46" s="94"/>
      <c r="W46" s="94"/>
      <c r="X46" s="94">
        <v>167</v>
      </c>
      <c r="Y46" s="94">
        <v>110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 x14ac:dyDescent="0.25">
      <c r="A49" s="18" t="s">
        <v>57</v>
      </c>
      <c r="B49" s="23"/>
      <c r="C49" s="23">
        <f>SUM(E49:Y49)</f>
        <v>1140</v>
      </c>
      <c r="D49" s="15"/>
      <c r="E49" s="94">
        <v>185</v>
      </c>
      <c r="F49" s="94"/>
      <c r="G49" s="94"/>
      <c r="H49" s="94">
        <v>60</v>
      </c>
      <c r="I49" s="94"/>
      <c r="J49" s="94">
        <v>5</v>
      </c>
      <c r="K49" s="94">
        <v>50</v>
      </c>
      <c r="L49" s="94">
        <v>20</v>
      </c>
      <c r="M49" s="94">
        <v>60</v>
      </c>
      <c r="N49" s="94"/>
      <c r="O49" s="94"/>
      <c r="P49" s="94"/>
      <c r="Q49" s="94">
        <v>425</v>
      </c>
      <c r="R49" s="94">
        <v>185</v>
      </c>
      <c r="S49" s="94"/>
      <c r="T49" s="94">
        <v>70</v>
      </c>
      <c r="U49" s="94"/>
      <c r="V49" s="94">
        <v>10</v>
      </c>
      <c r="W49" s="94"/>
      <c r="X49" s="94">
        <v>70</v>
      </c>
      <c r="Y49" s="94"/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28.5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28.5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28.5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28.5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8.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customHeight="1" x14ac:dyDescent="0.25">
      <c r="A60" s="13" t="s">
        <v>188</v>
      </c>
      <c r="B60" s="27"/>
      <c r="C60" s="27">
        <f t="shared" si="15"/>
        <v>80</v>
      </c>
      <c r="D60" s="15"/>
      <c r="E60" s="94"/>
      <c r="F60" s="94"/>
      <c r="G60" s="94">
        <v>80</v>
      </c>
      <c r="H60" s="123"/>
      <c r="I60" s="94"/>
      <c r="J60" s="94"/>
      <c r="K60" s="94"/>
      <c r="L60" s="94"/>
      <c r="M60" s="123"/>
      <c r="N60" s="123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14924</v>
      </c>
      <c r="D62" s="15"/>
      <c r="E62" s="119">
        <f>E64+E67+E68+E70+E74+E73+E75</f>
        <v>1059</v>
      </c>
      <c r="F62" s="119">
        <f>F64+F67+F68+F70+F74+F73+F75</f>
        <v>360</v>
      </c>
      <c r="G62" s="119">
        <f t="shared" ref="G62:P62" si="18">G64+G67+G68+G70+G74+G73+G75</f>
        <v>1415</v>
      </c>
      <c r="H62" s="119">
        <f t="shared" si="18"/>
        <v>478</v>
      </c>
      <c r="I62" s="119">
        <f t="shared" si="18"/>
        <v>400</v>
      </c>
      <c r="J62" s="119">
        <f t="shared" si="18"/>
        <v>1908</v>
      </c>
      <c r="K62" s="119">
        <f t="shared" si="18"/>
        <v>160</v>
      </c>
      <c r="L62" s="119">
        <f t="shared" si="18"/>
        <v>1310</v>
      </c>
      <c r="M62" s="119">
        <f t="shared" si="18"/>
        <v>0</v>
      </c>
      <c r="N62" s="119">
        <f t="shared" si="18"/>
        <v>102</v>
      </c>
      <c r="O62" s="119">
        <f t="shared" si="18"/>
        <v>0</v>
      </c>
      <c r="P62" s="119">
        <f t="shared" si="18"/>
        <v>210</v>
      </c>
      <c r="Q62" s="119">
        <f>Q64+Q67+Q68+Q70+Q74+Q73+Q75</f>
        <v>3097</v>
      </c>
      <c r="R62" s="119">
        <f t="shared" ref="R62:Y62" si="19">R64+R67+R68+R70+R74+R73+R75</f>
        <v>194</v>
      </c>
      <c r="S62" s="119">
        <f>S64+S67+S68+S70+S74+S73+S75</f>
        <v>316</v>
      </c>
      <c r="T62" s="119">
        <f t="shared" si="19"/>
        <v>474</v>
      </c>
      <c r="U62" s="119">
        <f t="shared" si="19"/>
        <v>2404</v>
      </c>
      <c r="V62" s="119">
        <f t="shared" si="19"/>
        <v>0</v>
      </c>
      <c r="W62" s="119">
        <f t="shared" si="19"/>
        <v>397</v>
      </c>
      <c r="X62" s="119">
        <f t="shared" si="19"/>
        <v>410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10893</v>
      </c>
      <c r="C63" s="27">
        <f>SUM(E63:Y63)</f>
        <v>13738.399999999998</v>
      </c>
      <c r="D63" s="15"/>
      <c r="E63" s="119">
        <f>E69+E71+E72+E76</f>
        <v>0</v>
      </c>
      <c r="F63" s="119">
        <f>F69+F71+F72+F76</f>
        <v>351</v>
      </c>
      <c r="G63" s="119">
        <f t="shared" ref="G63:Y63" si="20">G69+G71+G72+G76</f>
        <v>1004</v>
      </c>
      <c r="H63" s="119">
        <f t="shared" si="20"/>
        <v>995</v>
      </c>
      <c r="I63" s="119">
        <f t="shared" si="20"/>
        <v>398.9</v>
      </c>
      <c r="J63" s="119">
        <f>J69+J71+J72+J76</f>
        <v>301</v>
      </c>
      <c r="K63" s="119">
        <f t="shared" si="20"/>
        <v>190.5</v>
      </c>
      <c r="L63" s="119">
        <f t="shared" si="20"/>
        <v>1332</v>
      </c>
      <c r="M63" s="119">
        <f t="shared" si="20"/>
        <v>383</v>
      </c>
      <c r="N63" s="119">
        <f>N69+N71+N72+N76</f>
        <v>541.20000000000005</v>
      </c>
      <c r="O63" s="119">
        <f>O69+O71+O72+O76</f>
        <v>557.5</v>
      </c>
      <c r="P63" s="119">
        <f t="shared" si="20"/>
        <v>691</v>
      </c>
      <c r="Q63" s="119">
        <f t="shared" si="20"/>
        <v>361</v>
      </c>
      <c r="R63" s="119">
        <f t="shared" si="20"/>
        <v>150</v>
      </c>
      <c r="S63" s="119">
        <f>S69+S71+S72+S76</f>
        <v>732</v>
      </c>
      <c r="T63" s="119">
        <f t="shared" si="20"/>
        <v>2203</v>
      </c>
      <c r="U63" s="119">
        <f t="shared" si="20"/>
        <v>581</v>
      </c>
      <c r="V63" s="119">
        <f t="shared" si="20"/>
        <v>0.5</v>
      </c>
      <c r="W63" s="119">
        <f t="shared" si="20"/>
        <v>570.79999999999995</v>
      </c>
      <c r="X63" s="119">
        <f t="shared" si="20"/>
        <v>1446</v>
      </c>
      <c r="Y63" s="119">
        <f t="shared" si="20"/>
        <v>949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/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customHeight="1" collapsed="1" x14ac:dyDescent="0.25">
      <c r="A67" s="18" t="s">
        <v>65</v>
      </c>
      <c r="B67" s="27"/>
      <c r="C67" s="23">
        <f t="shared" si="21"/>
        <v>285</v>
      </c>
      <c r="D67" s="15"/>
      <c r="E67" s="110"/>
      <c r="F67" s="110">
        <v>210</v>
      </c>
      <c r="G67" s="110">
        <v>35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>
        <v>40</v>
      </c>
      <c r="X67" s="110"/>
      <c r="Y67" s="110"/>
      <c r="Z67" s="21"/>
    </row>
    <row r="68" spans="1:26" s="2" customFormat="1" ht="30" customHeight="1" x14ac:dyDescent="0.25">
      <c r="A68" s="18" t="s">
        <v>66</v>
      </c>
      <c r="B68" s="23"/>
      <c r="C68" s="23">
        <f t="shared" si="21"/>
        <v>20</v>
      </c>
      <c r="D68" s="15"/>
      <c r="E68" s="110"/>
      <c r="F68" s="110"/>
      <c r="G68" s="110"/>
      <c r="H68" s="110">
        <v>20</v>
      </c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customHeight="1" x14ac:dyDescent="0.25">
      <c r="A71" s="18" t="s">
        <v>69</v>
      </c>
      <c r="B71" s="23"/>
      <c r="C71" s="23">
        <f t="shared" si="21"/>
        <v>242</v>
      </c>
      <c r="D71" s="15"/>
      <c r="E71" s="110"/>
      <c r="F71" s="110"/>
      <c r="G71" s="110"/>
      <c r="H71" s="110"/>
      <c r="I71" s="110"/>
      <c r="J71" s="110">
        <v>20</v>
      </c>
      <c r="K71" s="110"/>
      <c r="L71" s="110"/>
      <c r="M71" s="110"/>
      <c r="N71" s="110"/>
      <c r="O71" s="110"/>
      <c r="P71" s="110"/>
      <c r="Q71" s="110"/>
      <c r="R71" s="110"/>
      <c r="S71" s="110">
        <v>214</v>
      </c>
      <c r="T71" s="110"/>
      <c r="U71" s="110"/>
      <c r="V71" s="110"/>
      <c r="W71" s="110"/>
      <c r="X71" s="110">
        <v>8</v>
      </c>
      <c r="Y71" s="110"/>
      <c r="Z71" s="21"/>
    </row>
    <row r="72" spans="1:26" s="2" customFormat="1" ht="30" customHeight="1" x14ac:dyDescent="0.25">
      <c r="A72" s="18" t="s">
        <v>70</v>
      </c>
      <c r="B72" s="23"/>
      <c r="C72" s="23">
        <f t="shared" si="21"/>
        <v>44</v>
      </c>
      <c r="D72" s="15"/>
      <c r="E72" s="110"/>
      <c r="F72" s="110"/>
      <c r="G72" s="110"/>
      <c r="H72" s="110"/>
      <c r="I72" s="110">
        <v>14</v>
      </c>
      <c r="J72" s="110"/>
      <c r="K72" s="110"/>
      <c r="L72" s="110"/>
      <c r="M72" s="110"/>
      <c r="N72" s="110"/>
      <c r="O72" s="110"/>
      <c r="P72" s="175"/>
      <c r="Q72" s="110"/>
      <c r="R72" s="110"/>
      <c r="S72" s="110"/>
      <c r="T72" s="110"/>
      <c r="U72" s="110"/>
      <c r="V72" s="110"/>
      <c r="W72" s="110"/>
      <c r="X72" s="110"/>
      <c r="Y72" s="110">
        <v>30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ref="D73:D79" si="22">C73/B73</f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-205205</v>
      </c>
      <c r="D86" s="15"/>
      <c r="E86" s="153">
        <f>(E42-E87)</f>
        <v>-9285</v>
      </c>
      <c r="F86" s="153">
        <f t="shared" ref="F86:Y86" si="24">(F42-F87)</f>
        <v>-6286</v>
      </c>
      <c r="G86" s="153">
        <f t="shared" si="24"/>
        <v>-11570</v>
      </c>
      <c r="H86" s="153">
        <f t="shared" si="24"/>
        <v>-10999</v>
      </c>
      <c r="I86" s="153">
        <f t="shared" si="24"/>
        <v>-6346</v>
      </c>
      <c r="J86" s="153">
        <f t="shared" si="24"/>
        <v>-15675</v>
      </c>
      <c r="K86" s="153">
        <f t="shared" si="24"/>
        <v>-10664</v>
      </c>
      <c r="L86" s="153">
        <f t="shared" si="24"/>
        <v>-9489</v>
      </c>
      <c r="M86" s="153">
        <f t="shared" si="24"/>
        <v>-10318</v>
      </c>
      <c r="N86" s="153">
        <f t="shared" si="24"/>
        <v>-4591</v>
      </c>
      <c r="O86" s="153">
        <f t="shared" si="24"/>
        <v>-5460</v>
      </c>
      <c r="P86" s="153">
        <f t="shared" si="24"/>
        <v>-7565</v>
      </c>
      <c r="Q86" s="153">
        <f t="shared" si="24"/>
        <v>-10511</v>
      </c>
      <c r="R86" s="153">
        <f t="shared" si="24"/>
        <v>-13366</v>
      </c>
      <c r="S86" s="153">
        <f t="shared" si="24"/>
        <v>-11934</v>
      </c>
      <c r="T86" s="153">
        <f t="shared" si="24"/>
        <v>-10018</v>
      </c>
      <c r="U86" s="153">
        <f t="shared" si="24"/>
        <v>-9617</v>
      </c>
      <c r="V86" s="153">
        <f t="shared" si="24"/>
        <v>-3292</v>
      </c>
      <c r="W86" s="153">
        <f t="shared" si="24"/>
        <v>-8299</v>
      </c>
      <c r="X86" s="153">
        <f t="shared" si="24"/>
        <v>-19730</v>
      </c>
      <c r="Y86" s="153">
        <f t="shared" si="24"/>
        <v>-10190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42691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8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79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0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0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0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1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1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1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2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79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1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3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4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3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5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3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3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3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5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3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4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6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3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3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3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7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8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8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8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9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0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0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3"/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</row>
    <row r="246" spans="1:25" ht="20.25" hidden="1" customHeight="1" x14ac:dyDescent="0.25">
      <c r="A246" s="191"/>
      <c r="B246" s="192"/>
      <c r="C246" s="192"/>
      <c r="D246" s="192"/>
      <c r="E246" s="192"/>
      <c r="F246" s="192"/>
      <c r="G246" s="192"/>
      <c r="H246" s="192"/>
      <c r="I246" s="192"/>
      <c r="J246" s="192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2023-04-12T12:08:52Z</cp:lastPrinted>
  <dcterms:created xsi:type="dcterms:W3CDTF">2017-06-08T05:54:08Z</dcterms:created>
  <dcterms:modified xsi:type="dcterms:W3CDTF">2023-04-12T12:10:08Z</dcterms:modified>
</cp:coreProperties>
</file>