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195" windowHeight="7380" activeTab="0"/>
  </bookViews>
  <sheets>
    <sheet name="1" sheetId="1" r:id="rId1"/>
  </sheets>
  <definedNames>
    <definedName name="_xlnm.Print_Area" localSheetId="0">'1'!$A$1:$J$175</definedName>
  </definedNames>
  <calcPr calcMode="manual" fullCalcOnLoad="1"/>
</workbook>
</file>

<file path=xl/sharedStrings.xml><?xml version="1.0" encoding="utf-8"?>
<sst xmlns="http://schemas.openxmlformats.org/spreadsheetml/2006/main" count="351" uniqueCount="209">
  <si>
    <t xml:space="preserve">                  </t>
  </si>
  <si>
    <t>супруга</t>
  </si>
  <si>
    <t>супруг</t>
  </si>
  <si>
    <t>дочь</t>
  </si>
  <si>
    <t>сын</t>
  </si>
  <si>
    <t>мать</t>
  </si>
  <si>
    <t xml:space="preserve"> супруг</t>
  </si>
  <si>
    <t xml:space="preserve"> супруга</t>
  </si>
  <si>
    <t xml:space="preserve"> дочь</t>
  </si>
  <si>
    <t xml:space="preserve"> мать</t>
  </si>
  <si>
    <t xml:space="preserve"> Прокопьева Майя Николаевна </t>
  </si>
  <si>
    <t xml:space="preserve"> Прокопьева Валерия Игоревна </t>
  </si>
  <si>
    <t xml:space="preserve"> Туймедова Татьяна Юрьевна</t>
  </si>
  <si>
    <t>Туймедова Ева Денисовна</t>
  </si>
  <si>
    <t xml:space="preserve"> Пудрикова Александра Вячеславовна</t>
  </si>
  <si>
    <t xml:space="preserve"> Пудрикова Полина Андреевна</t>
  </si>
  <si>
    <t xml:space="preserve"> Пудрикова Валерия Андреевна</t>
  </si>
  <si>
    <t xml:space="preserve"> Ильин Евгений Олегович</t>
  </si>
  <si>
    <t xml:space="preserve"> Ильина Анна Евгеньевна</t>
  </si>
  <si>
    <t xml:space="preserve"> Ильина Дарья Евгеньевна</t>
  </si>
  <si>
    <t xml:space="preserve"> Кузьмина Регина Руслановна</t>
  </si>
  <si>
    <t xml:space="preserve"> Кузьмина Зарина Руслановна</t>
  </si>
  <si>
    <t xml:space="preserve"> Александров Александр Николаевич</t>
  </si>
  <si>
    <t xml:space="preserve"> Александрова Мария Юрьевна</t>
  </si>
  <si>
    <t>Александрова Агнесса Александровна</t>
  </si>
  <si>
    <t>Гурьев Андрей Эдуардович</t>
  </si>
  <si>
    <t xml:space="preserve">Николаев Егор Сергеевич </t>
  </si>
  <si>
    <t xml:space="preserve">Николаев Евгений Сергеевич </t>
  </si>
  <si>
    <t xml:space="preserve">Христофорова Кира Юрьевна   </t>
  </si>
  <si>
    <t>03.03.2014 №7</t>
  </si>
  <si>
    <t>11.05.2017 №28</t>
  </si>
  <si>
    <t>05.05.2017 №24</t>
  </si>
  <si>
    <t xml:space="preserve"> Прокопьева Варвара Игоревна </t>
  </si>
  <si>
    <t>05.08.2014 №91</t>
  </si>
  <si>
    <t>14.08.2014 №99</t>
  </si>
  <si>
    <t>13.10.2014 №120</t>
  </si>
  <si>
    <t>27.11.2014 №54</t>
  </si>
  <si>
    <t>22.01.2016 №9</t>
  </si>
  <si>
    <t>Васильев Александр Юрьевич</t>
  </si>
  <si>
    <t>03.08.2017 №157</t>
  </si>
  <si>
    <t>Васильев Николай Александрович</t>
  </si>
  <si>
    <t>Христофоров Матвей Юрьевич</t>
  </si>
  <si>
    <t>24.10.2017  №69</t>
  </si>
  <si>
    <t>Васильева Марина Сергеевна</t>
  </si>
  <si>
    <t>Васильева Александра Петровна</t>
  </si>
  <si>
    <t>27.11.2017  №76</t>
  </si>
  <si>
    <t>Никитина Надежда Александровна</t>
  </si>
  <si>
    <t>Никитин Павел Петрович</t>
  </si>
  <si>
    <t>01.03.2018  №9</t>
  </si>
  <si>
    <t>Павлова Евдокия Александровна</t>
  </si>
  <si>
    <t>Павлова Александра Петровна</t>
  </si>
  <si>
    <t>Павлова Юлия Петровна</t>
  </si>
  <si>
    <t>Афанасьев Олег Николаевич</t>
  </si>
  <si>
    <t>Афанасьев Семен Олегович</t>
  </si>
  <si>
    <t>Афанасьев Артем Олегович</t>
  </si>
  <si>
    <t>30.03.2020 №52</t>
  </si>
  <si>
    <t>Васильев Денис Сергеевич</t>
  </si>
  <si>
    <t>Васильева Ксения Денисовна</t>
  </si>
  <si>
    <t>Иванов Денис Николаевич</t>
  </si>
  <si>
    <t>Иванов Богдан Денисович</t>
  </si>
  <si>
    <t>01.08.2019  №37</t>
  </si>
  <si>
    <t>Егорова Дина Юрьевна</t>
  </si>
  <si>
    <t>Егоров  Евгений Эдуардовч</t>
  </si>
  <si>
    <t>Итого:</t>
  </si>
  <si>
    <t>№ п/п</t>
  </si>
  <si>
    <t>Данные о членах молодой семьи</t>
  </si>
  <si>
    <t>Реквизиты решения органа местного самоуправления, на основании которого молодая семья включена в список участников мероприятия</t>
  </si>
  <si>
    <t>Расчетная стоимость жилья</t>
  </si>
  <si>
    <t>Планируемый размер социальной выплаты</t>
  </si>
  <si>
    <t>Коли-чество членов семьи (чело-век)</t>
  </si>
  <si>
    <t>размер общей площади жилого помещения на семью (кв.м)</t>
  </si>
  <si>
    <t>всего (графа 10 х графу 11)</t>
  </si>
  <si>
    <t>рублей</t>
  </si>
  <si>
    <t>%</t>
  </si>
  <si>
    <t xml:space="preserve">Казякова Юлия Николаевна </t>
  </si>
  <si>
    <t xml:space="preserve">Казякова Дарина Рамилевна </t>
  </si>
  <si>
    <t>Казяков Рамиль Элдарович</t>
  </si>
  <si>
    <t xml:space="preserve">Казякова Ризвана Рамилевна </t>
  </si>
  <si>
    <t>Георгиева Валерия Сергеевна</t>
  </si>
  <si>
    <t>Георгиева Елизавета Сергеевна</t>
  </si>
  <si>
    <t>Гурьева Дарья Андреевна</t>
  </si>
  <si>
    <t xml:space="preserve">Гурьева Лияна Фоатовна </t>
  </si>
  <si>
    <t>14.02.2013 №4</t>
  </si>
  <si>
    <t xml:space="preserve">19.11.2020 № </t>
  </si>
  <si>
    <t>УТВЕРЖДАЮ:</t>
  </si>
  <si>
    <t>Чувашской Республики</t>
  </si>
  <si>
    <t>Варфоломеев Роман Геннадьевич</t>
  </si>
  <si>
    <t>Варфоломеева Мирослава Романовна</t>
  </si>
  <si>
    <t>стоимость         1 кв.м.</t>
  </si>
  <si>
    <t>28.10.2021 Постановление № 70</t>
  </si>
  <si>
    <t>Чермаков Артем Михайлович</t>
  </si>
  <si>
    <t>Чермаков Ярослав Артемович</t>
  </si>
  <si>
    <t>Чермакова Милана Артемовна</t>
  </si>
  <si>
    <t>Чермакова Анастасия Артемовна</t>
  </si>
  <si>
    <t>Васильева Карина Дмитриевна</t>
  </si>
  <si>
    <t>Васильева Элеонора Дмитриевна</t>
  </si>
  <si>
    <t>Васильева Мирослава Алексеевна</t>
  </si>
  <si>
    <t>Васильев Харитон Алексеевич</t>
  </si>
  <si>
    <t>Васильев Тимофей Алексеевич</t>
  </si>
  <si>
    <t>Родзянова Кира Руслановна</t>
  </si>
  <si>
    <t>Родзянова Дарья Руслановна</t>
  </si>
  <si>
    <t>Родзянов Тимур Русланович</t>
  </si>
  <si>
    <t>Филиппов Валерий Анатольевич</t>
  </si>
  <si>
    <t>Филиппова Софья Валерьевна</t>
  </si>
  <si>
    <t>Филиппова Василиса Валерьевна</t>
  </si>
  <si>
    <t>Филиппова Амалия Валерьевна</t>
  </si>
  <si>
    <t>Сметанин Евгений Владимирович</t>
  </si>
  <si>
    <t>Чмиков Кирилл Андреевич</t>
  </si>
  <si>
    <t>Чмикова Анастасия Андреевна</t>
  </si>
  <si>
    <t>Сметанин Илья Евгеньевич</t>
  </si>
  <si>
    <t>Борисова Анжела Олеговна</t>
  </si>
  <si>
    <t>Борисов Дмитрий Николаевич</t>
  </si>
  <si>
    <t>Борисова Полина Дмитриевна</t>
  </si>
  <si>
    <t>Борисов Илья Дмитриевич</t>
  </si>
  <si>
    <t>27.04.2022      № 18</t>
  </si>
  <si>
    <t>Романов Михаил Николаевич</t>
  </si>
  <si>
    <t>Романов Николай Михайлович</t>
  </si>
  <si>
    <t>Романов Данил Михайлович</t>
  </si>
  <si>
    <t>Постановление №66 от 04.12.2016</t>
  </si>
  <si>
    <t xml:space="preserve">Георгиева Ксения Рудольфовна </t>
  </si>
  <si>
    <t>10.10.2020 №72а</t>
  </si>
  <si>
    <t>Никитина Анастасия Денисовна</t>
  </si>
  <si>
    <t>Фридман Кира Олеговна</t>
  </si>
  <si>
    <t>Васильев Геннадий Олегович</t>
  </si>
  <si>
    <t>Васильева Юлия Геннадьевна</t>
  </si>
  <si>
    <t xml:space="preserve">Постановление администрации от 24.11.2021  №32 </t>
  </si>
  <si>
    <t>Бабаев Сергей Алексеевич</t>
  </si>
  <si>
    <t xml:space="preserve">     Васильева Марина Алексеевна</t>
  </si>
  <si>
    <t>Васильева  Татьяна Александровна</t>
  </si>
  <si>
    <t xml:space="preserve">Васильева Анастасия Александровна </t>
  </si>
  <si>
    <t>17.12.2021 № 16</t>
  </si>
  <si>
    <t>Петров Алексей Вячеславович</t>
  </si>
  <si>
    <t>Петрова Милана Алексеевна</t>
  </si>
  <si>
    <t>Постановление №48 от 27.12.2021 г.</t>
  </si>
  <si>
    <t>Глава Урмарского муниципального округа</t>
  </si>
  <si>
    <t>__________________ В.В. Шигильдеев</t>
  </si>
  <si>
    <t>"31"    мая      2023 года</t>
  </si>
  <si>
    <t>СПИСОК</t>
  </si>
  <si>
    <t xml:space="preserve">молодых семей - участников мероприятия по обеспечению жильем молодых семей </t>
  </si>
  <si>
    <t xml:space="preserve">государственной программы Российской Федерации «Обеспечение доступным и комфортным жильем и коммунальными услугами граждан Российской Федерации», </t>
  </si>
  <si>
    <t>изъявивших желание получить социальную выплату в 2024 году по Урмарскому муниципальному округу</t>
  </si>
  <si>
    <t>Матвеева Алина Юрбевна</t>
  </si>
  <si>
    <t xml:space="preserve">Матвеев Константин Альбертович </t>
  </si>
  <si>
    <t>Матвеев Иван Альбертович</t>
  </si>
  <si>
    <t>Матвеев Матвей Альбертович</t>
  </si>
  <si>
    <t>Константинов Александр Олегович</t>
  </si>
  <si>
    <t>Константинов Глеб Александрович</t>
  </si>
  <si>
    <t>Константинов Артемий Александрович</t>
  </si>
  <si>
    <t>Константинова Анастасия Александровна</t>
  </si>
  <si>
    <t>Чернов Александр Андреевич</t>
  </si>
  <si>
    <t>Чернов Алексей Андреевич</t>
  </si>
  <si>
    <t>Абрамов Николай Михайлович</t>
  </si>
  <si>
    <t>Абрамов Александр Михайлович</t>
  </si>
  <si>
    <t>Соколов Александр Николаевич</t>
  </si>
  <si>
    <t>Соколова Лилиана Александровна</t>
  </si>
  <si>
    <t>Иголкина Ангелина Денисовна</t>
  </si>
  <si>
    <t>Долгов Даниил Петрович</t>
  </si>
  <si>
    <t>Долгов Дамир Эдуардович</t>
  </si>
  <si>
    <t>Сергеева Марина Александровна</t>
  </si>
  <si>
    <t>Сергеева Виктория Александровна</t>
  </si>
  <si>
    <t>Сергеев Сергей Александрович</t>
  </si>
  <si>
    <t>Кузьмина Полина Степановна</t>
  </si>
  <si>
    <t>Кузьмина Таисия Степановна</t>
  </si>
  <si>
    <t>Родственные отношения (супруг, супруга, сын, дочь)</t>
  </si>
  <si>
    <t>Варфоломеева Валерия Романовна</t>
  </si>
  <si>
    <t>Члены семьи (фамилия, имя, отчество (последнее при наличии)</t>
  </si>
  <si>
    <t xml:space="preserve">Казякова Эмилия Рамилевна </t>
  </si>
  <si>
    <t>Ермолаева Инна Борисовна</t>
  </si>
  <si>
    <t>главный специалист-эксперт</t>
  </si>
  <si>
    <t>8(83544)2-11-73</t>
  </si>
  <si>
    <t xml:space="preserve">Васильева Виктория Олеговна                                       </t>
  </si>
  <si>
    <t xml:space="preserve">Чермакова Инга Анатольевна                                         </t>
  </si>
  <si>
    <t xml:space="preserve">Сметанина Любовь Леонидовна                                      </t>
  </si>
  <si>
    <t xml:space="preserve">Родзянова Лия Анатольевна                                            </t>
  </si>
  <si>
    <t xml:space="preserve">Филиппова Ольга Сергеевна                                         </t>
  </si>
  <si>
    <t xml:space="preserve">Матвеев Альберт Геннадьевич            </t>
  </si>
  <si>
    <t xml:space="preserve">Константинова Ирина Владимировна                                             </t>
  </si>
  <si>
    <t xml:space="preserve"> Туймедов Денис Николаевич       </t>
  </si>
  <si>
    <t xml:space="preserve"> Пудриков Андрей Николаевич                    </t>
  </si>
  <si>
    <t xml:space="preserve"> Ильина Анжела Александровна                  </t>
  </si>
  <si>
    <t xml:space="preserve"> Кузьмина Венера Геннадьевна                          </t>
  </si>
  <si>
    <t xml:space="preserve">Семенова Ольга Евгеньевна                                        </t>
  </si>
  <si>
    <t xml:space="preserve">Романова Маргарита Валериевна                                                </t>
  </si>
  <si>
    <t xml:space="preserve">Николаева Алена Валерьевна                                               </t>
  </si>
  <si>
    <t xml:space="preserve">Сергеев Александр Геннадьевич                                           </t>
  </si>
  <si>
    <t xml:space="preserve">Христофорова Маргарита Олеговна                                                 </t>
  </si>
  <si>
    <t xml:space="preserve">Васильева Кристина  Сергеевна                </t>
  </si>
  <si>
    <t xml:space="preserve">Васильев Петр Алексеевич                        </t>
  </si>
  <si>
    <t xml:space="preserve">Никитин Петр Борисович                                                    </t>
  </si>
  <si>
    <t xml:space="preserve">Павлов Петр Владимирович                                             </t>
  </si>
  <si>
    <t xml:space="preserve">Егоров Эдуард Геннадьевич                      </t>
  </si>
  <si>
    <t xml:space="preserve">Афанасьева Ангелина Николаевна                                                     </t>
  </si>
  <si>
    <t xml:space="preserve">Васильева Оксана Владимировна              </t>
  </si>
  <si>
    <t xml:space="preserve">Иванова Алина Александровна                                    </t>
  </si>
  <si>
    <t xml:space="preserve">Георгиев Сергей Александрович                                          </t>
  </si>
  <si>
    <t xml:space="preserve">Гурьев Андрей Сергеевич                            </t>
  </si>
  <si>
    <t xml:space="preserve">Варфоломеева Наталья Эдуардовна         </t>
  </si>
  <si>
    <t xml:space="preserve">Кузьмина Екатерина Юрьевна                                     </t>
  </si>
  <si>
    <t xml:space="preserve">Никитина Евгения Андреевна                                       </t>
  </si>
  <si>
    <t xml:space="preserve">Фридман Татьяна Григорьевна                              </t>
  </si>
  <si>
    <t xml:space="preserve">Васильева Регина Федоровна                                                </t>
  </si>
  <si>
    <t xml:space="preserve">Степанова Ольга Сергеевна                                       </t>
  </si>
  <si>
    <t xml:space="preserve">Васильев Александр Владимирович                                                  </t>
  </si>
  <si>
    <t xml:space="preserve">Петрова Екатерина Сергеевна                                           </t>
  </si>
  <si>
    <t xml:space="preserve">Чернова Анна Владимировна                                       </t>
  </si>
  <si>
    <t xml:space="preserve">Абрамова Кристина Сергеевна                                          </t>
  </si>
  <si>
    <t xml:space="preserve">Соколова Элла Сергеевна                        </t>
  </si>
  <si>
    <t xml:space="preserve">Александрова Раиса Владиславовна      </t>
  </si>
  <si>
    <t xml:space="preserve">Долгова Людмила Юрьевна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</si>
</sst>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  <numFmt numFmtId="180" formatCode="0.0"/>
    <numFmt numFmtId="181" formatCode="000000"/>
    <numFmt numFmtId="182" formatCode="0000"/>
    <numFmt numFmtId="183" formatCode="[&lt;=9999999]###\-####;\(###\)\ ###\-####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%"/>
    <numFmt numFmtId="190" formatCode="0.000%"/>
    <numFmt numFmtId="191" formatCode="0.0000"/>
    <numFmt numFmtId="192" formatCode="_-* #,##0.000_р_._-;\-* #,##0.000_р_._-;_-* &quot;-&quot;???_р_._-;_-@_-"/>
    <numFmt numFmtId="193" formatCode="dd&quot;.&quot;mm&quot;.&quot;yyyy"/>
    <numFmt numFmtId="194" formatCode="0.00000"/>
    <numFmt numFmtId="195" formatCode="_-* #,##0.000_р_._-;\-* #,##0.000_р_._-;_-* &quot;-&quot;??_р_._-;_-@_-"/>
    <numFmt numFmtId="196" formatCode="0.0000%"/>
    <numFmt numFmtId="197" formatCode="_-* #,##0.0_р_._-;\-* #,##0.0_р_._-;_-* &quot;-&quot;?_р_._-;_-@_-"/>
    <numFmt numFmtId="198" formatCode="#,##0.00_ ;[Red]\-#,##0.00\ "/>
    <numFmt numFmtId="199" formatCode="0.00;[Red]0.00"/>
    <numFmt numFmtId="200" formatCode="#,##0.0;[Red]#,##0.0"/>
    <numFmt numFmtId="201" formatCode="#,##0.0_ ;[Red]\-#,##0.0\ "/>
    <numFmt numFmtId="202" formatCode="#,##0.0_ ;\-#,##0.0\ "/>
    <numFmt numFmtId="203" formatCode="dd/mm/yy"/>
    <numFmt numFmtId="204" formatCode="[$-F800]dddd\,\ mmmm\ dd\,\ yyyy"/>
    <numFmt numFmtId="205" formatCode="[$-419]General"/>
    <numFmt numFmtId="206" formatCode="[$-419]dd&quot;.&quot;mm&quot;.&quot;yyyy"/>
    <numFmt numFmtId="207" formatCode="dd&quot;.&quot;mm&quot;.&quot;yy"/>
    <numFmt numFmtId="208" formatCode="[$-419]dd&quot;.&quot;mm&quot;.&quot;yy"/>
    <numFmt numFmtId="209" formatCode="&quot; &quot;#,##0.00&quot; &quot;;&quot;-&quot;#,##0.00&quot; &quot;;&quot; -&quot;#&quot; &quot;;@&quot; &quot;"/>
    <numFmt numFmtId="210" formatCode="#,##0.00&quot; &quot;[$руб.-419];[Red]&quot;-&quot;#,##0.00&quot; &quot;[$руб.-419]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E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b/>
      <i/>
      <u val="single"/>
      <sz val="11"/>
      <color rgb="FF00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1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209" fontId="37" fillId="0" borderId="0" applyBorder="0" applyProtection="0">
      <alignment/>
    </xf>
    <xf numFmtId="205" fontId="37" fillId="0" borderId="0">
      <alignment/>
      <protection/>
    </xf>
    <xf numFmtId="205" fontId="37" fillId="0" borderId="0" applyBorder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>
      <alignment/>
    </xf>
    <xf numFmtId="210" fontId="39" fillId="0" borderId="0" applyBorder="0" applyProtection="0">
      <alignment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32" borderId="11" xfId="0" applyFont="1" applyFill="1" applyBorder="1" applyAlignment="1">
      <alignment horizontal="center" vertical="top" wrapText="1"/>
    </xf>
    <xf numFmtId="205" fontId="56" fillId="0" borderId="12" xfId="35" applyFont="1" applyFill="1" applyBorder="1" applyAlignment="1">
      <alignment horizontal="center" vertical="center" wrapText="1"/>
    </xf>
    <xf numFmtId="205" fontId="56" fillId="0" borderId="13" xfId="35" applyFont="1" applyFill="1" applyBorder="1" applyAlignment="1">
      <alignment horizontal="center" vertical="center" wrapText="1"/>
    </xf>
    <xf numFmtId="205" fontId="57" fillId="0" borderId="13" xfId="34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205" fontId="57" fillId="0" borderId="12" xfId="35" applyFont="1" applyFill="1" applyBorder="1" applyAlignment="1">
      <alignment horizontal="center" vertical="center" wrapText="1"/>
    </xf>
    <xf numFmtId="205" fontId="56" fillId="0" borderId="14" xfId="35" applyFont="1" applyFill="1" applyBorder="1" applyAlignment="1">
      <alignment horizontal="center" vertical="center" wrapText="1"/>
    </xf>
    <xf numFmtId="205" fontId="56" fillId="0" borderId="10" xfId="35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62" applyFont="1" applyBorder="1" applyAlignment="1">
      <alignment horizontal="center" vertical="center" wrapText="1"/>
      <protection/>
    </xf>
    <xf numFmtId="205" fontId="56" fillId="0" borderId="16" xfId="35" applyFont="1" applyFill="1" applyBorder="1" applyAlignment="1">
      <alignment horizontal="center" vertical="center" wrapText="1"/>
    </xf>
    <xf numFmtId="0" fontId="11" fillId="0" borderId="15" xfId="62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205" fontId="57" fillId="0" borderId="17" xfId="34" applyFont="1" applyBorder="1" applyAlignment="1">
      <alignment horizontal="center" vertical="center" wrapText="1"/>
      <protection/>
    </xf>
    <xf numFmtId="0" fontId="11" fillId="0" borderId="18" xfId="62" applyFont="1" applyBorder="1" applyAlignment="1">
      <alignment horizontal="center" vertical="center" wrapText="1"/>
      <protection/>
    </xf>
    <xf numFmtId="205" fontId="56" fillId="0" borderId="19" xfId="35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62" applyFont="1" applyFill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205" fontId="57" fillId="0" borderId="0" xfId="34" applyFont="1" applyFill="1" applyBorder="1" applyAlignment="1">
      <alignment horizontal="center" vertical="center" wrapText="1"/>
      <protection/>
    </xf>
    <xf numFmtId="205" fontId="56" fillId="32" borderId="19" xfId="35" applyFont="1" applyFill="1" applyBorder="1" applyAlignment="1">
      <alignment horizontal="center" vertical="center" wrapText="1"/>
    </xf>
    <xf numFmtId="205" fontId="56" fillId="32" borderId="10" xfId="35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4" fontId="11" fillId="0" borderId="15" xfId="62" applyNumberFormat="1" applyFont="1" applyFill="1" applyBorder="1" applyAlignment="1">
      <alignment horizontal="center" vertical="center" wrapText="1"/>
      <protection/>
    </xf>
    <xf numFmtId="14" fontId="11" fillId="0" borderId="11" xfId="62" applyNumberFormat="1" applyFont="1" applyFill="1" applyBorder="1" applyAlignment="1">
      <alignment horizontal="center" vertical="center" wrapText="1"/>
      <protection/>
    </xf>
    <xf numFmtId="14" fontId="11" fillId="0" borderId="20" xfId="62" applyNumberFormat="1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07" fontId="56" fillId="0" borderId="22" xfId="35" applyNumberFormat="1" applyFont="1" applyFill="1" applyBorder="1" applyAlignment="1">
      <alignment horizontal="center" vertical="center" wrapText="1"/>
    </xf>
    <xf numFmtId="207" fontId="56" fillId="0" borderId="14" xfId="35" applyNumberFormat="1" applyFont="1" applyFill="1" applyBorder="1" applyAlignment="1">
      <alignment horizontal="center" vertical="center" wrapText="1"/>
    </xf>
    <xf numFmtId="207" fontId="56" fillId="0" borderId="23" xfId="35" applyNumberFormat="1" applyFont="1" applyFill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4" fontId="11" fillId="0" borderId="20" xfId="0" applyNumberFormat="1" applyFont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4" fontId="11" fillId="32" borderId="15" xfId="0" applyNumberFormat="1" applyFont="1" applyFill="1" applyBorder="1" applyAlignment="1">
      <alignment horizontal="center" vertical="center" wrapText="1"/>
    </xf>
    <xf numFmtId="14" fontId="11" fillId="32" borderId="11" xfId="0" applyNumberFormat="1" applyFont="1" applyFill="1" applyBorder="1" applyAlignment="1">
      <alignment horizontal="center" vertical="center" wrapText="1"/>
    </xf>
    <xf numFmtId="14" fontId="11" fillId="32" borderId="20" xfId="0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0" borderId="15" xfId="62" applyFont="1" applyFill="1" applyBorder="1" applyAlignment="1">
      <alignment horizontal="center" vertical="center" wrapText="1"/>
      <protection/>
    </xf>
    <xf numFmtId="0" fontId="11" fillId="0" borderId="20" xfId="62" applyFont="1" applyFill="1" applyBorder="1" applyAlignment="1">
      <alignment horizontal="center" vertical="center" wrapText="1"/>
      <protection/>
    </xf>
    <xf numFmtId="206" fontId="57" fillId="0" borderId="22" xfId="34" applyNumberFormat="1" applyFont="1" applyFill="1" applyBorder="1" applyAlignment="1">
      <alignment horizontal="center" vertical="center" wrapText="1"/>
      <protection/>
    </xf>
    <xf numFmtId="206" fontId="57" fillId="0" borderId="14" xfId="34" applyNumberFormat="1" applyFont="1" applyFill="1" applyBorder="1" applyAlignment="1">
      <alignment horizontal="center" vertical="center" wrapText="1"/>
      <protection/>
    </xf>
    <xf numFmtId="206" fontId="57" fillId="0" borderId="23" xfId="34" applyNumberFormat="1" applyFont="1" applyFill="1" applyBorder="1" applyAlignment="1">
      <alignment horizontal="center" vertical="center" wrapText="1"/>
      <protection/>
    </xf>
    <xf numFmtId="14" fontId="11" fillId="32" borderId="15" xfId="62" applyNumberFormat="1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5" xfId="62" applyFont="1" applyFill="1" applyBorder="1" applyAlignment="1">
      <alignment horizontal="center" vertical="center" wrapText="1"/>
      <protection/>
    </xf>
    <xf numFmtId="0" fontId="11" fillId="32" borderId="20" xfId="62" applyFont="1" applyFill="1" applyBorder="1" applyAlignment="1">
      <alignment horizontal="center" vertical="center" wrapText="1"/>
      <protection/>
    </xf>
    <xf numFmtId="0" fontId="11" fillId="32" borderId="24" xfId="62" applyFont="1" applyFill="1" applyBorder="1" applyAlignment="1">
      <alignment horizontal="center" vertical="center" wrapText="1"/>
      <protection/>
    </xf>
    <xf numFmtId="0" fontId="11" fillId="32" borderId="25" xfId="62" applyFont="1" applyFill="1" applyBorder="1" applyAlignment="1">
      <alignment horizontal="center" vertical="center" wrapText="1"/>
      <protection/>
    </xf>
    <xf numFmtId="0" fontId="11" fillId="32" borderId="26" xfId="62" applyFont="1" applyFill="1" applyBorder="1" applyAlignment="1">
      <alignment horizontal="center" vertical="center" wrapText="1"/>
      <protection/>
    </xf>
    <xf numFmtId="205" fontId="57" fillId="32" borderId="27" xfId="34" applyFont="1" applyFill="1" applyBorder="1" applyAlignment="1">
      <alignment horizontal="center" vertical="center" wrapText="1"/>
      <protection/>
    </xf>
    <xf numFmtId="205" fontId="57" fillId="32" borderId="28" xfId="34" applyFont="1" applyFill="1" applyBorder="1" applyAlignment="1">
      <alignment horizontal="center" vertical="center" wrapText="1"/>
      <protection/>
    </xf>
    <xf numFmtId="205" fontId="57" fillId="32" borderId="29" xfId="34" applyFont="1" applyFill="1" applyBorder="1" applyAlignment="1">
      <alignment horizontal="center" vertical="center" wrapText="1"/>
      <protection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32" borderId="27" xfId="62" applyFont="1" applyFill="1" applyBorder="1" applyAlignment="1">
      <alignment horizontal="center" vertical="center" wrapText="1"/>
      <protection/>
    </xf>
    <xf numFmtId="0" fontId="11" fillId="32" borderId="29" xfId="62" applyFont="1" applyFill="1" applyBorder="1" applyAlignment="1">
      <alignment horizontal="center" vertical="center" wrapText="1"/>
      <protection/>
    </xf>
    <xf numFmtId="0" fontId="10" fillId="0" borderId="34" xfId="0" applyFont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omma" xfId="33"/>
    <cellStyle name="Excel Built-in Normal" xfId="34"/>
    <cellStyle name="Excel Built-in Normal 2" xfId="35"/>
    <cellStyle name="Heading" xfId="36"/>
    <cellStyle name="Heading1" xfId="37"/>
    <cellStyle name="Result" xfId="38"/>
    <cellStyle name="Result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Обычный 3" xfId="63"/>
    <cellStyle name="Обычный 4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73"/>
  <sheetViews>
    <sheetView tabSelected="1" view="pageBreakPreview" zoomScale="90" zoomScaleSheetLayoutView="90" zoomScalePageLayoutView="0" workbookViewId="0" topLeftCell="A1">
      <selection activeCell="F171" sqref="F171"/>
    </sheetView>
  </sheetViews>
  <sheetFormatPr defaultColWidth="9.00390625" defaultRowHeight="12.75"/>
  <cols>
    <col min="1" max="1" width="7.375" style="0" customWidth="1"/>
    <col min="2" max="2" width="22.375" style="0" customWidth="1"/>
    <col min="3" max="3" width="9.00390625" style="0" customWidth="1"/>
    <col min="4" max="4" width="34.875" style="0" customWidth="1"/>
    <col min="5" max="5" width="10.25390625" style="0" customWidth="1"/>
    <col min="6" max="7" width="12.75390625" style="0" customWidth="1"/>
    <col min="8" max="8" width="14.125" style="0" customWidth="1"/>
    <col min="9" max="9" width="17.00390625" style="0" customWidth="1"/>
    <col min="10" max="10" width="11.75390625" style="0" customWidth="1"/>
    <col min="12" max="12" width="10.125" style="0" bestFit="1" customWidth="1"/>
    <col min="14" max="14" width="11.25390625" style="0" customWidth="1"/>
    <col min="21" max="21" width="8.25390625" style="0" customWidth="1"/>
    <col min="23" max="23" width="8.00390625" style="0" customWidth="1"/>
  </cols>
  <sheetData>
    <row r="1" spans="1:5" ht="15.75">
      <c r="A1" s="36"/>
      <c r="B1" s="36"/>
      <c r="C1" s="8"/>
      <c r="D1" s="9"/>
      <c r="E1" s="9"/>
    </row>
    <row r="2" spans="1:10" ht="18.75">
      <c r="A2" s="8"/>
      <c r="B2" s="8"/>
      <c r="C2" s="8"/>
      <c r="D2" s="9"/>
      <c r="E2" s="9"/>
      <c r="G2" s="114" t="s">
        <v>84</v>
      </c>
      <c r="H2" s="114"/>
      <c r="I2" s="114"/>
      <c r="J2" s="114"/>
    </row>
    <row r="3" spans="1:8" ht="18.75">
      <c r="A3" s="8"/>
      <c r="B3" s="8"/>
      <c r="C3" s="8"/>
      <c r="D3" s="9"/>
      <c r="E3" s="9"/>
      <c r="G3" s="10" t="s">
        <v>134</v>
      </c>
      <c r="H3" s="10"/>
    </row>
    <row r="4" spans="1:10" ht="18.75">
      <c r="A4" s="8"/>
      <c r="B4" s="8"/>
      <c r="C4" s="8"/>
      <c r="D4" s="9"/>
      <c r="E4" s="9"/>
      <c r="G4" s="115" t="s">
        <v>85</v>
      </c>
      <c r="H4" s="115"/>
      <c r="I4" s="115"/>
      <c r="J4" s="115"/>
    </row>
    <row r="5" spans="1:10" ht="18.75">
      <c r="A5" s="8"/>
      <c r="B5" s="8"/>
      <c r="C5" s="8"/>
      <c r="D5" s="9"/>
      <c r="E5" s="9"/>
      <c r="G5" s="114" t="s">
        <v>135</v>
      </c>
      <c r="H5" s="114"/>
      <c r="I5" s="114"/>
      <c r="J5" s="114"/>
    </row>
    <row r="6" spans="1:10" ht="18.75">
      <c r="A6" s="8"/>
      <c r="B6" s="8"/>
      <c r="C6" s="8"/>
      <c r="D6" s="9"/>
      <c r="E6" s="9"/>
      <c r="G6" s="114" t="s">
        <v>136</v>
      </c>
      <c r="H6" s="114"/>
      <c r="I6" s="114"/>
      <c r="J6" s="114"/>
    </row>
    <row r="7" spans="1:5" ht="15.75">
      <c r="A7" s="8"/>
      <c r="B7" s="8"/>
      <c r="C7" s="8"/>
      <c r="D7" s="9"/>
      <c r="E7" s="9"/>
    </row>
    <row r="8" spans="1:10" ht="21.75" customHeight="1">
      <c r="A8" s="4"/>
      <c r="B8" s="4"/>
      <c r="C8" s="5"/>
      <c r="D8" s="5"/>
      <c r="E8" s="5"/>
      <c r="F8" s="5"/>
      <c r="G8" s="5"/>
      <c r="H8" s="5"/>
      <c r="I8" s="5"/>
      <c r="J8" s="5"/>
    </row>
    <row r="9" spans="1:10" ht="15.75" customHeight="1">
      <c r="A9" s="110" t="s">
        <v>137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18.75">
      <c r="A10" s="109" t="s">
        <v>138</v>
      </c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0" ht="18.75">
      <c r="A11" s="109" t="s">
        <v>139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20.25" customHeight="1">
      <c r="A12" s="118" t="s">
        <v>140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 ht="33" customHeight="1">
      <c r="A13" s="53" t="s">
        <v>64</v>
      </c>
      <c r="B13" s="53" t="s">
        <v>66</v>
      </c>
      <c r="C13" s="100" t="s">
        <v>65</v>
      </c>
      <c r="D13" s="101"/>
      <c r="E13" s="101"/>
      <c r="F13" s="100" t="s">
        <v>67</v>
      </c>
      <c r="G13" s="101"/>
      <c r="H13" s="102"/>
      <c r="I13" s="100" t="s">
        <v>68</v>
      </c>
      <c r="J13" s="102"/>
    </row>
    <row r="14" spans="1:10" ht="39" customHeight="1">
      <c r="A14" s="54"/>
      <c r="B14" s="54"/>
      <c r="C14" s="53" t="s">
        <v>69</v>
      </c>
      <c r="D14" s="95" t="s">
        <v>165</v>
      </c>
      <c r="E14" s="53" t="s">
        <v>163</v>
      </c>
      <c r="F14" s="53" t="s">
        <v>88</v>
      </c>
      <c r="G14" s="53" t="s">
        <v>70</v>
      </c>
      <c r="H14" s="53" t="s">
        <v>71</v>
      </c>
      <c r="I14" s="53" t="s">
        <v>72</v>
      </c>
      <c r="J14" s="53" t="s">
        <v>73</v>
      </c>
    </row>
    <row r="15" spans="1:10" ht="65.25" customHeight="1">
      <c r="A15" s="55"/>
      <c r="B15" s="55"/>
      <c r="C15" s="55"/>
      <c r="D15" s="96"/>
      <c r="E15" s="55"/>
      <c r="F15" s="55"/>
      <c r="G15" s="55"/>
      <c r="H15" s="55"/>
      <c r="I15" s="55"/>
      <c r="J15" s="55"/>
    </row>
    <row r="16" spans="1:10" ht="20.25" customHeight="1">
      <c r="A16" s="2">
        <v>1</v>
      </c>
      <c r="B16" s="2">
        <v>2</v>
      </c>
      <c r="C16" s="2">
        <v>3</v>
      </c>
      <c r="D16" s="2">
        <v>4</v>
      </c>
      <c r="E16" s="42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</row>
    <row r="17" spans="1:11" ht="27" customHeight="1">
      <c r="A17" s="74">
        <v>1</v>
      </c>
      <c r="B17" s="65">
        <v>44287</v>
      </c>
      <c r="C17" s="92">
        <v>5</v>
      </c>
      <c r="D17" s="38" t="s">
        <v>74</v>
      </c>
      <c r="E17" s="17" t="s">
        <v>1</v>
      </c>
      <c r="F17" s="56">
        <v>33800</v>
      </c>
      <c r="G17" s="56">
        <v>90</v>
      </c>
      <c r="H17" s="56">
        <f>F17*G17</f>
        <v>3042000</v>
      </c>
      <c r="I17" s="56">
        <f>H17*35%</f>
        <v>1064700</v>
      </c>
      <c r="J17" s="56">
        <f>I17/H17*100</f>
        <v>35</v>
      </c>
      <c r="K17" s="7"/>
    </row>
    <row r="18" spans="1:10" ht="36.75" customHeight="1">
      <c r="A18" s="75"/>
      <c r="B18" s="66"/>
      <c r="C18" s="93"/>
      <c r="D18" s="18" t="s">
        <v>76</v>
      </c>
      <c r="E18" s="17" t="s">
        <v>2</v>
      </c>
      <c r="F18" s="57"/>
      <c r="G18" s="57"/>
      <c r="H18" s="57"/>
      <c r="I18" s="57"/>
      <c r="J18" s="57"/>
    </row>
    <row r="19" spans="1:10" ht="26.25" customHeight="1">
      <c r="A19" s="75"/>
      <c r="B19" s="66"/>
      <c r="C19" s="93"/>
      <c r="D19" s="18" t="s">
        <v>75</v>
      </c>
      <c r="E19" s="17" t="s">
        <v>3</v>
      </c>
      <c r="F19" s="57"/>
      <c r="G19" s="57"/>
      <c r="H19" s="57"/>
      <c r="I19" s="57"/>
      <c r="J19" s="57"/>
    </row>
    <row r="20" spans="1:10" ht="40.5" customHeight="1">
      <c r="A20" s="75"/>
      <c r="B20" s="66"/>
      <c r="C20" s="93"/>
      <c r="D20" s="18" t="s">
        <v>77</v>
      </c>
      <c r="E20" s="17" t="s">
        <v>3</v>
      </c>
      <c r="F20" s="57"/>
      <c r="G20" s="57"/>
      <c r="H20" s="57"/>
      <c r="I20" s="57"/>
      <c r="J20" s="57"/>
    </row>
    <row r="21" spans="1:10" ht="37.5" customHeight="1">
      <c r="A21" s="76"/>
      <c r="B21" s="67"/>
      <c r="C21" s="94"/>
      <c r="D21" s="18" t="s">
        <v>166</v>
      </c>
      <c r="E21" s="17" t="s">
        <v>3</v>
      </c>
      <c r="F21" s="58"/>
      <c r="G21" s="58"/>
      <c r="H21" s="58"/>
      <c r="I21" s="58"/>
      <c r="J21" s="58"/>
    </row>
    <row r="22" spans="1:11" ht="28.5" customHeight="1">
      <c r="A22" s="74">
        <v>2</v>
      </c>
      <c r="B22" s="65">
        <v>44463</v>
      </c>
      <c r="C22" s="97">
        <v>6</v>
      </c>
      <c r="D22" s="19" t="s">
        <v>170</v>
      </c>
      <c r="E22" s="18" t="s">
        <v>9</v>
      </c>
      <c r="F22" s="56">
        <v>33800</v>
      </c>
      <c r="G22" s="56">
        <v>108</v>
      </c>
      <c r="H22" s="56">
        <f>F22*G22</f>
        <v>3650400</v>
      </c>
      <c r="I22" s="56">
        <f>H22*35%</f>
        <v>1277640</v>
      </c>
      <c r="J22" s="56">
        <f>I22/H22*100</f>
        <v>35</v>
      </c>
      <c r="K22" s="7"/>
    </row>
    <row r="23" spans="1:11" ht="27.75" customHeight="1">
      <c r="A23" s="75"/>
      <c r="B23" s="66"/>
      <c r="C23" s="98"/>
      <c r="D23" s="15" t="s">
        <v>94</v>
      </c>
      <c r="E23" s="18" t="s">
        <v>3</v>
      </c>
      <c r="F23" s="57"/>
      <c r="G23" s="57"/>
      <c r="H23" s="57"/>
      <c r="I23" s="57"/>
      <c r="J23" s="57"/>
      <c r="K23" s="7"/>
    </row>
    <row r="24" spans="1:11" ht="28.5" customHeight="1">
      <c r="A24" s="75"/>
      <c r="B24" s="66"/>
      <c r="C24" s="98"/>
      <c r="D24" s="15" t="s">
        <v>95</v>
      </c>
      <c r="E24" s="18" t="s">
        <v>3</v>
      </c>
      <c r="F24" s="57"/>
      <c r="G24" s="57"/>
      <c r="H24" s="57"/>
      <c r="I24" s="57"/>
      <c r="J24" s="57"/>
      <c r="K24" s="7"/>
    </row>
    <row r="25" spans="1:11" ht="29.25" customHeight="1">
      <c r="A25" s="75"/>
      <c r="B25" s="66"/>
      <c r="C25" s="98"/>
      <c r="D25" s="15" t="s">
        <v>96</v>
      </c>
      <c r="E25" s="18" t="s">
        <v>3</v>
      </c>
      <c r="F25" s="57"/>
      <c r="G25" s="57"/>
      <c r="H25" s="57"/>
      <c r="I25" s="57"/>
      <c r="J25" s="57"/>
      <c r="K25" s="7"/>
    </row>
    <row r="26" spans="1:11" ht="27.75" customHeight="1">
      <c r="A26" s="75"/>
      <c r="B26" s="66"/>
      <c r="C26" s="98"/>
      <c r="D26" s="15" t="s">
        <v>97</v>
      </c>
      <c r="E26" s="18" t="s">
        <v>4</v>
      </c>
      <c r="F26" s="57"/>
      <c r="G26" s="57"/>
      <c r="H26" s="57"/>
      <c r="I26" s="57"/>
      <c r="J26" s="57"/>
      <c r="K26" s="7"/>
    </row>
    <row r="27" spans="1:10" ht="35.25" customHeight="1">
      <c r="A27" s="76"/>
      <c r="B27" s="67"/>
      <c r="C27" s="99"/>
      <c r="D27" s="15" t="s">
        <v>98</v>
      </c>
      <c r="E27" s="18" t="s">
        <v>4</v>
      </c>
      <c r="F27" s="58"/>
      <c r="G27" s="58"/>
      <c r="H27" s="58"/>
      <c r="I27" s="58"/>
      <c r="J27" s="58"/>
    </row>
    <row r="28" spans="1:11" ht="26.25" customHeight="1">
      <c r="A28" s="74">
        <v>3</v>
      </c>
      <c r="B28" s="56" t="s">
        <v>89</v>
      </c>
      <c r="C28" s="97">
        <v>5</v>
      </c>
      <c r="D28" s="40" t="s">
        <v>171</v>
      </c>
      <c r="E28" s="18" t="s">
        <v>7</v>
      </c>
      <c r="F28" s="56">
        <v>33800</v>
      </c>
      <c r="G28" s="56">
        <v>90</v>
      </c>
      <c r="H28" s="56">
        <f>F28*G28</f>
        <v>3042000</v>
      </c>
      <c r="I28" s="56">
        <f>H28*35%</f>
        <v>1064700</v>
      </c>
      <c r="J28" s="56">
        <f>I28/H28*100</f>
        <v>35</v>
      </c>
      <c r="K28" s="7"/>
    </row>
    <row r="29" spans="1:10" ht="28.5" customHeight="1">
      <c r="A29" s="75"/>
      <c r="B29" s="57"/>
      <c r="C29" s="98"/>
      <c r="D29" s="18" t="s">
        <v>90</v>
      </c>
      <c r="E29" s="18" t="s">
        <v>6</v>
      </c>
      <c r="F29" s="57"/>
      <c r="G29" s="57"/>
      <c r="H29" s="57"/>
      <c r="I29" s="57"/>
      <c r="J29" s="57"/>
    </row>
    <row r="30" spans="1:10" ht="27.75" customHeight="1">
      <c r="A30" s="75"/>
      <c r="B30" s="57"/>
      <c r="C30" s="98"/>
      <c r="D30" s="18" t="s">
        <v>91</v>
      </c>
      <c r="E30" s="18" t="s">
        <v>4</v>
      </c>
      <c r="F30" s="57"/>
      <c r="G30" s="57"/>
      <c r="H30" s="57"/>
      <c r="I30" s="57"/>
      <c r="J30" s="57"/>
    </row>
    <row r="31" spans="1:10" ht="26.25" customHeight="1">
      <c r="A31" s="75"/>
      <c r="B31" s="57"/>
      <c r="C31" s="98"/>
      <c r="D31" s="18" t="s">
        <v>92</v>
      </c>
      <c r="E31" s="18" t="s">
        <v>3</v>
      </c>
      <c r="F31" s="57"/>
      <c r="G31" s="57"/>
      <c r="H31" s="57"/>
      <c r="I31" s="57"/>
      <c r="J31" s="57"/>
    </row>
    <row r="32" spans="1:10" ht="25.5" customHeight="1">
      <c r="A32" s="76"/>
      <c r="B32" s="58"/>
      <c r="C32" s="98"/>
      <c r="D32" s="18" t="s">
        <v>93</v>
      </c>
      <c r="E32" s="18" t="s">
        <v>3</v>
      </c>
      <c r="F32" s="58"/>
      <c r="G32" s="58"/>
      <c r="H32" s="58"/>
      <c r="I32" s="58"/>
      <c r="J32" s="58"/>
    </row>
    <row r="33" spans="1:11" ht="22.5" customHeight="1">
      <c r="A33" s="74">
        <v>4</v>
      </c>
      <c r="B33" s="59">
        <v>44501</v>
      </c>
      <c r="C33" s="97">
        <v>5</v>
      </c>
      <c r="D33" s="16" t="s">
        <v>172</v>
      </c>
      <c r="E33" s="18" t="s">
        <v>1</v>
      </c>
      <c r="F33" s="111">
        <v>33800</v>
      </c>
      <c r="G33" s="56">
        <v>90</v>
      </c>
      <c r="H33" s="56">
        <f>F33*G33</f>
        <v>3042000</v>
      </c>
      <c r="I33" s="56">
        <f>H33*35%</f>
        <v>1064700</v>
      </c>
      <c r="J33" s="56">
        <f>I33/H33*100</f>
        <v>35</v>
      </c>
      <c r="K33" s="7"/>
    </row>
    <row r="34" spans="1:10" ht="30" customHeight="1">
      <c r="A34" s="75"/>
      <c r="B34" s="60"/>
      <c r="C34" s="98"/>
      <c r="D34" s="16" t="s">
        <v>106</v>
      </c>
      <c r="E34" s="18" t="s">
        <v>2</v>
      </c>
      <c r="F34" s="112"/>
      <c r="G34" s="57"/>
      <c r="H34" s="57"/>
      <c r="I34" s="57"/>
      <c r="J34" s="57"/>
    </row>
    <row r="35" spans="1:10" ht="27" customHeight="1">
      <c r="A35" s="75"/>
      <c r="B35" s="60"/>
      <c r="C35" s="98"/>
      <c r="D35" s="16" t="s">
        <v>107</v>
      </c>
      <c r="E35" s="18" t="s">
        <v>4</v>
      </c>
      <c r="F35" s="112"/>
      <c r="G35" s="57"/>
      <c r="H35" s="57"/>
      <c r="I35" s="57"/>
      <c r="J35" s="57"/>
    </row>
    <row r="36" spans="1:10" ht="27" customHeight="1">
      <c r="A36" s="75"/>
      <c r="B36" s="60"/>
      <c r="C36" s="98"/>
      <c r="D36" s="16" t="s">
        <v>108</v>
      </c>
      <c r="E36" s="18" t="s">
        <v>3</v>
      </c>
      <c r="F36" s="112"/>
      <c r="G36" s="57"/>
      <c r="H36" s="57"/>
      <c r="I36" s="57"/>
      <c r="J36" s="57"/>
    </row>
    <row r="37" spans="1:10" ht="28.5" customHeight="1">
      <c r="A37" s="76"/>
      <c r="B37" s="61"/>
      <c r="C37" s="99"/>
      <c r="D37" s="16" t="s">
        <v>109</v>
      </c>
      <c r="E37" s="18" t="s">
        <v>4</v>
      </c>
      <c r="F37" s="113"/>
      <c r="G37" s="58"/>
      <c r="H37" s="58"/>
      <c r="I37" s="58"/>
      <c r="J37" s="58"/>
    </row>
    <row r="38" spans="1:11" ht="34.5" customHeight="1">
      <c r="A38" s="74">
        <v>5</v>
      </c>
      <c r="B38" s="62">
        <v>44558</v>
      </c>
      <c r="C38" s="103">
        <v>4</v>
      </c>
      <c r="D38" s="15" t="s">
        <v>173</v>
      </c>
      <c r="E38" s="18" t="s">
        <v>5</v>
      </c>
      <c r="F38" s="106">
        <v>33800</v>
      </c>
      <c r="G38" s="56">
        <v>72</v>
      </c>
      <c r="H38" s="56">
        <f>F38*G38</f>
        <v>2433600</v>
      </c>
      <c r="I38" s="56">
        <f>H38*35%</f>
        <v>851760</v>
      </c>
      <c r="J38" s="56">
        <f>I38/H38*100</f>
        <v>35</v>
      </c>
      <c r="K38" s="7"/>
    </row>
    <row r="39" spans="1:10" ht="30" customHeight="1">
      <c r="A39" s="75"/>
      <c r="B39" s="63"/>
      <c r="C39" s="104"/>
      <c r="D39" s="15" t="s">
        <v>99</v>
      </c>
      <c r="E39" s="18" t="s">
        <v>3</v>
      </c>
      <c r="F39" s="107"/>
      <c r="G39" s="57"/>
      <c r="H39" s="57"/>
      <c r="I39" s="57"/>
      <c r="J39" s="57"/>
    </row>
    <row r="40" spans="1:10" ht="27.75" customHeight="1">
      <c r="A40" s="75"/>
      <c r="B40" s="63"/>
      <c r="C40" s="104"/>
      <c r="D40" s="20" t="s">
        <v>100</v>
      </c>
      <c r="E40" s="18" t="s">
        <v>3</v>
      </c>
      <c r="F40" s="107"/>
      <c r="G40" s="57"/>
      <c r="H40" s="57"/>
      <c r="I40" s="57"/>
      <c r="J40" s="57"/>
    </row>
    <row r="41" spans="1:10" ht="30" customHeight="1">
      <c r="A41" s="76"/>
      <c r="B41" s="64"/>
      <c r="C41" s="105"/>
      <c r="D41" s="21" t="s">
        <v>101</v>
      </c>
      <c r="E41" s="18" t="s">
        <v>3</v>
      </c>
      <c r="F41" s="108"/>
      <c r="G41" s="58"/>
      <c r="H41" s="58"/>
      <c r="I41" s="58"/>
      <c r="J41" s="58"/>
    </row>
    <row r="42" spans="1:11" ht="39" customHeight="1">
      <c r="A42" s="74">
        <v>6</v>
      </c>
      <c r="B42" s="65">
        <v>44621</v>
      </c>
      <c r="C42" s="86">
        <v>5</v>
      </c>
      <c r="D42" s="21" t="s">
        <v>174</v>
      </c>
      <c r="E42" s="23" t="s">
        <v>1</v>
      </c>
      <c r="F42" s="56">
        <v>33800</v>
      </c>
      <c r="G42" s="56">
        <v>90</v>
      </c>
      <c r="H42" s="56">
        <f>F42*G42</f>
        <v>3042000</v>
      </c>
      <c r="I42" s="56">
        <f>H42*35%</f>
        <v>1064700</v>
      </c>
      <c r="J42" s="56">
        <f>I42/H42*100</f>
        <v>35</v>
      </c>
      <c r="K42" s="7"/>
    </row>
    <row r="43" spans="1:10" ht="30.75" customHeight="1">
      <c r="A43" s="75"/>
      <c r="B43" s="66"/>
      <c r="C43" s="87"/>
      <c r="D43" s="15" t="s">
        <v>102</v>
      </c>
      <c r="E43" s="23" t="s">
        <v>2</v>
      </c>
      <c r="F43" s="57"/>
      <c r="G43" s="57"/>
      <c r="H43" s="57"/>
      <c r="I43" s="57"/>
      <c r="J43" s="57"/>
    </row>
    <row r="44" spans="1:10" ht="24.75" customHeight="1">
      <c r="A44" s="75"/>
      <c r="B44" s="66"/>
      <c r="C44" s="87"/>
      <c r="D44" s="16" t="s">
        <v>103</v>
      </c>
      <c r="E44" s="23" t="s">
        <v>3</v>
      </c>
      <c r="F44" s="57"/>
      <c r="G44" s="57"/>
      <c r="H44" s="57"/>
      <c r="I44" s="57"/>
      <c r="J44" s="57"/>
    </row>
    <row r="45" spans="1:10" ht="27.75" customHeight="1">
      <c r="A45" s="75"/>
      <c r="B45" s="66"/>
      <c r="C45" s="87"/>
      <c r="D45" s="16" t="s">
        <v>104</v>
      </c>
      <c r="E45" s="23" t="s">
        <v>3</v>
      </c>
      <c r="F45" s="57"/>
      <c r="G45" s="57"/>
      <c r="H45" s="57"/>
      <c r="I45" s="57"/>
      <c r="J45" s="57"/>
    </row>
    <row r="46" spans="1:10" ht="39" customHeight="1">
      <c r="A46" s="76"/>
      <c r="B46" s="67"/>
      <c r="C46" s="88"/>
      <c r="D46" s="24" t="s">
        <v>105</v>
      </c>
      <c r="E46" s="23" t="s">
        <v>3</v>
      </c>
      <c r="F46" s="58"/>
      <c r="G46" s="58"/>
      <c r="H46" s="58"/>
      <c r="I46" s="58"/>
      <c r="J46" s="58"/>
    </row>
    <row r="47" spans="1:11" ht="28.5" customHeight="1">
      <c r="A47" s="74">
        <v>7</v>
      </c>
      <c r="B47" s="65">
        <v>44833</v>
      </c>
      <c r="C47" s="86">
        <v>5</v>
      </c>
      <c r="D47" s="45" t="s">
        <v>175</v>
      </c>
      <c r="E47" s="23" t="s">
        <v>2</v>
      </c>
      <c r="F47" s="56">
        <v>33800</v>
      </c>
      <c r="G47" s="56">
        <v>90</v>
      </c>
      <c r="H47" s="56">
        <f>F47*G47</f>
        <v>3042000</v>
      </c>
      <c r="I47" s="56">
        <f>H47*35%</f>
        <v>1064700</v>
      </c>
      <c r="J47" s="56">
        <f>I47/H47*100</f>
        <v>35</v>
      </c>
      <c r="K47" s="7"/>
    </row>
    <row r="48" spans="1:10" ht="36" customHeight="1">
      <c r="A48" s="75"/>
      <c r="B48" s="66"/>
      <c r="C48" s="87"/>
      <c r="D48" s="15" t="s">
        <v>141</v>
      </c>
      <c r="E48" s="23" t="s">
        <v>1</v>
      </c>
      <c r="F48" s="57"/>
      <c r="G48" s="57"/>
      <c r="H48" s="57"/>
      <c r="I48" s="57"/>
      <c r="J48" s="57"/>
    </row>
    <row r="49" spans="1:10" ht="27.75" customHeight="1">
      <c r="A49" s="75"/>
      <c r="B49" s="66"/>
      <c r="C49" s="87"/>
      <c r="D49" s="16" t="s">
        <v>142</v>
      </c>
      <c r="E49" s="23" t="s">
        <v>4</v>
      </c>
      <c r="F49" s="57"/>
      <c r="G49" s="57"/>
      <c r="H49" s="57"/>
      <c r="I49" s="57"/>
      <c r="J49" s="57"/>
    </row>
    <row r="50" spans="1:10" ht="30" customHeight="1">
      <c r="A50" s="75"/>
      <c r="B50" s="66"/>
      <c r="C50" s="87"/>
      <c r="D50" s="16" t="s">
        <v>143</v>
      </c>
      <c r="E50" s="23" t="s">
        <v>4</v>
      </c>
      <c r="F50" s="57"/>
      <c r="G50" s="57"/>
      <c r="H50" s="57"/>
      <c r="I50" s="57"/>
      <c r="J50" s="57"/>
    </row>
    <row r="51" spans="1:10" ht="29.25" customHeight="1">
      <c r="A51" s="76"/>
      <c r="B51" s="67"/>
      <c r="C51" s="88"/>
      <c r="D51" s="24" t="s">
        <v>144</v>
      </c>
      <c r="E51" s="23" t="s">
        <v>4</v>
      </c>
      <c r="F51" s="58"/>
      <c r="G51" s="58"/>
      <c r="H51" s="58"/>
      <c r="I51" s="58"/>
      <c r="J51" s="58"/>
    </row>
    <row r="52" spans="1:11" ht="38.25" customHeight="1">
      <c r="A52" s="74">
        <v>8</v>
      </c>
      <c r="B52" s="65">
        <v>44846</v>
      </c>
      <c r="C52" s="86">
        <v>5</v>
      </c>
      <c r="D52" s="21" t="s">
        <v>176</v>
      </c>
      <c r="E52" s="23" t="s">
        <v>1</v>
      </c>
      <c r="F52" s="56">
        <v>33800</v>
      </c>
      <c r="G52" s="56">
        <v>90</v>
      </c>
      <c r="H52" s="56">
        <f>F52*G52</f>
        <v>3042000</v>
      </c>
      <c r="I52" s="56">
        <f>H52*35%</f>
        <v>1064700</v>
      </c>
      <c r="J52" s="56">
        <f>I52/H52*100</f>
        <v>35</v>
      </c>
      <c r="K52" s="7"/>
    </row>
    <row r="53" spans="1:10" ht="26.25" customHeight="1">
      <c r="A53" s="75"/>
      <c r="B53" s="66"/>
      <c r="C53" s="87"/>
      <c r="D53" s="15" t="s">
        <v>145</v>
      </c>
      <c r="E53" s="23" t="s">
        <v>2</v>
      </c>
      <c r="F53" s="57"/>
      <c r="G53" s="57"/>
      <c r="H53" s="57"/>
      <c r="I53" s="57"/>
      <c r="J53" s="57"/>
    </row>
    <row r="54" spans="1:10" ht="29.25" customHeight="1">
      <c r="A54" s="75"/>
      <c r="B54" s="66"/>
      <c r="C54" s="87"/>
      <c r="D54" s="16" t="s">
        <v>146</v>
      </c>
      <c r="E54" s="23" t="s">
        <v>4</v>
      </c>
      <c r="F54" s="57"/>
      <c r="G54" s="57"/>
      <c r="H54" s="57"/>
      <c r="I54" s="57"/>
      <c r="J54" s="57"/>
    </row>
    <row r="55" spans="1:10" ht="29.25" customHeight="1">
      <c r="A55" s="75"/>
      <c r="B55" s="66"/>
      <c r="C55" s="87"/>
      <c r="D55" s="16" t="s">
        <v>147</v>
      </c>
      <c r="E55" s="23" t="s">
        <v>4</v>
      </c>
      <c r="F55" s="57"/>
      <c r="G55" s="57"/>
      <c r="H55" s="57"/>
      <c r="I55" s="57"/>
      <c r="J55" s="57"/>
    </row>
    <row r="56" spans="1:10" ht="29.25" customHeight="1">
      <c r="A56" s="76"/>
      <c r="B56" s="67"/>
      <c r="C56" s="88"/>
      <c r="D56" s="24" t="s">
        <v>148</v>
      </c>
      <c r="E56" s="23" t="s">
        <v>3</v>
      </c>
      <c r="F56" s="58"/>
      <c r="G56" s="58"/>
      <c r="H56" s="58"/>
      <c r="I56" s="58"/>
      <c r="J56" s="58"/>
    </row>
    <row r="57" spans="1:11" ht="29.25" customHeight="1">
      <c r="A57" s="74">
        <v>9</v>
      </c>
      <c r="B57" s="68" t="s">
        <v>82</v>
      </c>
      <c r="C57" s="74">
        <v>3</v>
      </c>
      <c r="D57" s="40" t="s">
        <v>10</v>
      </c>
      <c r="E57" s="18" t="s">
        <v>5</v>
      </c>
      <c r="F57" s="56">
        <v>33800</v>
      </c>
      <c r="G57" s="56">
        <v>54</v>
      </c>
      <c r="H57" s="56">
        <f>F57*G57</f>
        <v>1825200</v>
      </c>
      <c r="I57" s="56">
        <f>H57*35%</f>
        <v>638820</v>
      </c>
      <c r="J57" s="56">
        <f>I57/H57*100</f>
        <v>35</v>
      </c>
      <c r="K57" s="7"/>
    </row>
    <row r="58" spans="1:10" ht="25.5" customHeight="1">
      <c r="A58" s="75"/>
      <c r="B58" s="69"/>
      <c r="C58" s="75"/>
      <c r="D58" s="18" t="s">
        <v>11</v>
      </c>
      <c r="E58" s="18" t="s">
        <v>8</v>
      </c>
      <c r="F58" s="57"/>
      <c r="G58" s="57"/>
      <c r="H58" s="57"/>
      <c r="I58" s="57"/>
      <c r="J58" s="57"/>
    </row>
    <row r="59" spans="1:10" ht="27.75" customHeight="1">
      <c r="A59" s="76"/>
      <c r="B59" s="70"/>
      <c r="C59" s="76"/>
      <c r="D59" s="18" t="s">
        <v>32</v>
      </c>
      <c r="E59" s="18" t="s">
        <v>8</v>
      </c>
      <c r="F59" s="58"/>
      <c r="G59" s="58"/>
      <c r="H59" s="58"/>
      <c r="I59" s="58"/>
      <c r="J59" s="58"/>
    </row>
    <row r="60" spans="1:11" ht="27.75" customHeight="1">
      <c r="A60" s="74">
        <v>10</v>
      </c>
      <c r="B60" s="65" t="s">
        <v>29</v>
      </c>
      <c r="C60" s="74">
        <v>3</v>
      </c>
      <c r="D60" s="18" t="s">
        <v>177</v>
      </c>
      <c r="E60" s="18" t="s">
        <v>6</v>
      </c>
      <c r="F60" s="56">
        <v>33800</v>
      </c>
      <c r="G60" s="56">
        <v>54</v>
      </c>
      <c r="H60" s="56">
        <f>F60*G60</f>
        <v>1825200</v>
      </c>
      <c r="I60" s="56">
        <f>H60*35%</f>
        <v>638820</v>
      </c>
      <c r="J60" s="56">
        <f>I60/H60*100</f>
        <v>35</v>
      </c>
      <c r="K60" s="7"/>
    </row>
    <row r="61" spans="1:10" ht="12.75">
      <c r="A61" s="75"/>
      <c r="B61" s="66"/>
      <c r="C61" s="75"/>
      <c r="D61" s="18" t="s">
        <v>12</v>
      </c>
      <c r="E61" s="18" t="s">
        <v>7</v>
      </c>
      <c r="F61" s="57"/>
      <c r="G61" s="57"/>
      <c r="H61" s="57"/>
      <c r="I61" s="57"/>
      <c r="J61" s="57"/>
    </row>
    <row r="62" spans="1:10" ht="27.75" customHeight="1">
      <c r="A62" s="76"/>
      <c r="B62" s="67"/>
      <c r="C62" s="76"/>
      <c r="D62" s="18" t="s">
        <v>13</v>
      </c>
      <c r="E62" s="18" t="s">
        <v>3</v>
      </c>
      <c r="F62" s="58"/>
      <c r="G62" s="58"/>
      <c r="H62" s="58"/>
      <c r="I62" s="58"/>
      <c r="J62" s="58"/>
    </row>
    <row r="63" spans="1:11" ht="28.5" customHeight="1">
      <c r="A63" s="74">
        <v>11</v>
      </c>
      <c r="B63" s="65" t="s">
        <v>33</v>
      </c>
      <c r="C63" s="74">
        <v>4</v>
      </c>
      <c r="D63" s="18" t="s">
        <v>178</v>
      </c>
      <c r="E63" s="18" t="s">
        <v>6</v>
      </c>
      <c r="F63" s="56">
        <v>33800</v>
      </c>
      <c r="G63" s="56">
        <v>72</v>
      </c>
      <c r="H63" s="56">
        <f>F63*G63</f>
        <v>2433600</v>
      </c>
      <c r="I63" s="56">
        <f>H63*35%</f>
        <v>851760</v>
      </c>
      <c r="J63" s="56">
        <f>I63/H63*100</f>
        <v>35</v>
      </c>
      <c r="K63" s="7"/>
    </row>
    <row r="64" spans="1:10" ht="39.75" customHeight="1">
      <c r="A64" s="75"/>
      <c r="B64" s="66"/>
      <c r="C64" s="75"/>
      <c r="D64" s="18" t="s">
        <v>14</v>
      </c>
      <c r="E64" s="18" t="s">
        <v>7</v>
      </c>
      <c r="F64" s="57"/>
      <c r="G64" s="57"/>
      <c r="H64" s="57"/>
      <c r="I64" s="57"/>
      <c r="J64" s="57"/>
    </row>
    <row r="65" spans="1:10" ht="25.5" customHeight="1">
      <c r="A65" s="75"/>
      <c r="B65" s="66"/>
      <c r="C65" s="75"/>
      <c r="D65" s="18" t="s">
        <v>15</v>
      </c>
      <c r="E65" s="18" t="s">
        <v>8</v>
      </c>
      <c r="F65" s="57"/>
      <c r="G65" s="57"/>
      <c r="H65" s="57"/>
      <c r="I65" s="57"/>
      <c r="J65" s="57"/>
    </row>
    <row r="66" spans="1:10" ht="29.25" customHeight="1">
      <c r="A66" s="76"/>
      <c r="B66" s="67"/>
      <c r="C66" s="76"/>
      <c r="D66" s="18" t="s">
        <v>16</v>
      </c>
      <c r="E66" s="18" t="s">
        <v>8</v>
      </c>
      <c r="F66" s="58"/>
      <c r="G66" s="58"/>
      <c r="H66" s="58"/>
      <c r="I66" s="58"/>
      <c r="J66" s="58"/>
    </row>
    <row r="67" spans="1:11" ht="30" customHeight="1">
      <c r="A67" s="74">
        <v>12</v>
      </c>
      <c r="B67" s="65" t="s">
        <v>34</v>
      </c>
      <c r="C67" s="74">
        <v>4</v>
      </c>
      <c r="D67" s="18" t="s">
        <v>17</v>
      </c>
      <c r="E67" s="18" t="s">
        <v>6</v>
      </c>
      <c r="F67" s="56">
        <v>33800</v>
      </c>
      <c r="G67" s="56">
        <v>72</v>
      </c>
      <c r="H67" s="56">
        <f>F67*G67</f>
        <v>2433600</v>
      </c>
      <c r="I67" s="56">
        <f>H67*35%</f>
        <v>851760</v>
      </c>
      <c r="J67" s="56">
        <f>I67/H67*100</f>
        <v>35</v>
      </c>
      <c r="K67" s="7"/>
    </row>
    <row r="68" spans="1:10" ht="27.75" customHeight="1">
      <c r="A68" s="75"/>
      <c r="B68" s="66"/>
      <c r="C68" s="75"/>
      <c r="D68" s="18" t="s">
        <v>179</v>
      </c>
      <c r="E68" s="18" t="s">
        <v>7</v>
      </c>
      <c r="F68" s="57"/>
      <c r="G68" s="57"/>
      <c r="H68" s="57"/>
      <c r="I68" s="57"/>
      <c r="J68" s="57"/>
    </row>
    <row r="69" spans="1:10" ht="26.25" customHeight="1">
      <c r="A69" s="75"/>
      <c r="B69" s="66"/>
      <c r="C69" s="75"/>
      <c r="D69" s="18" t="s">
        <v>18</v>
      </c>
      <c r="E69" s="18" t="s">
        <v>8</v>
      </c>
      <c r="F69" s="57"/>
      <c r="G69" s="57"/>
      <c r="H69" s="57"/>
      <c r="I69" s="57"/>
      <c r="J69" s="57"/>
    </row>
    <row r="70" spans="1:10" ht="27.75" customHeight="1">
      <c r="A70" s="76"/>
      <c r="B70" s="67"/>
      <c r="C70" s="76"/>
      <c r="D70" s="18" t="s">
        <v>19</v>
      </c>
      <c r="E70" s="18" t="s">
        <v>8</v>
      </c>
      <c r="F70" s="58"/>
      <c r="G70" s="58"/>
      <c r="H70" s="58"/>
      <c r="I70" s="58"/>
      <c r="J70" s="58"/>
    </row>
    <row r="71" spans="1:11" ht="27" customHeight="1">
      <c r="A71" s="74">
        <v>13</v>
      </c>
      <c r="B71" s="65" t="s">
        <v>35</v>
      </c>
      <c r="C71" s="74">
        <v>3</v>
      </c>
      <c r="D71" s="18" t="s">
        <v>180</v>
      </c>
      <c r="E71" s="18" t="s">
        <v>9</v>
      </c>
      <c r="F71" s="56">
        <v>33800</v>
      </c>
      <c r="G71" s="56">
        <v>54</v>
      </c>
      <c r="H71" s="56">
        <f>F71*G71</f>
        <v>1825200</v>
      </c>
      <c r="I71" s="56">
        <f>H71*35%</f>
        <v>638820</v>
      </c>
      <c r="J71" s="56">
        <f>I71/H71*100</f>
        <v>35</v>
      </c>
      <c r="K71" s="7"/>
    </row>
    <row r="72" spans="1:10" ht="36.75" customHeight="1">
      <c r="A72" s="75"/>
      <c r="B72" s="66"/>
      <c r="C72" s="75"/>
      <c r="D72" s="18" t="s">
        <v>20</v>
      </c>
      <c r="E72" s="18" t="s">
        <v>8</v>
      </c>
      <c r="F72" s="57"/>
      <c r="G72" s="57"/>
      <c r="H72" s="57"/>
      <c r="I72" s="57"/>
      <c r="J72" s="57"/>
    </row>
    <row r="73" spans="1:10" ht="27.75" customHeight="1">
      <c r="A73" s="76"/>
      <c r="B73" s="67"/>
      <c r="C73" s="76"/>
      <c r="D73" s="18" t="s">
        <v>21</v>
      </c>
      <c r="E73" s="18" t="s">
        <v>8</v>
      </c>
      <c r="F73" s="58"/>
      <c r="G73" s="58"/>
      <c r="H73" s="58"/>
      <c r="I73" s="58"/>
      <c r="J73" s="58"/>
    </row>
    <row r="74" spans="1:11" ht="26.25" customHeight="1">
      <c r="A74" s="74">
        <v>14</v>
      </c>
      <c r="B74" s="71" t="s">
        <v>36</v>
      </c>
      <c r="C74" s="74">
        <v>3</v>
      </c>
      <c r="D74" s="40" t="s">
        <v>22</v>
      </c>
      <c r="E74" s="40" t="s">
        <v>6</v>
      </c>
      <c r="F74" s="74">
        <v>33800</v>
      </c>
      <c r="G74" s="74">
        <v>54</v>
      </c>
      <c r="H74" s="74">
        <f>F74*G74</f>
        <v>1825200</v>
      </c>
      <c r="I74" s="74">
        <f>H74*35%</f>
        <v>638820</v>
      </c>
      <c r="J74" s="74">
        <f>I74/H74*100</f>
        <v>35</v>
      </c>
      <c r="K74" s="7"/>
    </row>
    <row r="75" spans="1:10" ht="24" customHeight="1">
      <c r="A75" s="75"/>
      <c r="B75" s="72"/>
      <c r="C75" s="75"/>
      <c r="D75" s="40" t="s">
        <v>23</v>
      </c>
      <c r="E75" s="40" t="s">
        <v>7</v>
      </c>
      <c r="F75" s="75"/>
      <c r="G75" s="75"/>
      <c r="H75" s="75"/>
      <c r="I75" s="75"/>
      <c r="J75" s="75"/>
    </row>
    <row r="76" spans="1:10" ht="26.25" customHeight="1">
      <c r="A76" s="76"/>
      <c r="B76" s="73"/>
      <c r="C76" s="76"/>
      <c r="D76" s="40" t="s">
        <v>24</v>
      </c>
      <c r="E76" s="40" t="s">
        <v>8</v>
      </c>
      <c r="F76" s="76"/>
      <c r="G76" s="76"/>
      <c r="H76" s="76"/>
      <c r="I76" s="76"/>
      <c r="J76" s="76"/>
    </row>
    <row r="77" spans="1:11" ht="27.75" customHeight="1">
      <c r="A77" s="74">
        <v>15</v>
      </c>
      <c r="B77" s="65" t="s">
        <v>37</v>
      </c>
      <c r="C77" s="74">
        <v>2</v>
      </c>
      <c r="D77" s="18" t="s">
        <v>181</v>
      </c>
      <c r="E77" s="18" t="s">
        <v>1</v>
      </c>
      <c r="F77" s="56">
        <v>33800</v>
      </c>
      <c r="G77" s="56">
        <v>42</v>
      </c>
      <c r="H77" s="56">
        <f>F77*G77</f>
        <v>1419600</v>
      </c>
      <c r="I77" s="56">
        <f>H77*30%</f>
        <v>425880</v>
      </c>
      <c r="J77" s="56">
        <f>I77/H77*100</f>
        <v>30</v>
      </c>
      <c r="K77" s="7"/>
    </row>
    <row r="78" spans="1:10" ht="26.25" customHeight="1">
      <c r="A78" s="76"/>
      <c r="B78" s="67"/>
      <c r="C78" s="76"/>
      <c r="D78" s="18" t="s">
        <v>25</v>
      </c>
      <c r="E78" s="18" t="s">
        <v>2</v>
      </c>
      <c r="F78" s="58"/>
      <c r="G78" s="58"/>
      <c r="H78" s="58"/>
      <c r="I78" s="58"/>
      <c r="J78" s="58"/>
    </row>
    <row r="79" spans="1:10" ht="39" customHeight="1">
      <c r="A79" s="74">
        <v>16</v>
      </c>
      <c r="B79" s="68" t="s">
        <v>118</v>
      </c>
      <c r="C79" s="74">
        <v>4</v>
      </c>
      <c r="D79" s="18" t="s">
        <v>182</v>
      </c>
      <c r="E79" s="18" t="s">
        <v>1</v>
      </c>
      <c r="F79" s="56">
        <v>33800</v>
      </c>
      <c r="G79" s="56">
        <v>72</v>
      </c>
      <c r="H79" s="56">
        <f>F79*G79</f>
        <v>2433600</v>
      </c>
      <c r="I79" s="56">
        <f>H79*35%</f>
        <v>851760</v>
      </c>
      <c r="J79" s="56">
        <f>I79/H79*100</f>
        <v>35</v>
      </c>
    </row>
    <row r="80" spans="1:10" ht="29.25" customHeight="1">
      <c r="A80" s="75"/>
      <c r="B80" s="69"/>
      <c r="C80" s="75"/>
      <c r="D80" s="18" t="s">
        <v>115</v>
      </c>
      <c r="E80" s="18" t="s">
        <v>2</v>
      </c>
      <c r="F80" s="57"/>
      <c r="G80" s="57"/>
      <c r="H80" s="57"/>
      <c r="I80" s="57"/>
      <c r="J80" s="57"/>
    </row>
    <row r="81" spans="1:10" ht="29.25" customHeight="1">
      <c r="A81" s="75"/>
      <c r="B81" s="69"/>
      <c r="C81" s="75"/>
      <c r="D81" s="18" t="s">
        <v>116</v>
      </c>
      <c r="E81" s="18" t="s">
        <v>4</v>
      </c>
      <c r="F81" s="57"/>
      <c r="G81" s="57"/>
      <c r="H81" s="57"/>
      <c r="I81" s="57"/>
      <c r="J81" s="57"/>
    </row>
    <row r="82" spans="1:10" ht="30" customHeight="1">
      <c r="A82" s="76"/>
      <c r="B82" s="70"/>
      <c r="C82" s="76"/>
      <c r="D82" s="18" t="s">
        <v>117</v>
      </c>
      <c r="E82" s="18" t="s">
        <v>4</v>
      </c>
      <c r="F82" s="58"/>
      <c r="G82" s="58"/>
      <c r="H82" s="58"/>
      <c r="I82" s="58"/>
      <c r="J82" s="58"/>
    </row>
    <row r="83" spans="1:11" ht="28.5" customHeight="1">
      <c r="A83" s="74">
        <v>17</v>
      </c>
      <c r="B83" s="68" t="s">
        <v>31</v>
      </c>
      <c r="C83" s="74">
        <v>3</v>
      </c>
      <c r="D83" s="18" t="s">
        <v>183</v>
      </c>
      <c r="E83" s="18" t="s">
        <v>5</v>
      </c>
      <c r="F83" s="56">
        <v>33800</v>
      </c>
      <c r="G83" s="56">
        <v>54</v>
      </c>
      <c r="H83" s="56">
        <f>F83*G83</f>
        <v>1825200</v>
      </c>
      <c r="I83" s="56">
        <f>H83*35%</f>
        <v>638820</v>
      </c>
      <c r="J83" s="56">
        <f>I83/H83*100</f>
        <v>35</v>
      </c>
      <c r="K83" s="7"/>
    </row>
    <row r="84" spans="1:10" ht="26.25" customHeight="1">
      <c r="A84" s="75"/>
      <c r="B84" s="69"/>
      <c r="C84" s="75"/>
      <c r="D84" s="18" t="s">
        <v>26</v>
      </c>
      <c r="E84" s="18" t="s">
        <v>4</v>
      </c>
      <c r="F84" s="57"/>
      <c r="G84" s="57"/>
      <c r="H84" s="57"/>
      <c r="I84" s="57"/>
      <c r="J84" s="57"/>
    </row>
    <row r="85" spans="1:10" ht="27.75" customHeight="1">
      <c r="A85" s="76"/>
      <c r="B85" s="70"/>
      <c r="C85" s="76"/>
      <c r="D85" s="18" t="s">
        <v>27</v>
      </c>
      <c r="E85" s="18" t="s">
        <v>4</v>
      </c>
      <c r="F85" s="58"/>
      <c r="G85" s="58"/>
      <c r="H85" s="58"/>
      <c r="I85" s="58"/>
      <c r="J85" s="58"/>
    </row>
    <row r="86" spans="1:10" ht="33" customHeight="1">
      <c r="A86" s="74">
        <v>18</v>
      </c>
      <c r="B86" s="65" t="s">
        <v>30</v>
      </c>
      <c r="C86" s="74">
        <v>3</v>
      </c>
      <c r="D86" s="18" t="s">
        <v>184</v>
      </c>
      <c r="E86" s="18" t="s">
        <v>2</v>
      </c>
      <c r="F86" s="56">
        <v>33800</v>
      </c>
      <c r="G86" s="56">
        <v>54</v>
      </c>
      <c r="H86" s="56">
        <f>F86*G86</f>
        <v>1825200</v>
      </c>
      <c r="I86" s="56">
        <f>H86*35%</f>
        <v>638820</v>
      </c>
      <c r="J86" s="56">
        <f>I86/H86*100</f>
        <v>35</v>
      </c>
    </row>
    <row r="87" spans="1:10" ht="29.25" customHeight="1">
      <c r="A87" s="75"/>
      <c r="B87" s="66"/>
      <c r="C87" s="75"/>
      <c r="D87" s="18" t="s">
        <v>158</v>
      </c>
      <c r="E87" s="18" t="s">
        <v>1</v>
      </c>
      <c r="F87" s="57"/>
      <c r="G87" s="57"/>
      <c r="H87" s="57"/>
      <c r="I87" s="57"/>
      <c r="J87" s="57"/>
    </row>
    <row r="88" spans="1:10" ht="27.75" customHeight="1">
      <c r="A88" s="75"/>
      <c r="B88" s="66"/>
      <c r="C88" s="75"/>
      <c r="D88" s="18" t="s">
        <v>159</v>
      </c>
      <c r="E88" s="18" t="s">
        <v>3</v>
      </c>
      <c r="F88" s="57"/>
      <c r="G88" s="57"/>
      <c r="H88" s="57"/>
      <c r="I88" s="57"/>
      <c r="J88" s="57"/>
    </row>
    <row r="89" spans="1:10" ht="36" customHeight="1">
      <c r="A89" s="76"/>
      <c r="B89" s="67"/>
      <c r="C89" s="76"/>
      <c r="D89" s="18" t="s">
        <v>160</v>
      </c>
      <c r="E89" s="18" t="s">
        <v>4</v>
      </c>
      <c r="F89" s="58"/>
      <c r="G89" s="58"/>
      <c r="H89" s="58"/>
      <c r="I89" s="58"/>
      <c r="J89" s="58"/>
    </row>
    <row r="90" spans="1:11" ht="37.5" customHeight="1">
      <c r="A90" s="74">
        <v>19</v>
      </c>
      <c r="B90" s="65" t="s">
        <v>30</v>
      </c>
      <c r="C90" s="74">
        <v>3</v>
      </c>
      <c r="D90" s="18" t="s">
        <v>185</v>
      </c>
      <c r="E90" s="18" t="s">
        <v>5</v>
      </c>
      <c r="F90" s="56">
        <v>33800</v>
      </c>
      <c r="G90" s="56">
        <v>54</v>
      </c>
      <c r="H90" s="56">
        <f>F90*G90</f>
        <v>1825200</v>
      </c>
      <c r="I90" s="56">
        <f>H90*35%</f>
        <v>638820</v>
      </c>
      <c r="J90" s="56">
        <f>I90/H90*100</f>
        <v>35</v>
      </c>
      <c r="K90" s="7"/>
    </row>
    <row r="91" spans="1:10" ht="26.25" customHeight="1">
      <c r="A91" s="75"/>
      <c r="B91" s="66"/>
      <c r="C91" s="75"/>
      <c r="D91" s="18" t="s">
        <v>28</v>
      </c>
      <c r="E91" s="18" t="s">
        <v>3</v>
      </c>
      <c r="F91" s="57"/>
      <c r="G91" s="57"/>
      <c r="H91" s="57"/>
      <c r="I91" s="57"/>
      <c r="J91" s="57"/>
    </row>
    <row r="92" spans="1:10" ht="28.5" customHeight="1">
      <c r="A92" s="76"/>
      <c r="B92" s="67"/>
      <c r="C92" s="76"/>
      <c r="D92" s="18" t="s">
        <v>41</v>
      </c>
      <c r="E92" s="18" t="s">
        <v>4</v>
      </c>
      <c r="F92" s="58"/>
      <c r="G92" s="58"/>
      <c r="H92" s="58"/>
      <c r="I92" s="58"/>
      <c r="J92" s="58"/>
    </row>
    <row r="93" spans="1:11" ht="28.5" customHeight="1">
      <c r="A93" s="74">
        <v>20</v>
      </c>
      <c r="B93" s="74" t="s">
        <v>39</v>
      </c>
      <c r="C93" s="74">
        <v>3</v>
      </c>
      <c r="D93" s="40" t="s">
        <v>186</v>
      </c>
      <c r="E93" s="40" t="s">
        <v>1</v>
      </c>
      <c r="F93" s="74">
        <v>33800</v>
      </c>
      <c r="G93" s="74">
        <v>54</v>
      </c>
      <c r="H93" s="74">
        <f>F93*G93</f>
        <v>1825200</v>
      </c>
      <c r="I93" s="74">
        <f>H93*35%</f>
        <v>638820</v>
      </c>
      <c r="J93" s="74">
        <f>I93/H93*100</f>
        <v>35</v>
      </c>
      <c r="K93" s="7"/>
    </row>
    <row r="94" spans="1:10" ht="27" customHeight="1">
      <c r="A94" s="75"/>
      <c r="B94" s="75"/>
      <c r="C94" s="75"/>
      <c r="D94" s="40" t="s">
        <v>38</v>
      </c>
      <c r="E94" s="40" t="s">
        <v>2</v>
      </c>
      <c r="F94" s="75"/>
      <c r="G94" s="75"/>
      <c r="H94" s="75"/>
      <c r="I94" s="75"/>
      <c r="J94" s="75"/>
    </row>
    <row r="95" spans="1:10" ht="27" customHeight="1">
      <c r="A95" s="76"/>
      <c r="B95" s="76"/>
      <c r="C95" s="76"/>
      <c r="D95" s="40" t="s">
        <v>40</v>
      </c>
      <c r="E95" s="40" t="s">
        <v>4</v>
      </c>
      <c r="F95" s="76"/>
      <c r="G95" s="76"/>
      <c r="H95" s="76"/>
      <c r="I95" s="76"/>
      <c r="J95" s="76"/>
    </row>
    <row r="96" spans="1:11" ht="27" customHeight="1">
      <c r="A96" s="74">
        <v>21</v>
      </c>
      <c r="B96" s="77" t="s">
        <v>42</v>
      </c>
      <c r="C96" s="84">
        <v>3</v>
      </c>
      <c r="D96" s="41" t="s">
        <v>187</v>
      </c>
      <c r="E96" s="23" t="s">
        <v>2</v>
      </c>
      <c r="F96" s="56">
        <v>33800</v>
      </c>
      <c r="G96" s="56">
        <v>54</v>
      </c>
      <c r="H96" s="56">
        <f>F96*G96</f>
        <v>1825200</v>
      </c>
      <c r="I96" s="56">
        <f>H96*35%</f>
        <v>638820</v>
      </c>
      <c r="J96" s="56">
        <f>I96/H96*100</f>
        <v>35</v>
      </c>
      <c r="K96" s="7"/>
    </row>
    <row r="97" spans="1:10" ht="30" customHeight="1">
      <c r="A97" s="75"/>
      <c r="B97" s="52"/>
      <c r="C97" s="83"/>
      <c r="D97" s="23" t="s">
        <v>43</v>
      </c>
      <c r="E97" s="23" t="s">
        <v>1</v>
      </c>
      <c r="F97" s="57"/>
      <c r="G97" s="57"/>
      <c r="H97" s="57"/>
      <c r="I97" s="57"/>
      <c r="J97" s="57"/>
    </row>
    <row r="98" spans="1:10" ht="29.25" customHeight="1">
      <c r="A98" s="76"/>
      <c r="B98" s="78"/>
      <c r="C98" s="85"/>
      <c r="D98" s="23" t="s">
        <v>44</v>
      </c>
      <c r="E98" s="23" t="s">
        <v>3</v>
      </c>
      <c r="F98" s="58"/>
      <c r="G98" s="58"/>
      <c r="H98" s="58"/>
      <c r="I98" s="58"/>
      <c r="J98" s="58"/>
    </row>
    <row r="99" spans="1:11" ht="27.75" customHeight="1">
      <c r="A99" s="74">
        <v>22</v>
      </c>
      <c r="B99" s="77" t="s">
        <v>45</v>
      </c>
      <c r="C99" s="84">
        <v>3</v>
      </c>
      <c r="D99" s="23" t="s">
        <v>188</v>
      </c>
      <c r="E99" s="23" t="s">
        <v>2</v>
      </c>
      <c r="F99" s="56">
        <v>33800</v>
      </c>
      <c r="G99" s="56">
        <v>54</v>
      </c>
      <c r="H99" s="56">
        <f>F99*G99</f>
        <v>1825200</v>
      </c>
      <c r="I99" s="56">
        <f>H99*35%</f>
        <v>638820</v>
      </c>
      <c r="J99" s="56">
        <f>I99/H99*100</f>
        <v>35</v>
      </c>
      <c r="K99" s="7"/>
    </row>
    <row r="100" spans="1:10" ht="27.75" customHeight="1">
      <c r="A100" s="75"/>
      <c r="B100" s="52"/>
      <c r="C100" s="83"/>
      <c r="D100" s="23" t="s">
        <v>46</v>
      </c>
      <c r="E100" s="23" t="s">
        <v>1</v>
      </c>
      <c r="F100" s="57"/>
      <c r="G100" s="57"/>
      <c r="H100" s="57"/>
      <c r="I100" s="57"/>
      <c r="J100" s="57"/>
    </row>
    <row r="101" spans="1:10" ht="26.25" customHeight="1">
      <c r="A101" s="76"/>
      <c r="B101" s="78"/>
      <c r="C101" s="85"/>
      <c r="D101" s="23" t="s">
        <v>47</v>
      </c>
      <c r="E101" s="25" t="s">
        <v>4</v>
      </c>
      <c r="F101" s="58"/>
      <c r="G101" s="58"/>
      <c r="H101" s="58"/>
      <c r="I101" s="58"/>
      <c r="J101" s="58"/>
    </row>
    <row r="102" spans="1:11" ht="29.25" customHeight="1">
      <c r="A102" s="74">
        <v>23</v>
      </c>
      <c r="B102" s="77" t="s">
        <v>48</v>
      </c>
      <c r="C102" s="84">
        <v>4</v>
      </c>
      <c r="D102" s="23" t="s">
        <v>189</v>
      </c>
      <c r="E102" s="23" t="s">
        <v>2</v>
      </c>
      <c r="F102" s="56">
        <v>33800</v>
      </c>
      <c r="G102" s="56">
        <v>72</v>
      </c>
      <c r="H102" s="56">
        <f>F102*G102</f>
        <v>2433600</v>
      </c>
      <c r="I102" s="56">
        <f>H102*35%</f>
        <v>851760</v>
      </c>
      <c r="J102" s="56">
        <f>I102/H102*100</f>
        <v>35</v>
      </c>
      <c r="K102" s="7"/>
    </row>
    <row r="103" spans="1:10" ht="27" customHeight="1">
      <c r="A103" s="75"/>
      <c r="B103" s="52"/>
      <c r="C103" s="83"/>
      <c r="D103" s="23" t="s">
        <v>49</v>
      </c>
      <c r="E103" s="23" t="s">
        <v>1</v>
      </c>
      <c r="F103" s="57"/>
      <c r="G103" s="57"/>
      <c r="H103" s="57"/>
      <c r="I103" s="57"/>
      <c r="J103" s="57"/>
    </row>
    <row r="104" spans="1:10" ht="26.25" customHeight="1">
      <c r="A104" s="75"/>
      <c r="B104" s="52"/>
      <c r="C104" s="83"/>
      <c r="D104" s="23" t="s">
        <v>50</v>
      </c>
      <c r="E104" s="23" t="s">
        <v>3</v>
      </c>
      <c r="F104" s="57"/>
      <c r="G104" s="57"/>
      <c r="H104" s="57"/>
      <c r="I104" s="57"/>
      <c r="J104" s="57"/>
    </row>
    <row r="105" spans="1:10" ht="27" customHeight="1">
      <c r="A105" s="76"/>
      <c r="B105" s="78"/>
      <c r="C105" s="85"/>
      <c r="D105" s="23" t="s">
        <v>51</v>
      </c>
      <c r="E105" s="23" t="s">
        <v>3</v>
      </c>
      <c r="F105" s="58"/>
      <c r="G105" s="58"/>
      <c r="H105" s="58"/>
      <c r="I105" s="58"/>
      <c r="J105" s="58"/>
    </row>
    <row r="106" spans="1:11" ht="28.5" customHeight="1">
      <c r="A106" s="74">
        <v>24</v>
      </c>
      <c r="B106" s="68" t="s">
        <v>60</v>
      </c>
      <c r="C106" s="74">
        <v>3</v>
      </c>
      <c r="D106" s="40" t="s">
        <v>190</v>
      </c>
      <c r="E106" s="18" t="s">
        <v>2</v>
      </c>
      <c r="F106" s="56">
        <v>33800</v>
      </c>
      <c r="G106" s="56">
        <v>54</v>
      </c>
      <c r="H106" s="56">
        <f>F106*G106</f>
        <v>1825200</v>
      </c>
      <c r="I106" s="56">
        <f>H106*35%</f>
        <v>638820</v>
      </c>
      <c r="J106" s="56">
        <f>I106/H106*100</f>
        <v>35</v>
      </c>
      <c r="K106" s="7"/>
    </row>
    <row r="107" spans="1:10" ht="28.5" customHeight="1">
      <c r="A107" s="75"/>
      <c r="B107" s="69"/>
      <c r="C107" s="75"/>
      <c r="D107" s="18" t="s">
        <v>61</v>
      </c>
      <c r="E107" s="18" t="s">
        <v>1</v>
      </c>
      <c r="F107" s="57"/>
      <c r="G107" s="57"/>
      <c r="H107" s="57"/>
      <c r="I107" s="57"/>
      <c r="J107" s="57"/>
    </row>
    <row r="108" spans="1:10" ht="27.75" customHeight="1">
      <c r="A108" s="76"/>
      <c r="B108" s="70"/>
      <c r="C108" s="76"/>
      <c r="D108" s="18" t="s">
        <v>62</v>
      </c>
      <c r="E108" s="18" t="s">
        <v>4</v>
      </c>
      <c r="F108" s="58"/>
      <c r="G108" s="58"/>
      <c r="H108" s="58"/>
      <c r="I108" s="58"/>
      <c r="J108" s="58"/>
    </row>
    <row r="109" spans="1:11" ht="34.5" customHeight="1">
      <c r="A109" s="74">
        <v>25</v>
      </c>
      <c r="B109" s="65" t="s">
        <v>55</v>
      </c>
      <c r="C109" s="74">
        <v>4</v>
      </c>
      <c r="D109" s="18" t="s">
        <v>191</v>
      </c>
      <c r="E109" s="18" t="s">
        <v>1</v>
      </c>
      <c r="F109" s="56">
        <v>33800</v>
      </c>
      <c r="G109" s="56">
        <v>72</v>
      </c>
      <c r="H109" s="56">
        <f>F109*G109</f>
        <v>2433600</v>
      </c>
      <c r="I109" s="56">
        <f>H109*35%</f>
        <v>851760</v>
      </c>
      <c r="J109" s="56">
        <f>I109/H109*100</f>
        <v>35</v>
      </c>
      <c r="K109" s="7"/>
    </row>
    <row r="110" spans="1:10" ht="36" customHeight="1">
      <c r="A110" s="75"/>
      <c r="B110" s="66"/>
      <c r="C110" s="75"/>
      <c r="D110" s="18" t="s">
        <v>52</v>
      </c>
      <c r="E110" s="18" t="s">
        <v>2</v>
      </c>
      <c r="F110" s="57"/>
      <c r="G110" s="57"/>
      <c r="H110" s="57"/>
      <c r="I110" s="57"/>
      <c r="J110" s="57"/>
    </row>
    <row r="111" spans="1:10" ht="27.75" customHeight="1">
      <c r="A111" s="75"/>
      <c r="B111" s="66"/>
      <c r="C111" s="75"/>
      <c r="D111" s="18" t="s">
        <v>53</v>
      </c>
      <c r="E111" s="18" t="s">
        <v>4</v>
      </c>
      <c r="F111" s="57"/>
      <c r="G111" s="57"/>
      <c r="H111" s="57"/>
      <c r="I111" s="57"/>
      <c r="J111" s="57"/>
    </row>
    <row r="112" spans="1:10" ht="29.25" customHeight="1">
      <c r="A112" s="76"/>
      <c r="B112" s="67"/>
      <c r="C112" s="76"/>
      <c r="D112" s="18" t="s">
        <v>54</v>
      </c>
      <c r="E112" s="18" t="s">
        <v>4</v>
      </c>
      <c r="F112" s="58"/>
      <c r="G112" s="58"/>
      <c r="H112" s="58"/>
      <c r="I112" s="58"/>
      <c r="J112" s="58"/>
    </row>
    <row r="113" spans="1:11" ht="29.25" customHeight="1">
      <c r="A113" s="74">
        <v>26</v>
      </c>
      <c r="B113" s="65">
        <v>43959</v>
      </c>
      <c r="C113" s="92">
        <v>3</v>
      </c>
      <c r="D113" s="26" t="s">
        <v>192</v>
      </c>
      <c r="E113" s="26" t="s">
        <v>1</v>
      </c>
      <c r="F113" s="56">
        <v>33800</v>
      </c>
      <c r="G113" s="56">
        <v>54</v>
      </c>
      <c r="H113" s="56">
        <f>F113*G113</f>
        <v>1825200</v>
      </c>
      <c r="I113" s="56">
        <f>H113*35%</f>
        <v>638820</v>
      </c>
      <c r="J113" s="56">
        <f>I113/H113*100</f>
        <v>35</v>
      </c>
      <c r="K113" s="7"/>
    </row>
    <row r="114" spans="1:10" ht="24" customHeight="1">
      <c r="A114" s="75"/>
      <c r="B114" s="66"/>
      <c r="C114" s="93"/>
      <c r="D114" s="26" t="s">
        <v>56</v>
      </c>
      <c r="E114" s="26" t="s">
        <v>2</v>
      </c>
      <c r="F114" s="57"/>
      <c r="G114" s="57"/>
      <c r="H114" s="57"/>
      <c r="I114" s="57"/>
      <c r="J114" s="57"/>
    </row>
    <row r="115" spans="1:10" ht="27.75" customHeight="1">
      <c r="A115" s="76"/>
      <c r="B115" s="67"/>
      <c r="C115" s="94"/>
      <c r="D115" s="26" t="s">
        <v>57</v>
      </c>
      <c r="E115" s="26" t="s">
        <v>3</v>
      </c>
      <c r="F115" s="58"/>
      <c r="G115" s="58"/>
      <c r="H115" s="58"/>
      <c r="I115" s="58"/>
      <c r="J115" s="58"/>
    </row>
    <row r="116" spans="1:11" ht="26.25" customHeight="1">
      <c r="A116" s="74">
        <v>27</v>
      </c>
      <c r="B116" s="65">
        <v>43959</v>
      </c>
      <c r="C116" s="74">
        <v>3</v>
      </c>
      <c r="D116" s="18" t="s">
        <v>193</v>
      </c>
      <c r="E116" s="18" t="s">
        <v>1</v>
      </c>
      <c r="F116" s="56">
        <v>33800</v>
      </c>
      <c r="G116" s="56">
        <v>54</v>
      </c>
      <c r="H116" s="56">
        <f>F116*G116</f>
        <v>1825200</v>
      </c>
      <c r="I116" s="56">
        <f>H116*35%</f>
        <v>638820</v>
      </c>
      <c r="J116" s="56">
        <f>I116/H116*100</f>
        <v>35</v>
      </c>
      <c r="K116" s="7"/>
    </row>
    <row r="117" spans="1:10" ht="27.75" customHeight="1">
      <c r="A117" s="75"/>
      <c r="B117" s="66"/>
      <c r="C117" s="75"/>
      <c r="D117" s="18" t="s">
        <v>58</v>
      </c>
      <c r="E117" s="18" t="s">
        <v>2</v>
      </c>
      <c r="F117" s="57"/>
      <c r="G117" s="57"/>
      <c r="H117" s="57"/>
      <c r="I117" s="57"/>
      <c r="J117" s="57"/>
    </row>
    <row r="118" spans="1:10" ht="30" customHeight="1">
      <c r="A118" s="76"/>
      <c r="B118" s="67"/>
      <c r="C118" s="76"/>
      <c r="D118" s="18" t="s">
        <v>59</v>
      </c>
      <c r="E118" s="18" t="s">
        <v>4</v>
      </c>
      <c r="F118" s="58"/>
      <c r="G118" s="58"/>
      <c r="H118" s="58"/>
      <c r="I118" s="58"/>
      <c r="J118" s="58"/>
    </row>
    <row r="119" spans="1:10" ht="27.75" customHeight="1">
      <c r="A119" s="74">
        <v>28</v>
      </c>
      <c r="B119" s="68" t="s">
        <v>120</v>
      </c>
      <c r="C119" s="74">
        <v>4</v>
      </c>
      <c r="D119" s="22" t="s">
        <v>194</v>
      </c>
      <c r="E119" s="22" t="s">
        <v>2</v>
      </c>
      <c r="F119" s="56">
        <v>33800</v>
      </c>
      <c r="G119" s="56">
        <v>72</v>
      </c>
      <c r="H119" s="56">
        <f>F119*G119</f>
        <v>2433600</v>
      </c>
      <c r="I119" s="56">
        <f>H119*35%</f>
        <v>851760</v>
      </c>
      <c r="J119" s="56">
        <f>I119/H119*100</f>
        <v>35</v>
      </c>
    </row>
    <row r="120" spans="1:10" ht="29.25" customHeight="1">
      <c r="A120" s="75"/>
      <c r="B120" s="69"/>
      <c r="C120" s="75"/>
      <c r="D120" s="22" t="s">
        <v>119</v>
      </c>
      <c r="E120" s="22" t="s">
        <v>1</v>
      </c>
      <c r="F120" s="57"/>
      <c r="G120" s="57"/>
      <c r="H120" s="57"/>
      <c r="I120" s="57"/>
      <c r="J120" s="57"/>
    </row>
    <row r="121" spans="1:10" ht="24.75" customHeight="1">
      <c r="A121" s="75"/>
      <c r="B121" s="69"/>
      <c r="C121" s="75"/>
      <c r="D121" s="22" t="s">
        <v>79</v>
      </c>
      <c r="E121" s="22" t="s">
        <v>3</v>
      </c>
      <c r="F121" s="57"/>
      <c r="G121" s="57"/>
      <c r="H121" s="57"/>
      <c r="I121" s="57"/>
      <c r="J121" s="57"/>
    </row>
    <row r="122" spans="1:10" ht="27" customHeight="1">
      <c r="A122" s="76"/>
      <c r="B122" s="70"/>
      <c r="C122" s="76"/>
      <c r="D122" s="22" t="s">
        <v>78</v>
      </c>
      <c r="E122" s="22" t="s">
        <v>3</v>
      </c>
      <c r="F122" s="58"/>
      <c r="G122" s="58"/>
      <c r="H122" s="58"/>
      <c r="I122" s="58"/>
      <c r="J122" s="58"/>
    </row>
    <row r="123" spans="1:11" ht="42.75" customHeight="1">
      <c r="A123" s="74">
        <v>29</v>
      </c>
      <c r="B123" s="65" t="s">
        <v>83</v>
      </c>
      <c r="C123" s="74">
        <v>3</v>
      </c>
      <c r="D123" s="40" t="s">
        <v>195</v>
      </c>
      <c r="E123" s="18" t="s">
        <v>2</v>
      </c>
      <c r="F123" s="56">
        <v>33800</v>
      </c>
      <c r="G123" s="56">
        <v>54</v>
      </c>
      <c r="H123" s="56">
        <f>F123*G123</f>
        <v>1825200</v>
      </c>
      <c r="I123" s="56">
        <f>H123*35%</f>
        <v>638820</v>
      </c>
      <c r="J123" s="56">
        <f>I123/H123*100</f>
        <v>35</v>
      </c>
      <c r="K123" s="7"/>
    </row>
    <row r="124" spans="1:10" ht="24" customHeight="1">
      <c r="A124" s="75"/>
      <c r="B124" s="66"/>
      <c r="C124" s="75"/>
      <c r="D124" s="18" t="s">
        <v>81</v>
      </c>
      <c r="E124" s="18" t="s">
        <v>1</v>
      </c>
      <c r="F124" s="57"/>
      <c r="G124" s="57"/>
      <c r="H124" s="57"/>
      <c r="I124" s="57"/>
      <c r="J124" s="57"/>
    </row>
    <row r="125" spans="1:10" ht="28.5" customHeight="1">
      <c r="A125" s="76"/>
      <c r="B125" s="67"/>
      <c r="C125" s="76"/>
      <c r="D125" s="18" t="s">
        <v>80</v>
      </c>
      <c r="E125" s="18" t="s">
        <v>3</v>
      </c>
      <c r="F125" s="58"/>
      <c r="G125" s="58"/>
      <c r="H125" s="58"/>
      <c r="I125" s="58"/>
      <c r="J125" s="58"/>
    </row>
    <row r="126" spans="1:11" ht="28.5" customHeight="1">
      <c r="A126" s="74">
        <v>30</v>
      </c>
      <c r="B126" s="79">
        <v>44267</v>
      </c>
      <c r="C126" s="89">
        <v>4</v>
      </c>
      <c r="D126" s="17" t="s">
        <v>196</v>
      </c>
      <c r="E126" s="17" t="s">
        <v>1</v>
      </c>
      <c r="F126" s="111">
        <v>33800</v>
      </c>
      <c r="G126" s="56">
        <v>72</v>
      </c>
      <c r="H126" s="74">
        <f>F126*G126</f>
        <v>2433600</v>
      </c>
      <c r="I126" s="74">
        <f>H126*35%</f>
        <v>851760</v>
      </c>
      <c r="J126" s="56">
        <f>I126/H126*100</f>
        <v>35</v>
      </c>
      <c r="K126" s="7"/>
    </row>
    <row r="127" spans="1:10" ht="27.75" customHeight="1">
      <c r="A127" s="75"/>
      <c r="B127" s="80"/>
      <c r="C127" s="90"/>
      <c r="D127" s="17" t="s">
        <v>86</v>
      </c>
      <c r="E127" s="17" t="s">
        <v>2</v>
      </c>
      <c r="F127" s="112"/>
      <c r="G127" s="57"/>
      <c r="H127" s="75"/>
      <c r="I127" s="75"/>
      <c r="J127" s="57"/>
    </row>
    <row r="128" spans="1:10" ht="19.5" customHeight="1">
      <c r="A128" s="75"/>
      <c r="B128" s="80"/>
      <c r="C128" s="90"/>
      <c r="D128" s="27" t="s">
        <v>87</v>
      </c>
      <c r="E128" s="27" t="s">
        <v>3</v>
      </c>
      <c r="F128" s="112"/>
      <c r="G128" s="57"/>
      <c r="H128" s="75"/>
      <c r="I128" s="75"/>
      <c r="J128" s="57"/>
    </row>
    <row r="129" spans="1:10" ht="19.5" customHeight="1">
      <c r="A129" s="76"/>
      <c r="B129" s="81"/>
      <c r="C129" s="91"/>
      <c r="D129" s="43" t="s">
        <v>164</v>
      </c>
      <c r="E129" s="27" t="s">
        <v>3</v>
      </c>
      <c r="F129" s="113"/>
      <c r="G129" s="58"/>
      <c r="H129" s="76"/>
      <c r="I129" s="76"/>
      <c r="J129" s="58"/>
    </row>
    <row r="130" spans="1:10" ht="30.75" customHeight="1">
      <c r="A130" s="74">
        <v>31</v>
      </c>
      <c r="B130" s="49">
        <v>44385</v>
      </c>
      <c r="C130" s="84">
        <v>3</v>
      </c>
      <c r="D130" s="28" t="s">
        <v>197</v>
      </c>
      <c r="E130" s="18" t="s">
        <v>5</v>
      </c>
      <c r="F130" s="56">
        <v>33800</v>
      </c>
      <c r="G130" s="56">
        <v>54</v>
      </c>
      <c r="H130" s="56">
        <f>F130*G130</f>
        <v>1825200</v>
      </c>
      <c r="I130" s="56">
        <f>H130*35%</f>
        <v>638820</v>
      </c>
      <c r="J130" s="56">
        <f>I130/H130*100</f>
        <v>35</v>
      </c>
    </row>
    <row r="131" spans="1:10" ht="21.75" customHeight="1">
      <c r="A131" s="75"/>
      <c r="B131" s="50"/>
      <c r="C131" s="83"/>
      <c r="D131" s="28" t="s">
        <v>161</v>
      </c>
      <c r="E131" s="18" t="s">
        <v>3</v>
      </c>
      <c r="F131" s="57"/>
      <c r="G131" s="57"/>
      <c r="H131" s="57"/>
      <c r="I131" s="57"/>
      <c r="J131" s="57"/>
    </row>
    <row r="132" spans="1:10" ht="25.5" customHeight="1">
      <c r="A132" s="76"/>
      <c r="B132" s="51"/>
      <c r="C132" s="85"/>
      <c r="D132" s="28" t="s">
        <v>162</v>
      </c>
      <c r="E132" s="18" t="s">
        <v>3</v>
      </c>
      <c r="F132" s="58"/>
      <c r="G132" s="58"/>
      <c r="H132" s="58"/>
      <c r="I132" s="58"/>
      <c r="J132" s="58"/>
    </row>
    <row r="133" spans="1:10" ht="29.25" customHeight="1">
      <c r="A133" s="74">
        <v>32</v>
      </c>
      <c r="B133" s="49">
        <v>44412</v>
      </c>
      <c r="C133" s="116">
        <v>2</v>
      </c>
      <c r="D133" s="15" t="s">
        <v>198</v>
      </c>
      <c r="E133" s="18" t="s">
        <v>5</v>
      </c>
      <c r="F133" s="56">
        <v>33800</v>
      </c>
      <c r="G133" s="56">
        <v>42</v>
      </c>
      <c r="H133" s="56">
        <f>F133*G133</f>
        <v>1419600</v>
      </c>
      <c r="I133" s="56">
        <f>H133*30%</f>
        <v>425880</v>
      </c>
      <c r="J133" s="56">
        <f>I133/H133*100</f>
        <v>30</v>
      </c>
    </row>
    <row r="134" spans="1:10" ht="34.5" customHeight="1">
      <c r="A134" s="76"/>
      <c r="B134" s="51"/>
      <c r="C134" s="117"/>
      <c r="D134" s="20" t="s">
        <v>121</v>
      </c>
      <c r="E134" s="18" t="s">
        <v>3</v>
      </c>
      <c r="F134" s="58"/>
      <c r="G134" s="58"/>
      <c r="H134" s="58"/>
      <c r="I134" s="58"/>
      <c r="J134" s="58"/>
    </row>
    <row r="135" spans="1:10" ht="26.25" customHeight="1">
      <c r="A135" s="74">
        <v>33</v>
      </c>
      <c r="B135" s="49">
        <v>44501</v>
      </c>
      <c r="C135" s="84">
        <v>2</v>
      </c>
      <c r="D135" s="21" t="s">
        <v>199</v>
      </c>
      <c r="E135" s="18" t="s">
        <v>5</v>
      </c>
      <c r="F135" s="56">
        <v>33800</v>
      </c>
      <c r="G135" s="56">
        <v>42</v>
      </c>
      <c r="H135" s="56">
        <f>F135*G135</f>
        <v>1419600</v>
      </c>
      <c r="I135" s="56">
        <f>H135*30%</f>
        <v>425880</v>
      </c>
      <c r="J135" s="56">
        <f>I135/H135*100</f>
        <v>30</v>
      </c>
    </row>
    <row r="136" spans="1:10" ht="26.25" customHeight="1">
      <c r="A136" s="76"/>
      <c r="B136" s="51"/>
      <c r="C136" s="85"/>
      <c r="D136" s="21" t="s">
        <v>122</v>
      </c>
      <c r="E136" s="18" t="s">
        <v>3</v>
      </c>
      <c r="F136" s="58"/>
      <c r="G136" s="58"/>
      <c r="H136" s="58"/>
      <c r="I136" s="58"/>
      <c r="J136" s="58"/>
    </row>
    <row r="137" spans="1:10" ht="26.25" customHeight="1">
      <c r="A137" s="74">
        <v>34</v>
      </c>
      <c r="B137" s="49" t="s">
        <v>125</v>
      </c>
      <c r="C137" s="84">
        <v>3</v>
      </c>
      <c r="D137" s="29" t="s">
        <v>200</v>
      </c>
      <c r="E137" s="18" t="s">
        <v>1</v>
      </c>
      <c r="F137" s="56">
        <v>33800</v>
      </c>
      <c r="G137" s="56">
        <v>54</v>
      </c>
      <c r="H137" s="56">
        <f>F137*G137</f>
        <v>1825200</v>
      </c>
      <c r="I137" s="56">
        <f>H137*35%</f>
        <v>638820</v>
      </c>
      <c r="J137" s="56">
        <f>I137/H137*100</f>
        <v>35</v>
      </c>
    </row>
    <row r="138" spans="1:10" ht="29.25" customHeight="1">
      <c r="A138" s="75"/>
      <c r="B138" s="50"/>
      <c r="C138" s="83"/>
      <c r="D138" s="29" t="s">
        <v>123</v>
      </c>
      <c r="E138" s="18" t="s">
        <v>2</v>
      </c>
      <c r="F138" s="57"/>
      <c r="G138" s="57"/>
      <c r="H138" s="57"/>
      <c r="I138" s="57"/>
      <c r="J138" s="57"/>
    </row>
    <row r="139" spans="1:10" ht="28.5" customHeight="1">
      <c r="A139" s="76"/>
      <c r="B139" s="51"/>
      <c r="C139" s="85"/>
      <c r="D139" s="29" t="s">
        <v>124</v>
      </c>
      <c r="E139" s="18" t="s">
        <v>3</v>
      </c>
      <c r="F139" s="58"/>
      <c r="G139" s="58"/>
      <c r="H139" s="58"/>
      <c r="I139" s="58"/>
      <c r="J139" s="58"/>
    </row>
    <row r="140" spans="1:10" ht="34.5" customHeight="1">
      <c r="A140" s="74">
        <v>35</v>
      </c>
      <c r="B140" s="49">
        <v>44541</v>
      </c>
      <c r="C140" s="86">
        <v>2</v>
      </c>
      <c r="D140" s="24" t="s">
        <v>201</v>
      </c>
      <c r="E140" s="18" t="s">
        <v>1</v>
      </c>
      <c r="F140" s="56">
        <v>33800</v>
      </c>
      <c r="G140" s="56">
        <v>42</v>
      </c>
      <c r="H140" s="56">
        <f>F140*G140</f>
        <v>1419600</v>
      </c>
      <c r="I140" s="56">
        <f>H140*30%</f>
        <v>425880</v>
      </c>
      <c r="J140" s="56">
        <f>I140/H140*100</f>
        <v>30</v>
      </c>
    </row>
    <row r="141" spans="1:10" ht="42" customHeight="1">
      <c r="A141" s="76"/>
      <c r="B141" s="51"/>
      <c r="C141" s="88"/>
      <c r="D141" s="21" t="s">
        <v>126</v>
      </c>
      <c r="E141" s="18" t="s">
        <v>2</v>
      </c>
      <c r="F141" s="58"/>
      <c r="G141" s="58"/>
      <c r="H141" s="58"/>
      <c r="I141" s="58"/>
      <c r="J141" s="58"/>
    </row>
    <row r="142" spans="1:10" ht="27" customHeight="1">
      <c r="A142" s="74">
        <v>36</v>
      </c>
      <c r="B142" s="49" t="s">
        <v>130</v>
      </c>
      <c r="C142" s="84">
        <v>4</v>
      </c>
      <c r="D142" s="45" t="s">
        <v>202</v>
      </c>
      <c r="E142" s="18" t="s">
        <v>2</v>
      </c>
      <c r="F142" s="56">
        <v>33800</v>
      </c>
      <c r="G142" s="56">
        <v>72</v>
      </c>
      <c r="H142" s="56">
        <f>F142*G142</f>
        <v>2433600</v>
      </c>
      <c r="I142" s="56">
        <f>H142*35%</f>
        <v>851760</v>
      </c>
      <c r="J142" s="56">
        <f>I142/H142*100</f>
        <v>35</v>
      </c>
    </row>
    <row r="143" spans="1:10" ht="22.5" customHeight="1">
      <c r="A143" s="75"/>
      <c r="B143" s="50"/>
      <c r="C143" s="83"/>
      <c r="D143" s="21" t="s">
        <v>127</v>
      </c>
      <c r="E143" s="18" t="s">
        <v>1</v>
      </c>
      <c r="F143" s="57"/>
      <c r="G143" s="57"/>
      <c r="H143" s="57"/>
      <c r="I143" s="57"/>
      <c r="J143" s="57"/>
    </row>
    <row r="144" spans="1:10" ht="29.25" customHeight="1">
      <c r="A144" s="75"/>
      <c r="B144" s="50"/>
      <c r="C144" s="83"/>
      <c r="D144" s="21" t="s">
        <v>128</v>
      </c>
      <c r="E144" s="18" t="s">
        <v>3</v>
      </c>
      <c r="F144" s="57"/>
      <c r="G144" s="57"/>
      <c r="H144" s="57"/>
      <c r="I144" s="57"/>
      <c r="J144" s="57"/>
    </row>
    <row r="145" spans="1:10" ht="28.5" customHeight="1">
      <c r="A145" s="76"/>
      <c r="B145" s="51"/>
      <c r="C145" s="85"/>
      <c r="D145" s="21" t="s">
        <v>129</v>
      </c>
      <c r="E145" s="18" t="s">
        <v>3</v>
      </c>
      <c r="F145" s="58"/>
      <c r="G145" s="58"/>
      <c r="H145" s="58"/>
      <c r="I145" s="58"/>
      <c r="J145" s="58"/>
    </row>
    <row r="146" spans="1:10" ht="24" customHeight="1">
      <c r="A146" s="74">
        <v>37</v>
      </c>
      <c r="B146" s="49" t="s">
        <v>133</v>
      </c>
      <c r="C146" s="84">
        <v>3</v>
      </c>
      <c r="D146" s="44" t="s">
        <v>203</v>
      </c>
      <c r="E146" s="18" t="s">
        <v>1</v>
      </c>
      <c r="F146" s="56">
        <v>33800</v>
      </c>
      <c r="G146" s="56">
        <v>54</v>
      </c>
      <c r="H146" s="56">
        <f>F146*G146</f>
        <v>1825200</v>
      </c>
      <c r="I146" s="56">
        <f>H146*35%</f>
        <v>638820</v>
      </c>
      <c r="J146" s="56">
        <f>I146/H146*100</f>
        <v>35</v>
      </c>
    </row>
    <row r="147" spans="1:10" ht="24.75" customHeight="1">
      <c r="A147" s="75"/>
      <c r="B147" s="50"/>
      <c r="C147" s="83"/>
      <c r="D147" s="29" t="s">
        <v>131</v>
      </c>
      <c r="E147" s="18" t="s">
        <v>2</v>
      </c>
      <c r="F147" s="57"/>
      <c r="G147" s="57"/>
      <c r="H147" s="57"/>
      <c r="I147" s="57"/>
      <c r="J147" s="57"/>
    </row>
    <row r="148" spans="1:10" ht="39.75" customHeight="1">
      <c r="A148" s="76"/>
      <c r="B148" s="51"/>
      <c r="C148" s="85"/>
      <c r="D148" s="29" t="s">
        <v>132</v>
      </c>
      <c r="E148" s="18" t="s">
        <v>3</v>
      </c>
      <c r="F148" s="58"/>
      <c r="G148" s="58"/>
      <c r="H148" s="58"/>
      <c r="I148" s="58"/>
      <c r="J148" s="58"/>
    </row>
    <row r="149" spans="1:10" s="14" customFormat="1" ht="23.25" customHeight="1">
      <c r="A149" s="74">
        <v>38</v>
      </c>
      <c r="B149" s="74" t="s">
        <v>114</v>
      </c>
      <c r="C149" s="37">
        <v>4</v>
      </c>
      <c r="D149" s="37" t="s">
        <v>110</v>
      </c>
      <c r="E149" s="37" t="s">
        <v>1</v>
      </c>
      <c r="F149" s="74">
        <v>33800</v>
      </c>
      <c r="G149" s="74">
        <v>72</v>
      </c>
      <c r="H149" s="74">
        <f>F149*G149</f>
        <v>2433600</v>
      </c>
      <c r="I149" s="74">
        <f>H149*35%</f>
        <v>851760</v>
      </c>
      <c r="J149" s="74">
        <f>I149/H149*100</f>
        <v>35</v>
      </c>
    </row>
    <row r="150" spans="1:10" ht="39.75" customHeight="1">
      <c r="A150" s="75"/>
      <c r="B150" s="75"/>
      <c r="C150" s="39"/>
      <c r="D150" s="29" t="s">
        <v>111</v>
      </c>
      <c r="E150" s="18" t="s">
        <v>2</v>
      </c>
      <c r="F150" s="75"/>
      <c r="G150" s="75"/>
      <c r="H150" s="75"/>
      <c r="I150" s="75"/>
      <c r="J150" s="75"/>
    </row>
    <row r="151" spans="1:10" ht="39" customHeight="1">
      <c r="A151" s="75"/>
      <c r="B151" s="75"/>
      <c r="C151" s="39"/>
      <c r="D151" s="29" t="s">
        <v>112</v>
      </c>
      <c r="E151" s="18" t="s">
        <v>3</v>
      </c>
      <c r="F151" s="75"/>
      <c r="G151" s="75"/>
      <c r="H151" s="75"/>
      <c r="I151" s="75"/>
      <c r="J151" s="75"/>
    </row>
    <row r="152" spans="1:10" ht="27" customHeight="1">
      <c r="A152" s="76"/>
      <c r="B152" s="76"/>
      <c r="C152" s="37"/>
      <c r="D152" s="29" t="s">
        <v>113</v>
      </c>
      <c r="E152" s="18" t="s">
        <v>4</v>
      </c>
      <c r="F152" s="76"/>
      <c r="G152" s="76"/>
      <c r="H152" s="76"/>
      <c r="I152" s="76"/>
      <c r="J152" s="76"/>
    </row>
    <row r="153" spans="1:10" ht="34.5" customHeight="1">
      <c r="A153" s="74">
        <v>39</v>
      </c>
      <c r="B153" s="49">
        <v>44718</v>
      </c>
      <c r="C153" s="74">
        <v>3</v>
      </c>
      <c r="D153" s="29" t="s">
        <v>204</v>
      </c>
      <c r="E153" s="18" t="s">
        <v>5</v>
      </c>
      <c r="F153" s="56">
        <v>33800</v>
      </c>
      <c r="G153" s="56">
        <v>54</v>
      </c>
      <c r="H153" s="56">
        <f>F153*G153</f>
        <v>1825200</v>
      </c>
      <c r="I153" s="56">
        <f>H153*35%</f>
        <v>638820</v>
      </c>
      <c r="J153" s="56">
        <f>I153/H153*100</f>
        <v>35</v>
      </c>
    </row>
    <row r="154" spans="1:10" ht="29.25" customHeight="1">
      <c r="A154" s="75"/>
      <c r="B154" s="50"/>
      <c r="C154" s="75"/>
      <c r="D154" s="29" t="s">
        <v>149</v>
      </c>
      <c r="E154" s="18" t="s">
        <v>4</v>
      </c>
      <c r="F154" s="57"/>
      <c r="G154" s="57"/>
      <c r="H154" s="57"/>
      <c r="I154" s="57"/>
      <c r="J154" s="57"/>
    </row>
    <row r="155" spans="1:10" ht="27" customHeight="1">
      <c r="A155" s="76"/>
      <c r="B155" s="51"/>
      <c r="C155" s="76"/>
      <c r="D155" s="29" t="s">
        <v>150</v>
      </c>
      <c r="E155" s="18" t="s">
        <v>4</v>
      </c>
      <c r="F155" s="58"/>
      <c r="G155" s="58"/>
      <c r="H155" s="58"/>
      <c r="I155" s="58"/>
      <c r="J155" s="58"/>
    </row>
    <row r="156" spans="1:10" ht="39.75" customHeight="1">
      <c r="A156" s="74">
        <v>40</v>
      </c>
      <c r="B156" s="49">
        <v>44746</v>
      </c>
      <c r="C156" s="74">
        <v>3</v>
      </c>
      <c r="D156" s="44" t="s">
        <v>205</v>
      </c>
      <c r="E156" s="18" t="s">
        <v>5</v>
      </c>
      <c r="F156" s="56">
        <v>33800</v>
      </c>
      <c r="G156" s="56">
        <v>54</v>
      </c>
      <c r="H156" s="56">
        <f>F156*G156</f>
        <v>1825200</v>
      </c>
      <c r="I156" s="56">
        <f>H156*35%</f>
        <v>638820</v>
      </c>
      <c r="J156" s="56">
        <f>I156/H156*100</f>
        <v>35</v>
      </c>
    </row>
    <row r="157" spans="1:10" ht="29.25" customHeight="1">
      <c r="A157" s="75"/>
      <c r="B157" s="50"/>
      <c r="C157" s="75"/>
      <c r="D157" s="29" t="s">
        <v>151</v>
      </c>
      <c r="E157" s="18" t="s">
        <v>4</v>
      </c>
      <c r="F157" s="57"/>
      <c r="G157" s="57"/>
      <c r="H157" s="57"/>
      <c r="I157" s="57"/>
      <c r="J157" s="57"/>
    </row>
    <row r="158" spans="1:10" ht="30.75" customHeight="1">
      <c r="A158" s="76"/>
      <c r="B158" s="51"/>
      <c r="C158" s="76"/>
      <c r="D158" s="29" t="s">
        <v>152</v>
      </c>
      <c r="E158" s="18" t="s">
        <v>4</v>
      </c>
      <c r="F158" s="58"/>
      <c r="G158" s="58"/>
      <c r="H158" s="58"/>
      <c r="I158" s="58"/>
      <c r="J158" s="58"/>
    </row>
    <row r="159" spans="1:10" ht="39.75" customHeight="1">
      <c r="A159" s="74">
        <v>41</v>
      </c>
      <c r="B159" s="49">
        <v>44873</v>
      </c>
      <c r="C159" s="74">
        <v>3</v>
      </c>
      <c r="D159" s="32" t="s">
        <v>206</v>
      </c>
      <c r="E159" s="18" t="s">
        <v>1</v>
      </c>
      <c r="F159" s="56">
        <v>33800</v>
      </c>
      <c r="G159" s="56">
        <v>54</v>
      </c>
      <c r="H159" s="56">
        <f>F159*G159</f>
        <v>1825200</v>
      </c>
      <c r="I159" s="56">
        <f>H159*35%</f>
        <v>638820</v>
      </c>
      <c r="J159" s="56">
        <f>I159/H159*100</f>
        <v>35</v>
      </c>
    </row>
    <row r="160" spans="1:10" ht="40.5" customHeight="1">
      <c r="A160" s="75"/>
      <c r="B160" s="52"/>
      <c r="C160" s="75"/>
      <c r="D160" s="31" t="s">
        <v>153</v>
      </c>
      <c r="E160" s="18" t="s">
        <v>2</v>
      </c>
      <c r="F160" s="57"/>
      <c r="G160" s="57"/>
      <c r="H160" s="57"/>
      <c r="I160" s="57"/>
      <c r="J160" s="57"/>
    </row>
    <row r="161" spans="1:10" ht="30" customHeight="1">
      <c r="A161" s="76"/>
      <c r="B161" s="52"/>
      <c r="C161" s="75"/>
      <c r="D161" s="31" t="s">
        <v>154</v>
      </c>
      <c r="E161" s="18" t="s">
        <v>3</v>
      </c>
      <c r="F161" s="57"/>
      <c r="G161" s="57"/>
      <c r="H161" s="57"/>
      <c r="I161" s="57"/>
      <c r="J161" s="57"/>
    </row>
    <row r="162" spans="1:10" ht="38.25" customHeight="1">
      <c r="A162" s="75">
        <v>42</v>
      </c>
      <c r="B162" s="49">
        <v>44893</v>
      </c>
      <c r="C162" s="74">
        <v>2</v>
      </c>
      <c r="D162" s="31" t="s">
        <v>207</v>
      </c>
      <c r="E162" s="18" t="s">
        <v>5</v>
      </c>
      <c r="F162" s="56">
        <v>33800</v>
      </c>
      <c r="G162" s="56">
        <v>42</v>
      </c>
      <c r="H162" s="56">
        <f>F162*G162</f>
        <v>1419600</v>
      </c>
      <c r="I162" s="56">
        <v>425880</v>
      </c>
      <c r="J162" s="56">
        <v>30</v>
      </c>
    </row>
    <row r="163" spans="1:10" ht="28.5" customHeight="1">
      <c r="A163" s="75"/>
      <c r="B163" s="52"/>
      <c r="C163" s="75"/>
      <c r="D163" s="31" t="s">
        <v>155</v>
      </c>
      <c r="E163" s="18" t="s">
        <v>3</v>
      </c>
      <c r="F163" s="57"/>
      <c r="G163" s="57"/>
      <c r="H163" s="57"/>
      <c r="I163" s="57"/>
      <c r="J163" s="57"/>
    </row>
    <row r="164" spans="1:10" ht="38.25" customHeight="1">
      <c r="A164" s="74">
        <v>43</v>
      </c>
      <c r="B164" s="82">
        <v>44914</v>
      </c>
      <c r="C164" s="33">
        <v>3</v>
      </c>
      <c r="D164" s="32" t="s">
        <v>208</v>
      </c>
      <c r="E164" s="32" t="s">
        <v>5</v>
      </c>
      <c r="F164" s="84">
        <v>33800</v>
      </c>
      <c r="G164" s="74">
        <v>54</v>
      </c>
      <c r="H164" s="74">
        <v>1825200</v>
      </c>
      <c r="I164" s="74">
        <v>638820</v>
      </c>
      <c r="J164" s="74">
        <v>35</v>
      </c>
    </row>
    <row r="165" spans="1:10" ht="30.75" customHeight="1">
      <c r="A165" s="75"/>
      <c r="B165" s="83"/>
      <c r="C165" s="30"/>
      <c r="D165" s="32" t="s">
        <v>156</v>
      </c>
      <c r="E165" s="32" t="s">
        <v>4</v>
      </c>
      <c r="F165" s="83"/>
      <c r="G165" s="75"/>
      <c r="H165" s="75"/>
      <c r="I165" s="75"/>
      <c r="J165" s="75"/>
    </row>
    <row r="166" spans="1:10" ht="27" customHeight="1">
      <c r="A166" s="75"/>
      <c r="B166" s="83"/>
      <c r="C166" s="30"/>
      <c r="D166" s="32" t="s">
        <v>157</v>
      </c>
      <c r="E166" s="32" t="s">
        <v>4</v>
      </c>
      <c r="F166" s="83"/>
      <c r="G166" s="75"/>
      <c r="H166" s="75"/>
      <c r="I166" s="75"/>
      <c r="J166" s="75"/>
    </row>
    <row r="167" spans="1:10" ht="18.75" customHeight="1">
      <c r="A167" s="34">
        <v>44</v>
      </c>
      <c r="B167" s="35"/>
      <c r="C167" s="34"/>
      <c r="D167" s="35" t="s">
        <v>63</v>
      </c>
      <c r="E167" s="35"/>
      <c r="F167" s="35"/>
      <c r="G167" s="35"/>
      <c r="H167" s="35">
        <f>SUM(H17:H166)</f>
        <v>91665600</v>
      </c>
      <c r="I167" s="35">
        <f>SUM(I17:I166)</f>
        <v>31728060</v>
      </c>
      <c r="J167" s="35"/>
    </row>
    <row r="168" spans="1:2" ht="12.75" customHeight="1">
      <c r="A168" s="1" t="s">
        <v>0</v>
      </c>
      <c r="B168" s="1"/>
    </row>
    <row r="169" ht="15">
      <c r="E169" s="11"/>
    </row>
    <row r="170" spans="1:10" ht="15">
      <c r="A170" s="6"/>
      <c r="B170" s="6"/>
      <c r="C170" s="6"/>
      <c r="D170" s="47" t="s">
        <v>167</v>
      </c>
      <c r="E170" s="46"/>
      <c r="F170" s="6"/>
      <c r="G170" s="6"/>
      <c r="H170" s="6"/>
      <c r="I170" s="6"/>
      <c r="J170" s="6"/>
    </row>
    <row r="171" spans="1:10" ht="15.75" customHeight="1">
      <c r="A171" s="6"/>
      <c r="B171" s="6"/>
      <c r="C171" s="6"/>
      <c r="D171" s="48" t="s">
        <v>168</v>
      </c>
      <c r="E171" s="12"/>
      <c r="F171" s="6"/>
      <c r="G171" s="6"/>
      <c r="H171" s="6"/>
      <c r="I171" s="6"/>
      <c r="J171" s="6"/>
    </row>
    <row r="172" spans="1:10" ht="15.75" customHeight="1">
      <c r="A172" s="6"/>
      <c r="B172" s="6"/>
      <c r="C172" s="6"/>
      <c r="D172" s="48" t="s">
        <v>169</v>
      </c>
      <c r="E172" s="11"/>
      <c r="F172" s="6"/>
      <c r="G172" s="6"/>
      <c r="H172" s="6"/>
      <c r="I172" s="6"/>
      <c r="J172" s="6"/>
    </row>
    <row r="173" spans="1:10" ht="15">
      <c r="A173" s="6"/>
      <c r="B173" s="6"/>
      <c r="C173" s="6"/>
      <c r="D173" s="13">
        <v>45077</v>
      </c>
      <c r="F173" s="6"/>
      <c r="G173" s="6"/>
      <c r="H173" s="6"/>
      <c r="I173" s="6"/>
      <c r="J173" s="6"/>
    </row>
  </sheetData>
  <sheetProtection/>
  <mergeCells count="363">
    <mergeCell ref="A86:A89"/>
    <mergeCell ref="C86:C89"/>
    <mergeCell ref="F86:F89"/>
    <mergeCell ref="J86:J89"/>
    <mergeCell ref="G142:G145"/>
    <mergeCell ref="H142:H145"/>
    <mergeCell ref="I142:I145"/>
    <mergeCell ref="C146:C148"/>
    <mergeCell ref="H42:H46"/>
    <mergeCell ref="G86:G89"/>
    <mergeCell ref="I137:I139"/>
    <mergeCell ref="J137:J139"/>
    <mergeCell ref="C140:C141"/>
    <mergeCell ref="H146:H148"/>
    <mergeCell ref="I146:I148"/>
    <mergeCell ref="J146:J148"/>
    <mergeCell ref="J142:J145"/>
    <mergeCell ref="F146:F148"/>
    <mergeCell ref="C156:C158"/>
    <mergeCell ref="A140:A141"/>
    <mergeCell ref="F140:F141"/>
    <mergeCell ref="C142:C145"/>
    <mergeCell ref="A142:A145"/>
    <mergeCell ref="A11:J11"/>
    <mergeCell ref="A12:J12"/>
    <mergeCell ref="A42:A46"/>
    <mergeCell ref="C42:C46"/>
    <mergeCell ref="G140:G141"/>
    <mergeCell ref="H140:H141"/>
    <mergeCell ref="A126:A129"/>
    <mergeCell ref="F126:F129"/>
    <mergeCell ref="A113:A115"/>
    <mergeCell ref="F135:F136"/>
    <mergeCell ref="A135:A136"/>
    <mergeCell ref="A133:A134"/>
    <mergeCell ref="J140:J141"/>
    <mergeCell ref="I140:I141"/>
    <mergeCell ref="H137:H139"/>
    <mergeCell ref="I133:I134"/>
    <mergeCell ref="J126:J129"/>
    <mergeCell ref="I126:I129"/>
    <mergeCell ref="H126:H129"/>
    <mergeCell ref="J52:J56"/>
    <mergeCell ref="I63:I66"/>
    <mergeCell ref="G42:G46"/>
    <mergeCell ref="I135:I136"/>
    <mergeCell ref="J135:J136"/>
    <mergeCell ref="H133:H134"/>
    <mergeCell ref="G135:G136"/>
    <mergeCell ref="H135:H136"/>
    <mergeCell ref="G130:G132"/>
    <mergeCell ref="G126:G129"/>
    <mergeCell ref="F164:F166"/>
    <mergeCell ref="F162:F163"/>
    <mergeCell ref="G164:G166"/>
    <mergeCell ref="F113:F115"/>
    <mergeCell ref="F106:F108"/>
    <mergeCell ref="F116:F118"/>
    <mergeCell ref="F133:F134"/>
    <mergeCell ref="F123:F125"/>
    <mergeCell ref="F119:F122"/>
    <mergeCell ref="G123:G125"/>
    <mergeCell ref="F109:F112"/>
    <mergeCell ref="H113:H115"/>
    <mergeCell ref="H156:H158"/>
    <mergeCell ref="I156:I158"/>
    <mergeCell ref="I116:I118"/>
    <mergeCell ref="H116:H118"/>
    <mergeCell ref="H153:H155"/>
    <mergeCell ref="H123:H125"/>
    <mergeCell ref="F142:F145"/>
    <mergeCell ref="F137:F139"/>
    <mergeCell ref="I123:I125"/>
    <mergeCell ref="J123:J125"/>
    <mergeCell ref="I119:I122"/>
    <mergeCell ref="I113:I115"/>
    <mergeCell ref="J119:J122"/>
    <mergeCell ref="G119:G122"/>
    <mergeCell ref="J113:J115"/>
    <mergeCell ref="I93:I95"/>
    <mergeCell ref="I83:I85"/>
    <mergeCell ref="H119:H122"/>
    <mergeCell ref="I99:I101"/>
    <mergeCell ref="H109:H112"/>
    <mergeCell ref="I106:I108"/>
    <mergeCell ref="I96:I98"/>
    <mergeCell ref="H96:H98"/>
    <mergeCell ref="I86:I89"/>
    <mergeCell ref="G2:J2"/>
    <mergeCell ref="H38:H41"/>
    <mergeCell ref="I47:I51"/>
    <mergeCell ref="I33:I37"/>
    <mergeCell ref="I17:I21"/>
    <mergeCell ref="J22:J27"/>
    <mergeCell ref="G4:J4"/>
    <mergeCell ref="G5:J5"/>
    <mergeCell ref="G6:J6"/>
    <mergeCell ref="J42:J46"/>
    <mergeCell ref="I109:I112"/>
    <mergeCell ref="I22:I27"/>
    <mergeCell ref="I28:I32"/>
    <mergeCell ref="H93:H95"/>
    <mergeCell ref="H77:H78"/>
    <mergeCell ref="G17:G21"/>
    <mergeCell ref="H22:H27"/>
    <mergeCell ref="G60:G62"/>
    <mergeCell ref="G38:G41"/>
    <mergeCell ref="I57:I59"/>
    <mergeCell ref="H86:H89"/>
    <mergeCell ref="G99:G101"/>
    <mergeCell ref="H90:H92"/>
    <mergeCell ref="J17:J21"/>
    <mergeCell ref="H17:H21"/>
    <mergeCell ref="I38:I41"/>
    <mergeCell ref="G77:G78"/>
    <mergeCell ref="H83:H85"/>
    <mergeCell ref="H28:H32"/>
    <mergeCell ref="H33:H37"/>
    <mergeCell ref="A9:J9"/>
    <mergeCell ref="F33:F37"/>
    <mergeCell ref="F71:F73"/>
    <mergeCell ref="F17:F21"/>
    <mergeCell ref="G67:G70"/>
    <mergeCell ref="H106:H108"/>
    <mergeCell ref="G83:G85"/>
    <mergeCell ref="G102:G105"/>
    <mergeCell ref="G93:G95"/>
    <mergeCell ref="G96:G98"/>
    <mergeCell ref="A10:J10"/>
    <mergeCell ref="A13:A15"/>
    <mergeCell ref="C13:E13"/>
    <mergeCell ref="G14:G15"/>
    <mergeCell ref="F93:F95"/>
    <mergeCell ref="F79:F82"/>
    <mergeCell ref="F67:F70"/>
    <mergeCell ref="G74:G76"/>
    <mergeCell ref="F83:F85"/>
    <mergeCell ref="G90:G92"/>
    <mergeCell ref="J74:J76"/>
    <mergeCell ref="A79:A82"/>
    <mergeCell ref="A74:A76"/>
    <mergeCell ref="F99:F101"/>
    <mergeCell ref="F63:F66"/>
    <mergeCell ref="J60:J62"/>
    <mergeCell ref="I60:I62"/>
    <mergeCell ref="F96:F98"/>
    <mergeCell ref="G79:G82"/>
    <mergeCell ref="F77:F78"/>
    <mergeCell ref="I79:I82"/>
    <mergeCell ref="G63:G66"/>
    <mergeCell ref="G71:G73"/>
    <mergeCell ref="H74:H76"/>
    <mergeCell ref="H67:H70"/>
    <mergeCell ref="F38:F41"/>
    <mergeCell ref="F74:F76"/>
    <mergeCell ref="F60:F62"/>
    <mergeCell ref="I67:I70"/>
    <mergeCell ref="I71:I73"/>
    <mergeCell ref="G22:G27"/>
    <mergeCell ref="F22:F27"/>
    <mergeCell ref="F28:F32"/>
    <mergeCell ref="A60:A62"/>
    <mergeCell ref="A63:A66"/>
    <mergeCell ref="C71:C73"/>
    <mergeCell ref="C63:C66"/>
    <mergeCell ref="C60:C62"/>
    <mergeCell ref="F52:F56"/>
    <mergeCell ref="G52:G56"/>
    <mergeCell ref="C47:C51"/>
    <mergeCell ref="A38:A41"/>
    <mergeCell ref="C38:C41"/>
    <mergeCell ref="A52:A56"/>
    <mergeCell ref="A28:A32"/>
    <mergeCell ref="J33:J37"/>
    <mergeCell ref="C28:C32"/>
    <mergeCell ref="J28:J32"/>
    <mergeCell ref="H52:H56"/>
    <mergeCell ref="I52:I56"/>
    <mergeCell ref="G47:G51"/>
    <mergeCell ref="G57:G59"/>
    <mergeCell ref="I42:I46"/>
    <mergeCell ref="H47:H51"/>
    <mergeCell ref="F47:F51"/>
    <mergeCell ref="F42:F46"/>
    <mergeCell ref="J71:J73"/>
    <mergeCell ref="J67:J70"/>
    <mergeCell ref="H63:H66"/>
    <mergeCell ref="H60:H62"/>
    <mergeCell ref="F57:F59"/>
    <mergeCell ref="H57:H59"/>
    <mergeCell ref="I74:I76"/>
    <mergeCell ref="A71:A73"/>
    <mergeCell ref="J47:J51"/>
    <mergeCell ref="J57:J59"/>
    <mergeCell ref="I77:I78"/>
    <mergeCell ref="G28:G32"/>
    <mergeCell ref="G33:G37"/>
    <mergeCell ref="J38:J41"/>
    <mergeCell ref="H71:H73"/>
    <mergeCell ref="J63:J66"/>
    <mergeCell ref="J77:J78"/>
    <mergeCell ref="A77:A78"/>
    <mergeCell ref="C77:C78"/>
    <mergeCell ref="A90:A92"/>
    <mergeCell ref="C90:C92"/>
    <mergeCell ref="J79:J82"/>
    <mergeCell ref="H79:H82"/>
    <mergeCell ref="A83:A85"/>
    <mergeCell ref="F90:F92"/>
    <mergeCell ref="I90:I92"/>
    <mergeCell ref="F102:F105"/>
    <mergeCell ref="I102:I105"/>
    <mergeCell ref="A106:A108"/>
    <mergeCell ref="C83:C85"/>
    <mergeCell ref="C99:C101"/>
    <mergeCell ref="C102:C105"/>
    <mergeCell ref="A93:A95"/>
    <mergeCell ref="A96:A98"/>
    <mergeCell ref="A102:A105"/>
    <mergeCell ref="C93:C95"/>
    <mergeCell ref="G113:G115"/>
    <mergeCell ref="G116:G118"/>
    <mergeCell ref="J102:J105"/>
    <mergeCell ref="J99:J101"/>
    <mergeCell ref="J93:J95"/>
    <mergeCell ref="H99:H101"/>
    <mergeCell ref="J109:J112"/>
    <mergeCell ref="G106:G108"/>
    <mergeCell ref="G109:G112"/>
    <mergeCell ref="H102:H105"/>
    <mergeCell ref="F13:H13"/>
    <mergeCell ref="I13:J13"/>
    <mergeCell ref="I14:I15"/>
    <mergeCell ref="J14:J15"/>
    <mergeCell ref="F14:F15"/>
    <mergeCell ref="H14:H15"/>
    <mergeCell ref="J106:J108"/>
    <mergeCell ref="J116:J118"/>
    <mergeCell ref="C14:C15"/>
    <mergeCell ref="D14:D15"/>
    <mergeCell ref="C22:C27"/>
    <mergeCell ref="J96:J98"/>
    <mergeCell ref="J90:J92"/>
    <mergeCell ref="J83:J85"/>
    <mergeCell ref="C109:C112"/>
    <mergeCell ref="C113:C115"/>
    <mergeCell ref="A164:A166"/>
    <mergeCell ref="A162:A163"/>
    <mergeCell ref="A137:A139"/>
    <mergeCell ref="C74:C76"/>
    <mergeCell ref="A116:A118"/>
    <mergeCell ref="A130:A132"/>
    <mergeCell ref="A99:A101"/>
    <mergeCell ref="A109:A112"/>
    <mergeCell ref="C133:C134"/>
    <mergeCell ref="A123:A125"/>
    <mergeCell ref="A159:A161"/>
    <mergeCell ref="A156:A158"/>
    <mergeCell ref="E14:E15"/>
    <mergeCell ref="C130:C132"/>
    <mergeCell ref="C119:C122"/>
    <mergeCell ref="A119:A122"/>
    <mergeCell ref="C79:C82"/>
    <mergeCell ref="C116:C118"/>
    <mergeCell ref="A22:A27"/>
    <mergeCell ref="A67:A70"/>
    <mergeCell ref="J133:J134"/>
    <mergeCell ref="C135:C136"/>
    <mergeCell ref="G137:G139"/>
    <mergeCell ref="H159:H161"/>
    <mergeCell ref="C159:C161"/>
    <mergeCell ref="F159:F161"/>
    <mergeCell ref="G149:G152"/>
    <mergeCell ref="H149:H152"/>
    <mergeCell ref="I149:I152"/>
    <mergeCell ref="F156:F158"/>
    <mergeCell ref="F130:F132"/>
    <mergeCell ref="G133:G134"/>
    <mergeCell ref="H130:H132"/>
    <mergeCell ref="I130:I132"/>
    <mergeCell ref="J130:J132"/>
    <mergeCell ref="J162:J163"/>
    <mergeCell ref="G156:G158"/>
    <mergeCell ref="G159:G161"/>
    <mergeCell ref="G162:G163"/>
    <mergeCell ref="H162:H163"/>
    <mergeCell ref="J149:J152"/>
    <mergeCell ref="H164:H166"/>
    <mergeCell ref="I164:I166"/>
    <mergeCell ref="J164:J166"/>
    <mergeCell ref="I153:I155"/>
    <mergeCell ref="J153:J155"/>
    <mergeCell ref="I162:I163"/>
    <mergeCell ref="I159:I161"/>
    <mergeCell ref="J159:J161"/>
    <mergeCell ref="J156:J158"/>
    <mergeCell ref="A146:A148"/>
    <mergeCell ref="F149:F152"/>
    <mergeCell ref="G153:G155"/>
    <mergeCell ref="G146:G148"/>
    <mergeCell ref="F153:F155"/>
    <mergeCell ref="A153:A155"/>
    <mergeCell ref="C153:C155"/>
    <mergeCell ref="A149:A152"/>
    <mergeCell ref="A57:A59"/>
    <mergeCell ref="C52:C56"/>
    <mergeCell ref="C126:C129"/>
    <mergeCell ref="C17:C21"/>
    <mergeCell ref="A17:A21"/>
    <mergeCell ref="C106:C108"/>
    <mergeCell ref="C67:C70"/>
    <mergeCell ref="A47:A51"/>
    <mergeCell ref="A33:A37"/>
    <mergeCell ref="C33:C37"/>
    <mergeCell ref="B153:B155"/>
    <mergeCell ref="B156:B158"/>
    <mergeCell ref="B162:B163"/>
    <mergeCell ref="B164:B166"/>
    <mergeCell ref="C57:C59"/>
    <mergeCell ref="C96:C98"/>
    <mergeCell ref="C162:C163"/>
    <mergeCell ref="C123:C125"/>
    <mergeCell ref="C137:C139"/>
    <mergeCell ref="B137:B139"/>
    <mergeCell ref="B140:B141"/>
    <mergeCell ref="B142:B145"/>
    <mergeCell ref="B149:B152"/>
    <mergeCell ref="B17:B21"/>
    <mergeCell ref="B22:B27"/>
    <mergeCell ref="B119:B122"/>
    <mergeCell ref="B123:B125"/>
    <mergeCell ref="B126:B129"/>
    <mergeCell ref="B130:B132"/>
    <mergeCell ref="B133:B134"/>
    <mergeCell ref="B135:B136"/>
    <mergeCell ref="B99:B101"/>
    <mergeCell ref="B102:B105"/>
    <mergeCell ref="B106:B108"/>
    <mergeCell ref="B109:B112"/>
    <mergeCell ref="B113:B115"/>
    <mergeCell ref="B116:B118"/>
    <mergeCell ref="B79:B82"/>
    <mergeCell ref="B83:B85"/>
    <mergeCell ref="B86:B89"/>
    <mergeCell ref="B90:B92"/>
    <mergeCell ref="B93:B95"/>
    <mergeCell ref="B96:B98"/>
    <mergeCell ref="B60:B62"/>
    <mergeCell ref="B63:B66"/>
    <mergeCell ref="B67:B70"/>
    <mergeCell ref="B71:B73"/>
    <mergeCell ref="B74:B76"/>
    <mergeCell ref="B77:B78"/>
    <mergeCell ref="B146:B148"/>
    <mergeCell ref="B159:B161"/>
    <mergeCell ref="B13:B15"/>
    <mergeCell ref="B28:B32"/>
    <mergeCell ref="B33:B37"/>
    <mergeCell ref="B38:B41"/>
    <mergeCell ref="B42:B46"/>
    <mergeCell ref="B47:B51"/>
    <mergeCell ref="B52:B56"/>
    <mergeCell ref="B57:B59"/>
  </mergeCells>
  <printOptions horizontalCentered="1"/>
  <pageMargins left="0.1968503937007874" right="0.1968503937007874" top="0.7874015748031497" bottom="0.3937007874015748" header="0" footer="0"/>
  <pageSetup fitToHeight="0" fitToWidth="1" horizontalDpi="300" verticalDpi="300" orientation="landscape" paperSize="9" scale="96" r:id="rId1"/>
  <rowBreaks count="3" manualBreakCount="3">
    <brk id="35" max="14" man="1"/>
    <brk id="66" max="14" man="1"/>
    <brk id="1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svoydom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svetlanam</dc:creator>
  <cp:keywords/>
  <dc:description/>
  <cp:lastModifiedBy>Инна Ермолаева</cp:lastModifiedBy>
  <cp:lastPrinted>2023-06-13T15:36:28Z</cp:lastPrinted>
  <dcterms:created xsi:type="dcterms:W3CDTF">2007-03-13T05:36:26Z</dcterms:created>
  <dcterms:modified xsi:type="dcterms:W3CDTF">2023-06-21T13:38:36Z</dcterms:modified>
  <cp:category/>
  <cp:version/>
  <cp:contentType/>
  <cp:contentStatus/>
</cp:coreProperties>
</file>