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395" yWindow="1050" windowWidth="14805" windowHeight="8010"/>
  </bookViews>
  <sheets>
    <sheet name="АИП" sheetId="5" r:id="rId1"/>
  </sheets>
  <calcPr calcId="144525"/>
</workbook>
</file>

<file path=xl/calcChain.xml><?xml version="1.0" encoding="utf-8"?>
<calcChain xmlns="http://schemas.openxmlformats.org/spreadsheetml/2006/main">
  <c r="F10" i="5" l="1"/>
  <c r="F16" i="5"/>
  <c r="F15" i="5"/>
  <c r="F17" i="5"/>
  <c r="K10" i="5" l="1"/>
  <c r="J10" i="5"/>
  <c r="J8" i="5" s="1"/>
  <c r="K8" i="5"/>
  <c r="I10" i="5"/>
  <c r="I8" i="5"/>
  <c r="H10" i="5"/>
  <c r="H8" i="5"/>
  <c r="G10" i="5"/>
  <c r="G8" i="5"/>
  <c r="F8" i="5"/>
  <c r="K19" i="5" l="1"/>
  <c r="K18" i="5"/>
  <c r="K20" i="5"/>
  <c r="K22" i="5"/>
  <c r="K21" i="5"/>
  <c r="K23" i="5"/>
</calcChain>
</file>

<file path=xl/sharedStrings.xml><?xml version="1.0" encoding="utf-8"?>
<sst xmlns="http://schemas.openxmlformats.org/spreadsheetml/2006/main" count="53" uniqueCount="37">
  <si>
    <t>Исполнено, %</t>
  </si>
  <si>
    <t>Наименование отраслей, муниципальных программ (подпрограмм муниципальных программ), главных распорядителей бюджетных средств, муниципальных образований, объектов</t>
  </si>
  <si>
    <t>Код бюджетной классификации</t>
  </si>
  <si>
    <t>В том числе за счет средств</t>
  </si>
  <si>
    <t>ведомство</t>
  </si>
  <si>
    <t>раздел, пораздел</t>
  </si>
  <si>
    <t>целевая статья</t>
  </si>
  <si>
    <t>вид расходов</t>
  </si>
  <si>
    <t>федерального бюджета</t>
  </si>
  <si>
    <t>республиканского бюджета</t>
  </si>
  <si>
    <t>местного бюджета</t>
  </si>
  <si>
    <t>в том числе:</t>
  </si>
  <si>
    <t xml:space="preserve">Администрация Шумерлинского муниципального округа Чувашской Республики </t>
  </si>
  <si>
    <t>Бюджетные инвестиции в объекты капитального строительства государственной (муниципальной) собственности</t>
  </si>
  <si>
    <t xml:space="preserve">ВСЕГО </t>
  </si>
  <si>
    <t>Объем финансирования на 2023 год,    тыс. рублей</t>
  </si>
  <si>
    <t>ЖИЛИЩНО-КОММУНАЛЬНОЕ ХОЗЯЙСТВО, всего</t>
  </si>
  <si>
    <t>Коммунальное хозяйство</t>
  </si>
  <si>
    <t>5000</t>
  </si>
  <si>
    <t>0502</t>
  </si>
  <si>
    <t>A600000000</t>
  </si>
  <si>
    <t>A620000000</t>
  </si>
  <si>
    <t>A6201L5763</t>
  </si>
  <si>
    <t>Муниципальная программа "Комплексное развитие сельских территорий Чувашской Республики"</t>
  </si>
  <si>
    <t xml:space="preserve">Подпрограмма "Создание и развитие инфраструктуры на сельских территориях" муниципальной программы "Комплексное развитие сельских территорий Чувашской Республики" </t>
  </si>
  <si>
    <t>Строительство блочно-модульной котельной МАОУ "Ходарская СОШ им. И.Н. Ульянова" по адресу: Чувашская Республика, Шумерлинский муниципальный округ, с. Ходары, ул. Ленина, д. 101</t>
  </si>
  <si>
    <t>Фактическое исполнение за 1 полугодие 2023 год, тыс. рублей</t>
  </si>
  <si>
    <t>0501</t>
  </si>
  <si>
    <t>A200000000</t>
  </si>
  <si>
    <t>A210000000</t>
  </si>
  <si>
    <t>A2102S8320</t>
  </si>
  <si>
    <t>Муниципальная программа "Обеспечение граждан в Чувашской Республике доступным и комфортным жильем"</t>
  </si>
  <si>
    <t>Подпрограмма "Поддержка строительства жилья в Чувашской Республике" муниципальной программы "Обеспечение граждан в Чувашской Республике доступным и комфортным жильем"</t>
  </si>
  <si>
    <t>Переселение граждан из аварийного жилищного фонда, представляющего угрозу жизни и здоровью граждан</t>
  </si>
  <si>
    <t>Бюджетные инвестиции на приобретение объектов недвижимого имущества в государственную (муниципальную) собственность</t>
  </si>
  <si>
    <t>Жилищное хозяйство</t>
  </si>
  <si>
    <t>Информация об использовании бюджетных инвестиций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Чувашской Республики, бюджетных инвестиций юридическим лицам, не являющимся муниципальными учреждениями Шумерлинского муниципального округа Чувашской Республики и муниципальными унитарными предприятиями Шумерлинского муниципального округа Чувашской Республики, в объекты капитального строительства или на приобретение объектов недвижимого имущества, а также субсидий бюджетным и автономным учреждениям Шумерлинского муниципального округа Чувашской Республики, муниципальным унитарным предприятиям Шумерлинского муниципального округа Чувашской Республики на осуществление капитальных вложений в объекты капитального строительства муниципальной собственности Шумерлинского муниципального округа Чувашской Республики или на приобретение объектов недвижимого имущества в муниципальную собственность Шумерлинского муниципального округа за  9 месяцев  2023 года с разбивкой по объектам капитального строительства или объектам недвижимого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</si>
</sst>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5" fillId="0" borderId="7">
      <alignment horizontal="left" wrapText="1" indent="2"/>
    </xf>
    <xf numFmtId="49" fontId="5" fillId="0" borderId="8">
      <alignment horizontal="center"/>
    </xf>
    <xf numFmtId="0" fontId="9" fillId="0" borderId="8">
      <alignment vertical="top" wrapText="1"/>
    </xf>
    <xf numFmtId="1" fontId="10" fillId="0" borderId="8">
      <alignment horizontal="center" vertical="top" shrinkToFit="1"/>
    </xf>
    <xf numFmtId="4" fontId="9" fillId="2" borderId="8">
      <alignment horizontal="right" vertical="top" shrinkToFit="1"/>
    </xf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6" fillId="0" borderId="8" xfId="4" applyNumberFormat="1" applyFont="1" applyAlignment="1" applyProtection="1">
      <alignment horizontal="center" vertical="center" shrinkToFit="1"/>
    </xf>
    <xf numFmtId="0" fontId="7" fillId="0" borderId="8" xfId="3" applyNumberFormat="1" applyFont="1" applyProtection="1">
      <alignment vertical="top" wrapText="1"/>
    </xf>
    <xf numFmtId="1" fontId="7" fillId="0" borderId="8" xfId="4" applyNumberFormat="1" applyFont="1" applyAlignment="1" applyProtection="1">
      <alignment horizontal="center" vertical="center" shrinkToFit="1"/>
    </xf>
    <xf numFmtId="0" fontId="6" fillId="0" borderId="8" xfId="3" applyNumberFormat="1" applyFont="1" applyProtection="1">
      <alignment vertical="top" wrapText="1"/>
    </xf>
    <xf numFmtId="0" fontId="8" fillId="0" borderId="8" xfId="3" applyNumberFormat="1" applyFont="1" applyProtection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7" fillId="0" borderId="8" xfId="3" applyNumberFormat="1" applyFont="1" applyAlignment="1" applyProtection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6">
    <cellStyle name="xl25" xfId="4"/>
    <cellStyle name="xl31" xfId="1"/>
    <cellStyle name="xl37" xfId="3"/>
    <cellStyle name="xl38" xfId="5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5" workbookViewId="0">
      <selection activeCell="F10" sqref="F10"/>
    </sheetView>
  </sheetViews>
  <sheetFormatPr defaultRowHeight="15" x14ac:dyDescent="0.25"/>
  <cols>
    <col min="1" max="1" width="49.5703125" customWidth="1"/>
    <col min="2" max="2" width="11.140625" customWidth="1"/>
    <col min="3" max="3" width="10.42578125" customWidth="1"/>
    <col min="4" max="4" width="15.42578125" customWidth="1"/>
    <col min="5" max="5" width="10.42578125" customWidth="1"/>
    <col min="6" max="6" width="17.42578125" customWidth="1"/>
    <col min="7" max="7" width="15" customWidth="1"/>
    <col min="8" max="8" width="18.5703125" customWidth="1"/>
    <col min="9" max="9" width="11.85546875" customWidth="1"/>
    <col min="10" max="10" width="14.140625" customWidth="1"/>
    <col min="11" max="11" width="12.42578125" customWidth="1"/>
    <col min="12" max="12" width="12.7109375" customWidth="1"/>
  </cols>
  <sheetData>
    <row r="1" spans="1:12" ht="6" customHeight="1" x14ac:dyDescent="0.25"/>
    <row r="2" spans="1:12" hidden="1" x14ac:dyDescent="0.25"/>
    <row r="3" spans="1:12" ht="206.25" customHeight="1" x14ac:dyDescent="0.25">
      <c r="A3" s="22" t="s">
        <v>36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2" ht="1.9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x14ac:dyDescent="0.25">
      <c r="K5" s="2"/>
    </row>
    <row r="6" spans="1:12" ht="15.75" x14ac:dyDescent="0.25">
      <c r="A6" s="23" t="s">
        <v>1</v>
      </c>
      <c r="B6" s="25" t="s">
        <v>2</v>
      </c>
      <c r="C6" s="26"/>
      <c r="D6" s="26"/>
      <c r="E6" s="27"/>
      <c r="F6" s="23" t="s">
        <v>15</v>
      </c>
      <c r="G6" s="28" t="s">
        <v>3</v>
      </c>
      <c r="H6" s="28"/>
      <c r="I6" s="28"/>
      <c r="J6" s="23" t="s">
        <v>26</v>
      </c>
      <c r="K6" s="23" t="s">
        <v>0</v>
      </c>
    </row>
    <row r="7" spans="1:12" ht="80.45" customHeight="1" x14ac:dyDescent="0.25">
      <c r="A7" s="24"/>
      <c r="B7" s="3" t="s">
        <v>4</v>
      </c>
      <c r="C7" s="1" t="s">
        <v>5</v>
      </c>
      <c r="D7" s="1" t="s">
        <v>6</v>
      </c>
      <c r="E7" s="1" t="s">
        <v>7</v>
      </c>
      <c r="F7" s="24"/>
      <c r="G7" s="1" t="s">
        <v>8</v>
      </c>
      <c r="H7" s="1" t="s">
        <v>9</v>
      </c>
      <c r="I7" s="1" t="s">
        <v>10</v>
      </c>
      <c r="J7" s="24"/>
      <c r="K7" s="24"/>
    </row>
    <row r="8" spans="1:12" ht="15.75" x14ac:dyDescent="0.25">
      <c r="A8" s="4" t="s">
        <v>14</v>
      </c>
      <c r="B8" s="4"/>
      <c r="C8" s="4"/>
      <c r="D8" s="4"/>
      <c r="E8" s="4"/>
      <c r="F8" s="18">
        <f>F10</f>
        <v>16239.400000000001</v>
      </c>
      <c r="G8" s="18">
        <f>G10</f>
        <v>9884.7000000000007</v>
      </c>
      <c r="H8" s="18">
        <f>H10</f>
        <v>2689.3</v>
      </c>
      <c r="I8" s="18">
        <f>I10</f>
        <v>3665.3999999999996</v>
      </c>
      <c r="J8" s="18">
        <f t="shared" ref="J8:K8" si="0">J10</f>
        <v>0</v>
      </c>
      <c r="K8" s="18">
        <f t="shared" si="0"/>
        <v>0</v>
      </c>
      <c r="L8" s="20"/>
    </row>
    <row r="9" spans="1:12" ht="15.75" x14ac:dyDescent="0.25">
      <c r="A9" s="5" t="s">
        <v>11</v>
      </c>
      <c r="B9" s="3"/>
      <c r="C9" s="3"/>
      <c r="D9" s="3"/>
      <c r="E9" s="3"/>
      <c r="F9" s="19"/>
      <c r="G9" s="19"/>
      <c r="H9" s="19"/>
      <c r="I9" s="19"/>
      <c r="J9" s="19"/>
      <c r="K9" s="19"/>
      <c r="L9" s="20"/>
    </row>
    <row r="10" spans="1:12" ht="34.9" customHeight="1" x14ac:dyDescent="0.25">
      <c r="A10" s="7" t="s">
        <v>16</v>
      </c>
      <c r="B10" s="4"/>
      <c r="C10" s="11" t="s">
        <v>18</v>
      </c>
      <c r="D10" s="4"/>
      <c r="E10" s="4"/>
      <c r="F10" s="18">
        <f>F12+F18</f>
        <v>16239.400000000001</v>
      </c>
      <c r="G10" s="18">
        <f>G12+G18</f>
        <v>9884.7000000000007</v>
      </c>
      <c r="H10" s="18">
        <f>H12+H18</f>
        <v>2689.3</v>
      </c>
      <c r="I10" s="18">
        <f>I12+I18</f>
        <v>3665.3999999999996</v>
      </c>
      <c r="J10" s="18">
        <f t="shared" ref="J10:K10" si="1">J12+J18</f>
        <v>0</v>
      </c>
      <c r="K10" s="18">
        <f t="shared" si="1"/>
        <v>0</v>
      </c>
      <c r="L10" s="20"/>
    </row>
    <row r="11" spans="1:12" ht="15.75" x14ac:dyDescent="0.25">
      <c r="A11" s="8" t="s">
        <v>11</v>
      </c>
      <c r="B11" s="3"/>
      <c r="C11" s="12"/>
      <c r="D11" s="3"/>
      <c r="E11" s="3"/>
      <c r="F11" s="19"/>
      <c r="G11" s="19"/>
      <c r="H11" s="19"/>
      <c r="I11" s="19"/>
      <c r="J11" s="19"/>
      <c r="K11" s="19"/>
    </row>
    <row r="12" spans="1:12" ht="15.75" x14ac:dyDescent="0.25">
      <c r="A12" s="16" t="s">
        <v>35</v>
      </c>
      <c r="B12" s="3"/>
      <c r="C12" s="11" t="s">
        <v>27</v>
      </c>
      <c r="D12" s="3"/>
      <c r="E12" s="3"/>
      <c r="F12" s="18">
        <v>2725.7</v>
      </c>
      <c r="G12" s="18">
        <v>0</v>
      </c>
      <c r="H12" s="18">
        <v>2589.5</v>
      </c>
      <c r="I12" s="18">
        <v>136.19999999999999</v>
      </c>
      <c r="J12" s="18">
        <v>0</v>
      </c>
      <c r="K12" s="18">
        <v>0</v>
      </c>
    </row>
    <row r="13" spans="1:12" ht="49.5" customHeight="1" x14ac:dyDescent="0.25">
      <c r="A13" s="17" t="s">
        <v>31</v>
      </c>
      <c r="B13" s="3"/>
      <c r="C13" s="11" t="s">
        <v>27</v>
      </c>
      <c r="D13" s="13" t="s">
        <v>28</v>
      </c>
      <c r="E13" s="3"/>
      <c r="F13" s="18">
        <v>2725.7</v>
      </c>
      <c r="G13" s="18">
        <v>0</v>
      </c>
      <c r="H13" s="18">
        <v>2589.5</v>
      </c>
      <c r="I13" s="18">
        <v>136.19999999999999</v>
      </c>
      <c r="J13" s="18">
        <v>0</v>
      </c>
      <c r="K13" s="18">
        <v>0</v>
      </c>
    </row>
    <row r="14" spans="1:12" ht="78.75" x14ac:dyDescent="0.25">
      <c r="A14" s="17" t="s">
        <v>32</v>
      </c>
      <c r="B14" s="3"/>
      <c r="C14" s="11" t="s">
        <v>27</v>
      </c>
      <c r="D14" s="13" t="s">
        <v>29</v>
      </c>
      <c r="E14" s="3"/>
      <c r="F14" s="18">
        <v>2725.7</v>
      </c>
      <c r="G14" s="18">
        <v>0</v>
      </c>
      <c r="H14" s="18">
        <v>2589.5</v>
      </c>
      <c r="I14" s="18">
        <v>136.19999999999999</v>
      </c>
      <c r="J14" s="18">
        <v>0</v>
      </c>
      <c r="K14" s="18">
        <v>0</v>
      </c>
    </row>
    <row r="15" spans="1:12" ht="31.5" x14ac:dyDescent="0.25">
      <c r="A15" s="8" t="s">
        <v>12</v>
      </c>
      <c r="B15" s="3">
        <v>903</v>
      </c>
      <c r="C15" s="12" t="s">
        <v>27</v>
      </c>
      <c r="D15" s="15" t="s">
        <v>30</v>
      </c>
      <c r="E15" s="3"/>
      <c r="F15" s="19">
        <f t="shared" ref="F15:F16" si="2">G15+H15+I15</f>
        <v>2725.73</v>
      </c>
      <c r="G15" s="19">
        <v>0</v>
      </c>
      <c r="H15" s="19">
        <v>2589.5</v>
      </c>
      <c r="I15" s="19">
        <v>136.22999999999999</v>
      </c>
      <c r="J15" s="19">
        <v>0</v>
      </c>
      <c r="K15" s="19">
        <v>0</v>
      </c>
    </row>
    <row r="16" spans="1:12" ht="47.25" x14ac:dyDescent="0.25">
      <c r="A16" s="14" t="s">
        <v>33</v>
      </c>
      <c r="B16" s="3">
        <v>903</v>
      </c>
      <c r="C16" s="12" t="s">
        <v>27</v>
      </c>
      <c r="D16" s="15" t="s">
        <v>30</v>
      </c>
      <c r="E16" s="3"/>
      <c r="F16" s="19">
        <f t="shared" si="2"/>
        <v>2725.73</v>
      </c>
      <c r="G16" s="19">
        <v>0</v>
      </c>
      <c r="H16" s="19">
        <v>2589.5</v>
      </c>
      <c r="I16" s="19">
        <v>136.22999999999999</v>
      </c>
      <c r="J16" s="19">
        <v>0</v>
      </c>
      <c r="K16" s="19">
        <v>0</v>
      </c>
    </row>
    <row r="17" spans="1:12" ht="63" x14ac:dyDescent="0.25">
      <c r="A17" s="21" t="s">
        <v>34</v>
      </c>
      <c r="B17" s="3">
        <v>903</v>
      </c>
      <c r="C17" s="12" t="s">
        <v>27</v>
      </c>
      <c r="D17" s="15" t="s">
        <v>30</v>
      </c>
      <c r="E17" s="3">
        <v>412</v>
      </c>
      <c r="F17" s="19">
        <f>G17+H17+I17</f>
        <v>2725.73</v>
      </c>
      <c r="G17" s="19">
        <v>0</v>
      </c>
      <c r="H17" s="19">
        <v>2589.5</v>
      </c>
      <c r="I17" s="19">
        <v>136.22999999999999</v>
      </c>
      <c r="J17" s="19">
        <v>0</v>
      </c>
      <c r="K17" s="19">
        <v>0</v>
      </c>
    </row>
    <row r="18" spans="1:12" ht="19.149999999999999" customHeight="1" x14ac:dyDescent="0.25">
      <c r="A18" s="7" t="s">
        <v>17</v>
      </c>
      <c r="B18" s="3"/>
      <c r="C18" s="11" t="s">
        <v>19</v>
      </c>
      <c r="D18" s="3"/>
      <c r="E18" s="3"/>
      <c r="F18" s="18">
        <v>13513.7</v>
      </c>
      <c r="G18" s="18">
        <v>9884.7000000000007</v>
      </c>
      <c r="H18" s="18">
        <v>99.8</v>
      </c>
      <c r="I18" s="18">
        <v>3529.2</v>
      </c>
      <c r="J18" s="18">
        <v>0</v>
      </c>
      <c r="K18" s="18">
        <f t="shared" ref="K18:K19" si="3">(J18/F18)*100</f>
        <v>0</v>
      </c>
      <c r="L18" s="20"/>
    </row>
    <row r="19" spans="1:12" ht="47.25" x14ac:dyDescent="0.25">
      <c r="A19" s="9" t="s">
        <v>23</v>
      </c>
      <c r="B19" s="4"/>
      <c r="C19" s="11" t="s">
        <v>19</v>
      </c>
      <c r="D19" s="4" t="s">
        <v>20</v>
      </c>
      <c r="E19" s="4"/>
      <c r="F19" s="18">
        <v>13513.7</v>
      </c>
      <c r="G19" s="18">
        <v>9884.7000000000007</v>
      </c>
      <c r="H19" s="18">
        <v>99.8</v>
      </c>
      <c r="I19" s="18">
        <v>3529.2</v>
      </c>
      <c r="J19" s="18">
        <v>0</v>
      </c>
      <c r="K19" s="18">
        <f t="shared" si="3"/>
        <v>0</v>
      </c>
    </row>
    <row r="20" spans="1:12" ht="78.75" x14ac:dyDescent="0.25">
      <c r="A20" s="9" t="s">
        <v>24</v>
      </c>
      <c r="B20" s="4"/>
      <c r="C20" s="11" t="s">
        <v>19</v>
      </c>
      <c r="D20" s="4" t="s">
        <v>21</v>
      </c>
      <c r="E20" s="4"/>
      <c r="F20" s="18">
        <v>13513.7</v>
      </c>
      <c r="G20" s="18">
        <v>9884.7000000000007</v>
      </c>
      <c r="H20" s="18">
        <v>99.8</v>
      </c>
      <c r="I20" s="18">
        <v>3529.2</v>
      </c>
      <c r="J20" s="18">
        <v>0</v>
      </c>
      <c r="K20" s="18">
        <f t="shared" ref="K20" si="4">(J20/F20)*100</f>
        <v>0</v>
      </c>
    </row>
    <row r="21" spans="1:12" ht="40.9" customHeight="1" x14ac:dyDescent="0.25">
      <c r="A21" s="8" t="s">
        <v>12</v>
      </c>
      <c r="B21" s="3">
        <v>903</v>
      </c>
      <c r="C21" s="12" t="s">
        <v>19</v>
      </c>
      <c r="D21" s="3" t="s">
        <v>22</v>
      </c>
      <c r="E21" s="3"/>
      <c r="F21" s="19">
        <v>13513.7</v>
      </c>
      <c r="G21" s="19">
        <v>9884.7000000000007</v>
      </c>
      <c r="H21" s="19">
        <v>99.8</v>
      </c>
      <c r="I21" s="19">
        <v>3529.2</v>
      </c>
      <c r="J21" s="19">
        <v>0</v>
      </c>
      <c r="K21" s="19">
        <f t="shared" ref="K21:K22" si="5">(J21/F21)*100</f>
        <v>0</v>
      </c>
    </row>
    <row r="22" spans="1:12" ht="78.75" x14ac:dyDescent="0.25">
      <c r="A22" s="8" t="s">
        <v>25</v>
      </c>
      <c r="B22" s="3">
        <v>903</v>
      </c>
      <c r="C22" s="12" t="s">
        <v>19</v>
      </c>
      <c r="D22" s="3" t="s">
        <v>22</v>
      </c>
      <c r="E22" s="3"/>
      <c r="F22" s="19">
        <v>13513.7</v>
      </c>
      <c r="G22" s="19">
        <v>9884.7000000000007</v>
      </c>
      <c r="H22" s="19">
        <v>99.8</v>
      </c>
      <c r="I22" s="19">
        <v>3529.2</v>
      </c>
      <c r="J22" s="19">
        <v>0</v>
      </c>
      <c r="K22" s="19">
        <f t="shared" si="5"/>
        <v>0</v>
      </c>
    </row>
    <row r="23" spans="1:12" ht="47.25" x14ac:dyDescent="0.25">
      <c r="A23" s="10" t="s">
        <v>13</v>
      </c>
      <c r="B23" s="3">
        <v>903</v>
      </c>
      <c r="C23" s="12" t="s">
        <v>19</v>
      </c>
      <c r="D23" s="3" t="s">
        <v>22</v>
      </c>
      <c r="E23" s="3">
        <v>414</v>
      </c>
      <c r="F23" s="19">
        <v>13513.7</v>
      </c>
      <c r="G23" s="19">
        <v>9884.7000000000007</v>
      </c>
      <c r="H23" s="19">
        <v>99.8</v>
      </c>
      <c r="I23" s="19">
        <v>3529.2</v>
      </c>
      <c r="J23" s="19">
        <v>0</v>
      </c>
      <c r="K23" s="19">
        <f>(J23/F23)*100</f>
        <v>0</v>
      </c>
    </row>
  </sheetData>
  <mergeCells count="7">
    <mergeCell ref="A3:K3"/>
    <mergeCell ref="A6:A7"/>
    <mergeCell ref="B6:E6"/>
    <mergeCell ref="F6:F7"/>
    <mergeCell ref="G6:I6"/>
    <mergeCell ref="J6:J7"/>
    <mergeCell ref="K6:K7"/>
  </mergeCells>
  <pageMargins left="0.70866141732283472" right="0.70866141732283472" top="0.17" bottom="0.17" header="0.17" footer="0.17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2023-10-19T07:30:46Z</dcterms:modified>
</cp:coreProperties>
</file>