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1130" yWindow="0" windowWidth="17685" windowHeight="12165" tabRatio="714" activeTab="2"/>
  </bookViews>
  <sheets>
    <sheet name="Технологическая модернизация" sheetId="39" r:id="rId1"/>
    <sheet name="Развитие ветеринарии" sheetId="38" r:id="rId2"/>
    <sheet name="Мелиорац" sheetId="11" r:id="rId3"/>
    <sheet name="Развитие АПК" sheetId="23" r:id="rId4"/>
    <sheet name="Обеспечение общих условий " sheetId="26" r:id="rId5"/>
    <sheet name="Стимулирование инвестиций" sheetId="24" r:id="rId6"/>
    <sheet name="Экспорт" sheetId="41" r:id="rId7"/>
    <sheet name="Малые Формы Хозяйствования" sheetId="40" r:id="rId8"/>
  </sheets>
  <definedNames>
    <definedName name="_xlnm.Print_Area" localSheetId="7">'Малые Формы Хозяйствования'!$A$1:$O$45</definedName>
    <definedName name="_xlnm.Print_Area" localSheetId="2">Мелиорац!$A$1:$O$54</definedName>
    <definedName name="_xlnm.Print_Area" localSheetId="4">'Обеспечение общих условий '!$A$1:$O$96</definedName>
    <definedName name="_xlnm.Print_Area" localSheetId="3">'Развитие АПК'!$A$1:$O$296</definedName>
    <definedName name="_xlnm.Print_Area" localSheetId="1">'Развитие ветеринарии'!$A$1:$O$112</definedName>
    <definedName name="_xlnm.Print_Area" localSheetId="5">'Стимулирование инвестиций'!$A$1:$O$36</definedName>
    <definedName name="_xlnm.Print_Area" localSheetId="0">'Технологическая модернизация'!$A$1:$O$33</definedName>
    <definedName name="_xlnm.Print_Area" localSheetId="6">Экспорт!$A$1:$O$31</definedName>
  </definedNames>
  <calcPr calcId="145621"/>
</workbook>
</file>

<file path=xl/calcChain.xml><?xml version="1.0" encoding="utf-8"?>
<calcChain xmlns="http://schemas.openxmlformats.org/spreadsheetml/2006/main">
  <c r="N9" i="39" l="1"/>
  <c r="N7" i="39" s="1"/>
  <c r="N11" i="39"/>
  <c r="M11" i="39" l="1"/>
  <c r="N5" i="24" l="1"/>
  <c r="N6" i="24"/>
  <c r="N38" i="40"/>
  <c r="O28" i="41"/>
  <c r="N28" i="41"/>
  <c r="M28" i="41"/>
  <c r="L28" i="41"/>
  <c r="K28" i="41"/>
  <c r="J28" i="41"/>
  <c r="O24" i="41"/>
  <c r="N24" i="41"/>
  <c r="M24" i="41"/>
  <c r="L24" i="41"/>
  <c r="K24" i="41"/>
  <c r="J24" i="41"/>
  <c r="O21" i="41"/>
  <c r="N21" i="41"/>
  <c r="M21" i="41"/>
  <c r="L21" i="41"/>
  <c r="K21" i="41"/>
  <c r="J21" i="41"/>
  <c r="O20" i="41"/>
  <c r="N20" i="41"/>
  <c r="M20" i="41"/>
  <c r="L20" i="41"/>
  <c r="K20" i="41"/>
  <c r="J20" i="41"/>
  <c r="O19" i="41"/>
  <c r="N19" i="41"/>
  <c r="N18" i="41" s="1"/>
  <c r="M19" i="41"/>
  <c r="L19" i="41"/>
  <c r="K19" i="41"/>
  <c r="J19" i="41"/>
  <c r="J18" i="41" s="1"/>
  <c r="O18" i="41"/>
  <c r="M18" i="41"/>
  <c r="L18" i="41"/>
  <c r="K18" i="41"/>
  <c r="O14" i="41"/>
  <c r="N14" i="41"/>
  <c r="M14" i="41"/>
  <c r="L14" i="41"/>
  <c r="K14" i="41"/>
  <c r="J14" i="41"/>
  <c r="O12" i="41"/>
  <c r="N12" i="41"/>
  <c r="M12" i="41"/>
  <c r="L12" i="41"/>
  <c r="K12" i="41"/>
  <c r="J12" i="41"/>
  <c r="O11" i="41"/>
  <c r="N11" i="41"/>
  <c r="M11" i="41"/>
  <c r="L11" i="41"/>
  <c r="K11" i="41"/>
  <c r="J11" i="41"/>
  <c r="O10" i="41"/>
  <c r="N10" i="41"/>
  <c r="N9" i="41" s="1"/>
  <c r="M10" i="41"/>
  <c r="L10" i="41"/>
  <c r="K10" i="41"/>
  <c r="J10" i="41"/>
  <c r="O9" i="41"/>
  <c r="M9" i="41"/>
  <c r="L9" i="41"/>
  <c r="K9" i="41"/>
  <c r="J9" i="41"/>
  <c r="O8" i="41"/>
  <c r="N8" i="41"/>
  <c r="M8" i="41"/>
  <c r="L8" i="41"/>
  <c r="K8" i="41"/>
  <c r="O7" i="41"/>
  <c r="N7" i="41"/>
  <c r="M7" i="41"/>
  <c r="L7" i="41"/>
  <c r="K7" i="41"/>
  <c r="J7" i="41"/>
  <c r="O6" i="41"/>
  <c r="N6" i="41"/>
  <c r="M6" i="41"/>
  <c r="L6" i="41"/>
  <c r="K6" i="41"/>
  <c r="J6" i="41"/>
  <c r="O5" i="41"/>
  <c r="N5" i="41"/>
  <c r="M5" i="41"/>
  <c r="L5" i="41"/>
  <c r="K5" i="41"/>
  <c r="J5" i="41"/>
  <c r="N42" i="40"/>
  <c r="M42" i="40"/>
  <c r="L42" i="40"/>
  <c r="K42" i="40"/>
  <c r="O38" i="40"/>
  <c r="M38" i="40"/>
  <c r="L38" i="40"/>
  <c r="K38" i="40"/>
  <c r="J38" i="40"/>
  <c r="O33" i="40"/>
  <c r="N33" i="40"/>
  <c r="M33" i="40"/>
  <c r="L33" i="40"/>
  <c r="L8" i="40" s="1"/>
  <c r="K33" i="40"/>
  <c r="P32" i="40"/>
  <c r="O32" i="40"/>
  <c r="O7" i="40" s="1"/>
  <c r="N32" i="40"/>
  <c r="N30" i="40" s="1"/>
  <c r="M32" i="40"/>
  <c r="M30" i="40" s="1"/>
  <c r="L32" i="40"/>
  <c r="L7" i="40" s="1"/>
  <c r="K32" i="40"/>
  <c r="K7" i="40" s="1"/>
  <c r="O31" i="40"/>
  <c r="N31" i="40"/>
  <c r="M31" i="40"/>
  <c r="L31" i="40"/>
  <c r="L30" i="40" s="1"/>
  <c r="K31" i="40"/>
  <c r="J30" i="40"/>
  <c r="O25" i="40"/>
  <c r="N25" i="40"/>
  <c r="M25" i="40"/>
  <c r="L25" i="40"/>
  <c r="K25" i="40"/>
  <c r="J25" i="40"/>
  <c r="J21" i="40"/>
  <c r="N20" i="40"/>
  <c r="N19" i="40" s="1"/>
  <c r="N18" i="40" s="1"/>
  <c r="N17" i="40" s="1"/>
  <c r="M20" i="40"/>
  <c r="M19" i="40" s="1"/>
  <c r="M18" i="40" s="1"/>
  <c r="M17" i="40" s="1"/>
  <c r="L20" i="40"/>
  <c r="L19" i="40" s="1"/>
  <c r="L18" i="40" s="1"/>
  <c r="L17" i="40" s="1"/>
  <c r="O17" i="40"/>
  <c r="K17" i="40"/>
  <c r="J17" i="40"/>
  <c r="J9" i="40"/>
  <c r="O8" i="40"/>
  <c r="N8" i="40"/>
  <c r="M8" i="40"/>
  <c r="K8" i="40"/>
  <c r="N7" i="40"/>
  <c r="N5" i="40" s="1"/>
  <c r="M7" i="40"/>
  <c r="N6" i="40"/>
  <c r="M6" i="40"/>
  <c r="K6" i="40"/>
  <c r="J5" i="40"/>
  <c r="O28" i="39"/>
  <c r="O24" i="39"/>
  <c r="N24" i="39"/>
  <c r="M24" i="39"/>
  <c r="J24" i="39"/>
  <c r="J20" i="39"/>
  <c r="J9" i="39"/>
  <c r="J7" i="39" s="1"/>
  <c r="O11" i="39"/>
  <c r="O7" i="39"/>
  <c r="M7" i="39"/>
  <c r="L6" i="40" l="1"/>
  <c r="M5" i="40"/>
  <c r="L5" i="40"/>
  <c r="K5" i="40"/>
  <c r="K30" i="40"/>
  <c r="O30" i="40"/>
  <c r="O6" i="40"/>
  <c r="O5" i="40" s="1"/>
  <c r="J10" i="38"/>
  <c r="K10" i="38"/>
  <c r="L10" i="38"/>
  <c r="M10" i="38"/>
  <c r="N10" i="38"/>
  <c r="O10" i="38"/>
  <c r="J16" i="38"/>
  <c r="K16" i="38"/>
  <c r="L16" i="38"/>
  <c r="M16" i="38"/>
  <c r="N16" i="38"/>
  <c r="O16" i="38"/>
  <c r="J20" i="38"/>
  <c r="K20" i="38"/>
  <c r="L20" i="38"/>
  <c r="M20" i="38"/>
  <c r="N20" i="38"/>
  <c r="O20" i="38"/>
  <c r="J24" i="38"/>
  <c r="K24" i="38"/>
  <c r="L24" i="38"/>
  <c r="M24" i="38"/>
  <c r="N24" i="38"/>
  <c r="O24" i="38"/>
  <c r="J28" i="38"/>
  <c r="K28" i="38"/>
  <c r="L28" i="38"/>
  <c r="M28" i="38"/>
  <c r="N28" i="38"/>
  <c r="O28" i="38"/>
  <c r="J34" i="38"/>
  <c r="J8" i="38" s="1"/>
  <c r="K34" i="38"/>
  <c r="K32" i="38" s="1"/>
  <c r="L34" i="38"/>
  <c r="L8" i="38" s="1"/>
  <c r="L6" i="38" s="1"/>
  <c r="M34" i="38"/>
  <c r="M8" i="38" s="1"/>
  <c r="M6" i="38" s="1"/>
  <c r="N34" i="38"/>
  <c r="N8" i="38" s="1"/>
  <c r="O34" i="38"/>
  <c r="O32" i="38" s="1"/>
  <c r="J35" i="38"/>
  <c r="J9" i="38" s="1"/>
  <c r="K35" i="38"/>
  <c r="K9" i="38" s="1"/>
  <c r="L35" i="38"/>
  <c r="L9" i="38" s="1"/>
  <c r="M35" i="38"/>
  <c r="M9" i="38" s="1"/>
  <c r="N35" i="38"/>
  <c r="N9" i="38" s="1"/>
  <c r="O35" i="38"/>
  <c r="O9" i="38" s="1"/>
  <c r="J39" i="38"/>
  <c r="K39" i="38"/>
  <c r="L39" i="38"/>
  <c r="M39" i="38"/>
  <c r="N39" i="38"/>
  <c r="O39" i="38"/>
  <c r="J43" i="38"/>
  <c r="K43" i="38"/>
  <c r="L43" i="38"/>
  <c r="M43" i="38"/>
  <c r="N43" i="38"/>
  <c r="O43" i="38"/>
  <c r="J47" i="38"/>
  <c r="K47" i="38"/>
  <c r="L47" i="38"/>
  <c r="M47" i="38"/>
  <c r="N47" i="38"/>
  <c r="O47" i="38"/>
  <c r="J51" i="38"/>
  <c r="K51" i="38"/>
  <c r="L51" i="38"/>
  <c r="M51" i="38"/>
  <c r="N51" i="38"/>
  <c r="O51" i="38"/>
  <c r="J55" i="38"/>
  <c r="K55" i="38"/>
  <c r="L55" i="38"/>
  <c r="M55" i="38"/>
  <c r="N55" i="38"/>
  <c r="O55" i="38"/>
  <c r="J59" i="38"/>
  <c r="K59" i="38"/>
  <c r="L59" i="38"/>
  <c r="M59" i="38"/>
  <c r="N59" i="38"/>
  <c r="O59" i="38"/>
  <c r="J63" i="38"/>
  <c r="K63" i="38"/>
  <c r="L63" i="38"/>
  <c r="M63" i="38"/>
  <c r="N63" i="38"/>
  <c r="O63" i="38"/>
  <c r="J67" i="38"/>
  <c r="M67" i="38"/>
  <c r="N67" i="38"/>
  <c r="J69" i="38"/>
  <c r="K69" i="38"/>
  <c r="K67" i="38" s="1"/>
  <c r="L69" i="38"/>
  <c r="L67" i="38" s="1"/>
  <c r="M69" i="38"/>
  <c r="N69" i="38"/>
  <c r="O69" i="38"/>
  <c r="O67" i="38" s="1"/>
  <c r="J72" i="38"/>
  <c r="K72" i="38"/>
  <c r="L72" i="38"/>
  <c r="M72" i="38"/>
  <c r="N72" i="38"/>
  <c r="O72" i="38"/>
  <c r="J76" i="38"/>
  <c r="K76" i="38"/>
  <c r="L76" i="38"/>
  <c r="M76" i="38"/>
  <c r="N76" i="38"/>
  <c r="O76" i="38"/>
  <c r="J80" i="38"/>
  <c r="M80" i="38"/>
  <c r="N80" i="38"/>
  <c r="J82" i="38"/>
  <c r="K82" i="38"/>
  <c r="K80" i="38" s="1"/>
  <c r="L82" i="38"/>
  <c r="L80" i="38" s="1"/>
  <c r="M82" i="38"/>
  <c r="N82" i="38"/>
  <c r="O82" i="38"/>
  <c r="O80" i="38" s="1"/>
  <c r="J85" i="38"/>
  <c r="K85" i="38"/>
  <c r="L85" i="38"/>
  <c r="M85" i="38"/>
  <c r="N85" i="38"/>
  <c r="O85" i="38"/>
  <c r="J89" i="38"/>
  <c r="K89" i="38"/>
  <c r="L89" i="38"/>
  <c r="M89" i="38"/>
  <c r="N89" i="38"/>
  <c r="O89" i="38"/>
  <c r="J93" i="38"/>
  <c r="K93" i="38"/>
  <c r="L93" i="38"/>
  <c r="M93" i="38"/>
  <c r="N93" i="38"/>
  <c r="O93" i="38"/>
  <c r="J97" i="38"/>
  <c r="K97" i="38"/>
  <c r="L97" i="38"/>
  <c r="M97" i="38"/>
  <c r="N97" i="38"/>
  <c r="O97" i="38"/>
  <c r="J101" i="38"/>
  <c r="K101" i="38"/>
  <c r="L101" i="38"/>
  <c r="M101" i="38"/>
  <c r="N101" i="38"/>
  <c r="O101" i="38"/>
  <c r="J105" i="38"/>
  <c r="K105" i="38"/>
  <c r="L105" i="38"/>
  <c r="M105" i="38"/>
  <c r="N105" i="38"/>
  <c r="O105" i="38"/>
  <c r="J109" i="38"/>
  <c r="K109" i="38"/>
  <c r="L109" i="38"/>
  <c r="M109" i="38"/>
  <c r="N109" i="38"/>
  <c r="O109" i="38"/>
  <c r="N6" i="38" l="1"/>
  <c r="J6" i="38"/>
  <c r="N32" i="38"/>
  <c r="J32" i="38"/>
  <c r="M32" i="38"/>
  <c r="O8" i="38"/>
  <c r="O6" i="38" s="1"/>
  <c r="K8" i="38"/>
  <c r="K6" i="38" s="1"/>
  <c r="L32" i="38"/>
  <c r="N6" i="23" l="1"/>
  <c r="N9" i="23"/>
  <c r="N8" i="23"/>
  <c r="N7" i="23"/>
  <c r="N194" i="23"/>
  <c r="N195" i="23"/>
  <c r="N192" i="23" s="1"/>
  <c r="N193" i="23"/>
  <c r="N209" i="23"/>
  <c r="N212" i="23"/>
  <c r="N211" i="23"/>
  <c r="N210" i="23"/>
  <c r="N219" i="23"/>
  <c r="N139" i="23"/>
  <c r="N140" i="23"/>
  <c r="N141" i="23"/>
</calcChain>
</file>

<file path=xl/sharedStrings.xml><?xml version="1.0" encoding="utf-8"?>
<sst xmlns="http://schemas.openxmlformats.org/spreadsheetml/2006/main" count="2253" uniqueCount="461">
  <si>
    <t>Статус</t>
  </si>
  <si>
    <t>Ответственный исполнитель, соисполнители</t>
  </si>
  <si>
    <t>Источники финансирования</t>
  </si>
  <si>
    <t>главный распорядитель бюджетных средств</t>
  </si>
  <si>
    <t>раздел, подраздел</t>
  </si>
  <si>
    <t>целевая статья расходов</t>
  </si>
  <si>
    <t>группа (подгруппа) вида расходов</t>
  </si>
  <si>
    <t>Подпрограмма</t>
  </si>
  <si>
    <t>ответственный исполнитель – Минсельхоз Чувашии</t>
  </si>
  <si>
    <t>всего</t>
  </si>
  <si>
    <t>федеральный бюджет</t>
  </si>
  <si>
    <t>республиканский бюджет Чувашской Республики</t>
  </si>
  <si>
    <t>внебюджетные источники</t>
  </si>
  <si>
    <t>Ведомственная целевая программа Чувашской Республики</t>
  </si>
  <si>
    <t>Создание передвижных пунктов ветеринарно-санитарной экспертизы на базе специального автомобиля</t>
  </si>
  <si>
    <t>Оснащение отдела государственного ветеринарного надзора Госветслужбы Чувашии</t>
  </si>
  <si>
    <t>Код бюджетной классификации</t>
  </si>
  <si>
    <t>х</t>
  </si>
  <si>
    <t xml:space="preserve">Подпрограмма </t>
  </si>
  <si>
    <t>«Развитие ветеринарии в Чувашской Республике»</t>
  </si>
  <si>
    <t>Проведение противоэпизоотических мероприятий</t>
  </si>
  <si>
    <t>Источник финансирования</t>
  </si>
  <si>
    <t>Ц970400000</t>
  </si>
  <si>
    <t>Ц950160640</t>
  </si>
  <si>
    <t>Ц960212690</t>
  </si>
  <si>
    <t>Ц9Б02R0763</t>
  </si>
  <si>
    <t>Ц9Б0250763</t>
  </si>
  <si>
    <t>Приобретение оборудования и материалов, необходимых для предупреждения заноса, распространения и ликвидации АЧС на территории Чувашской Республики</t>
  </si>
  <si>
    <t>«Развитие отраслей агропромышленного комплекса»</t>
  </si>
  <si>
    <t>Ц9И0000000</t>
  </si>
  <si>
    <t>Ц9И0165430</t>
  </si>
  <si>
    <t>Ц9И01R5430</t>
  </si>
  <si>
    <t xml:space="preserve">Проведение закупочных и товарных интервенций на рынках сельскохозяйственной продукции, а также залоговых операций
</t>
  </si>
  <si>
    <t xml:space="preserve">Возмещение части затрат на выполнение мероприятий по повышению плодородия почв
</t>
  </si>
  <si>
    <t>Повышение продуктивности крупного рогатого скота молочного направления</t>
  </si>
  <si>
    <t xml:space="preserve">Оказание методической, информационной и консультационной поддержки сельскохозяйственным товаропроизводителям
</t>
  </si>
  <si>
    <t xml:space="preserve">Организация конкурсов, выставок и ярмарок с участием организаций агропромышленного комплекса
</t>
  </si>
  <si>
    <t xml:space="preserve">Социальные выплаты на уплату процентов по кредитам, привлеченным для приобретения личных легковых автомобилей руководящими кадрами, привлеченными для работы в производственной сфере в сельской местности
</t>
  </si>
  <si>
    <t xml:space="preserve">Возмещение части затрат на сертификацию сельскохозяйственной продукции
</t>
  </si>
  <si>
    <t xml:space="preserve">Поощрение победителей экономического соревнования в сельском хозяйстве между муниципальными районами Чувашской Республики
</t>
  </si>
  <si>
    <t>Основное мероприятие 2</t>
  </si>
  <si>
    <t>Поддержка в области молочного скотоводства</t>
  </si>
  <si>
    <t>ответственный исполнитель - Минсельхоз Чувашии</t>
  </si>
  <si>
    <t>Основное мероприятие 1</t>
  </si>
  <si>
    <t>Мероприятие 1.1</t>
  </si>
  <si>
    <t>Мероприятие 1.2</t>
  </si>
  <si>
    <t xml:space="preserve">Содействие достижению целевых показателей региональных программ развития агропромышленного комплекса
</t>
  </si>
  <si>
    <t>Содействие достижению целевых показателей региональных программ развития агропромышленного комплекса по направлениям поддержки, не обеспеченным софинансирование из федерального бюджета</t>
  </si>
  <si>
    <t>Ц9И0360080</t>
  </si>
  <si>
    <t xml:space="preserve">Возмещение части затрат на уплату процентов по краткосрочным и инвестиционным кредитам, не обеспечиваемым софинансированием из федерального бюджета
</t>
  </si>
  <si>
    <t>Ц9К02R5450</t>
  </si>
  <si>
    <t>Мероприятие 1</t>
  </si>
  <si>
    <t>Мероприятие 2.1</t>
  </si>
  <si>
    <t>Мероприятие 2.2</t>
  </si>
  <si>
    <t>Мероприятие 2.3</t>
  </si>
  <si>
    <t>Мероприятие 2.4</t>
  </si>
  <si>
    <t>Мероприятие 2.5</t>
  </si>
  <si>
    <t>Основное мероприятие 3</t>
  </si>
  <si>
    <t>Мероприятие 3.1</t>
  </si>
  <si>
    <t>Мероприятие 3.1.1</t>
  </si>
  <si>
    <t>Основное мероприятие 4</t>
  </si>
  <si>
    <t>Мероприятие 4.1</t>
  </si>
  <si>
    <t>Строительство ограждений, приобретение оборудования для комплексов по дезинфекции и обеззараживанию транспорта, включая модернизацию санитарных пропускников сельскохозяйственных товаропроизводителей (за исключением личных подсобных хозяйств)</t>
  </si>
  <si>
    <t>Стимулирование экспорта продукции агропромышленного комплекса</t>
  </si>
  <si>
    <t>Ц9И0554730</t>
  </si>
  <si>
    <t>Возмещение части процентной ставки по инвестиционным кредитам (займам) в агропромышленном комплексе за счет средств резервного фонда Правительства Российской Федерации</t>
  </si>
  <si>
    <t>Ц9К01R544F</t>
  </si>
  <si>
    <t xml:space="preserve">Возмещение части процентной ставки по инвестиционным кредитам (займам) в агропромышленном комплексе </t>
  </si>
  <si>
    <t>Плановые данные на очередной финансоввый год</t>
  </si>
  <si>
    <t xml:space="preserve">сводная роспись на 1 января </t>
  </si>
  <si>
    <t>сводная роспись на 31 декабря</t>
  </si>
  <si>
    <t>Количество реализованных инновационных проектов, ед.</t>
  </si>
  <si>
    <t>Возмещение процентных ставок по инвестиционным кредитам на сельскохозяйственную технику</t>
  </si>
  <si>
    <t>Возмещение части затрат сельскохозяйственных товаропроизводителей на обеспечение технической и технологической модернизации сельскохозяйственного производства</t>
  </si>
  <si>
    <t>Доля оснащения лабораторным оборудованием БУ Чувашской Республики «Чувашская республиканская ветеринарная лаборатория» Госветслужбы Чувашии в соответствии с установленными требованиями, %</t>
  </si>
  <si>
    <t>Укрепление материально-технической базы бюджетных учреждений ветеринарии</t>
  </si>
  <si>
    <t>Мероприятие 3.6</t>
  </si>
  <si>
    <t>Мероприятие 3.5</t>
  </si>
  <si>
    <t>Мероприятие 3.4</t>
  </si>
  <si>
    <t>Мероприятие 3.3</t>
  </si>
  <si>
    <t>Мероприятие 3.2</t>
  </si>
  <si>
    <t>Охват проведением ветеринарно-санитарных экспертиз на безопасность продуктов и сырья животного происхождения, %</t>
  </si>
  <si>
    <t>Обеспечение безопасности продуктов животноводства в ветеринарно-санитарном отношении и осуществление регионального государственного ветеринарного надзора</t>
  </si>
  <si>
    <t>Выполнение плана эпизоотологического мониторинга заразных, в том числе особо опасных, болезней животных, %</t>
  </si>
  <si>
    <t>Предупреждение и ликвидация болезней животных</t>
  </si>
  <si>
    <t>Выполнение планов ветеринарно-профилактических и противоэпизоотических мероприятий, %</t>
  </si>
  <si>
    <t>Госветслужба Чувашии, соисполнители – бюджетные учреждения Чувашской Республики, подведомственные Госветслужбе Чувашии</t>
  </si>
  <si>
    <t xml:space="preserve">Источники 
финансирования
</t>
  </si>
  <si>
    <t>Наименование подпрограммы государственной программы Чувашской Республики, ведомственных целевых программ Чувашской Республики, основного мероприятия (мероприятия), целевого индикатора и показателя</t>
  </si>
  <si>
    <t>Объем продукции свиноводства (в живом весе), произведенный в хозяйствах всех категорий, тыс. тонн</t>
  </si>
  <si>
    <t>Свиноводческие хозяйства, имеющие уровень биологической защиты III и IV уровня компартмента, ед.</t>
  </si>
  <si>
    <t>Осуществление модернизации лабораторной базы БУ Чувашской Республики «Чувашская республиканская ветлаборатория» Госветслужбы Чувашии и улучшение проводимых диагностических исследований</t>
  </si>
  <si>
    <t>Единица измерения</t>
  </si>
  <si>
    <t>тыс. рублей</t>
  </si>
  <si>
    <t>Наименование подпрограммы государственной программы Чувашской Республики, ведомственных целевых  программ Чувашской Республики, основного мероприятия, ( мероприятия), целевого индуктора и показателя</t>
  </si>
  <si>
    <t>Наименование подпрограммы государственной программы Чувашской Республики, ведомственных целевых  программ Чувашской Республики, основного мероприятия (мероприятия), целевого индуктора и показателя</t>
  </si>
  <si>
    <t>Мероприятие 2</t>
  </si>
  <si>
    <t>Мероприятие 3</t>
  </si>
  <si>
    <t>Мероприятие 4</t>
  </si>
  <si>
    <t>Проведение работы по разъяснению вопросов профилактики возникновения и распространения вируса АЧС на территории Чувашской Республики</t>
  </si>
  <si>
    <t>Отношение количества осмотренных государственными учреждениями ветеринарии Чувашской Республики безнадзорных животных к количеству отловленных специализированной организацией безнадзорных животных, %</t>
  </si>
  <si>
    <t xml:space="preserve">Источники финансирования </t>
  </si>
  <si>
    <t>ВЦП</t>
  </si>
  <si>
    <t>Валовой сбор хмеля в хозяйствах всех категорий, тонн</t>
  </si>
  <si>
    <t>Закладка хмельников, га</t>
  </si>
  <si>
    <t>Возмещение части затрат на производство хмеля при условии его реализации</t>
  </si>
  <si>
    <t xml:space="preserve">Мероприятие </t>
  </si>
  <si>
    <t xml:space="preserve">Реализация региональных программ развития агропромышленного комплекса
</t>
  </si>
  <si>
    <t>Валовой сбор зерновых и зернобобовых культур в хозяйствах всех категорий, тыс. тонн</t>
  </si>
  <si>
    <t>Валовой сбор картофеля в сельскохозяйственных организациях, крестьянских (фермерских) хозяйствах, включая индивидуальных предпринимателей, тыс. тонн</t>
  </si>
  <si>
    <t>Валовой сбор овощей открытого грунта в сельскохозяйственных организациях, крестьянских (фермерских) хозяйствах, включая индивидуальных предпринимателей, тыс. тонн</t>
  </si>
  <si>
    <t>Валовой сбор овощей в зимних теплицах в сельскохозяйственных организациях, крестьянских (фермерских) хозяйствах, включая индивидуальных предпринимателей, тыс. тонн</t>
  </si>
  <si>
    <t>Валовой сбор плодов и ягод в сельскохозяйственных организациях, крестьянских (фермерских) хозяйствах, включая индивидуальных предпринимателей, тыс. тонн</t>
  </si>
  <si>
    <t>Объем производства семенного картофеля, тонн</t>
  </si>
  <si>
    <t>Объем произведенных семян овощных культур, тонн</t>
  </si>
  <si>
    <t>Объем реализованного семенного картофеля, тонн</t>
  </si>
  <si>
    <t>Объем реализованных семян овощных культур, тонн</t>
  </si>
  <si>
    <t>Объем семенного картофеля, направленного на посадку (посев) в целях размножения, тонн</t>
  </si>
  <si>
    <t>Производство скота и птицы на убой в хозяйствах всех категорий (в живом весе), тыс. тонн</t>
  </si>
  <si>
    <t>Количество новых постоянных рабочих мест, созданных в крестьянских (фермерских) хозяйствах, осуществивших проекты создания и развития своих хозяйств с помощью грантовой поддержки, единиц</t>
  </si>
  <si>
    <t>Прирост объема сельскохозяйственной продукции, произведенной крестьянскими (фермерскими) хозяйствами, включая индивидуальных предпринимателей, получившими грантовую поддержку, к году, предшествующему году предоставления субсидии, %</t>
  </si>
  <si>
    <t>Количество новых постоянных рабочих мест, созданных в сельскохозяйственных потребительских кооперативах, получивших грантовую поддержку для развития материально-технической базы, единиц</t>
  </si>
  <si>
    <t>Прирост объема сельскохозяйственной продукции, реализованной сельскохозяйственными потребительскими кооперативами, получившими грантовую поддержку, к году, предшествующему году предоставления субсидии, %</t>
  </si>
  <si>
    <t>Поддержание доходности сельскохозяйственных товаропроизводителей</t>
  </si>
  <si>
    <t>Реализация племенного молодняка крупного рогатого скота молочных и мясных пород на 100 голов маток, голов</t>
  </si>
  <si>
    <t>Поддержка подотраслей растениеводства</t>
  </si>
  <si>
    <t>Площадь закладки многолетних насаждений, га</t>
  </si>
  <si>
    <t>Производство муки из зерновых культур, овощных и других растительных культур, смеси из них, тыс. тонн</t>
  </si>
  <si>
    <t>Производство крупы, тыс. тонн</t>
  </si>
  <si>
    <t>Производство хлебобулочных изделий, обогащенных микронутриентами, и диетических хлебобулочных изделий, тыс. тонн</t>
  </si>
  <si>
    <t>Производство плодоовощных консервов, млн. условных банок</t>
  </si>
  <si>
    <t>Производство масла подсолнечного нерафинированного и его фракций, тыс. тонн</t>
  </si>
  <si>
    <t>Доля застрахованной стоимости продукции растениеводства (страховая сумма по договорам сельскохозяйственного страхования) в общей стоимости продукции растениеводства, процентов</t>
  </si>
  <si>
    <t>Поддержка доходов сельскохозяйственных товаропроизводителей в области растениеводства</t>
  </si>
  <si>
    <t>Поддержка подотраслей животноводства</t>
  </si>
  <si>
    <t>Численность товарного поголовья коров специализированных мясных пород в сельскохозяйственных организациях, крестьянских (фермерских) хозяйствах, включая индивидуальных предпринимателей, тыс. голов</t>
  </si>
  <si>
    <t>Производство молока в хозяйствах всех категорий, тыс. тонн</t>
  </si>
  <si>
    <t>Производство молока в сельскохозяйственных организациях, крестьянских (фермерских) хозяйствах, включая индивидуальных предпринимателей, тыс. тонн</t>
  </si>
  <si>
    <t>Производство масла сливочного, тыс. тонн</t>
  </si>
  <si>
    <t>Производство сыров и сырных продуктов, тыс. тонн</t>
  </si>
  <si>
    <t>Осуществление компенсации понесенных затрат сельскохозяйственных товаропроизводителей вследствие причиненного ущерба в результате чрезвычайных ситуаций природного характера</t>
  </si>
  <si>
    <t>Компенсация сельскохозяйственным товаропроизводителям ущерба, причиненного в результате чрезвычайных ситуаций природного характера в отдельных регионах Российской Федерации</t>
  </si>
  <si>
    <t>Фактические данные за год, предшествующий отчетному1</t>
  </si>
  <si>
    <t>Обеспечение общих условий функционирования отраслей агропромышленного комплекса</t>
  </si>
  <si>
    <t xml:space="preserve">Удельный вес сельскохозяйственной продукции и продовольствия собственного производства в общем объеме их ресурсов (с учетом структуры переходящих запасов): </t>
  </si>
  <si>
    <t>зерна, %</t>
  </si>
  <si>
    <t>картофеля, %</t>
  </si>
  <si>
    <t>овощей, %</t>
  </si>
  <si>
    <t xml:space="preserve">Формирование государственных информационных ресурсов в сферах обеспечения продовольственной безопасности и управления агропромышленным комплексом
</t>
  </si>
  <si>
    <t>Доля муниципальных органов управления агропромышленным комплексом, использующих государственные информационные ресурсы в сферах обеспечения продовольственной безопасности и управления агропромышленным комплексом, %</t>
  </si>
  <si>
    <t>Увеличение объема экспорта продукции агропромышленного ком-плекса (в денежном выражении), млн. долларов США</t>
  </si>
  <si>
    <t>Участие сельскохозяйственных товаропроизводителей Чувашской Республики в выставочно-ярмарочной деятельности, осуществляемой на территории Российской Федерации и за ее пределами</t>
  </si>
  <si>
    <t>Стимулирование инвестиционной деятельности в агропромышленном комплексе</t>
  </si>
  <si>
    <t xml:space="preserve">Поддержка инвестиционного кредитования в агропромышленном комплексе
</t>
  </si>
  <si>
    <t>Ц9К000000</t>
  </si>
  <si>
    <t>Доля льготных кредитов, выданных малым формам хозяйствования, процентов</t>
  </si>
  <si>
    <t>Объем ссудной задолженности по субсидируемым инвестиционным кредитам (займам), выданным на развитие агропромышленного комплекса, млрд. рублей</t>
  </si>
  <si>
    <t>Компенсация прямых понесенных затрат на строительство и модернизацию объектов агропромышленного комплекса</t>
  </si>
  <si>
    <t>Ввод в действие построенных и модернизированных мощностей по хранению картофеля и овощей открытого грунта, тыс. тонн</t>
  </si>
  <si>
    <t>Ввод новых мощностей единовременного хранения сельскохозяйственной продукции оптово-распределительных центров, тыс. тонн</t>
  </si>
  <si>
    <t>Объем введенных в годах, предшествующих году предоставления субсидии, мощностей животноводческих комплексов молочного направления (молочных ферм) на объектах животноводческих комплексов молочного направления (молочных ферм), тыс. единиц</t>
  </si>
  <si>
    <t>Объем введенных в годах, предшествующих году предоставления субсидии, площадей теплиц на объектах тепличных комплексов, га</t>
  </si>
  <si>
    <t>Ввод в действие построенных и модернизированных мощностей селекционно-семеноводческих центров, единиц</t>
  </si>
  <si>
    <t>Ввод новых и модернизированных площадей зимних теплиц в сельскохозяйственных организациях, крестьянских (фермерских) хозяйствах, включая индивидуальных предпринимателей</t>
  </si>
  <si>
    <t>Возмещение части прямых понесенных затрат на создание и модернизацию объектов агропромышленного комплекса, а также на приобретение техники и оборудования</t>
  </si>
  <si>
    <t>Развитие мелиорации земель сельскохозяйственного назначения Чувашской Республики»</t>
  </si>
  <si>
    <t>Строительство, реконструкция и техническое перевооружение мелиоративных систем и отдельно расположенных гидротехнических сооружений государственной собственности Чувашской Республики, собственности муниципальных образований, собственности сельскохозяйственных товаропроизводителей</t>
  </si>
  <si>
    <t>Ввод в эксплуатацию мелиорируемых земель за счет реконструкции, технического перевооружения и строительства новых мелиоративных систем, включая мелиоративные системы общего и индивидуального пользования, тыс. га</t>
  </si>
  <si>
    <t xml:space="preserve">Мероприятие 1.1 </t>
  </si>
  <si>
    <t>Ввод в эксплуатацию мелиорируемых земель за счет реконструкции, технического перевооружения и строительства новых мелиоративных систем, включая мелиоративные системы общего и индивидуального пользования, га</t>
  </si>
  <si>
    <r>
      <t>план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</si>
  <si>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факт</t>
    </r>
    <r>
      <rPr>
        <vertAlign val="superscript"/>
        <sz val="10"/>
        <color indexed="8"/>
        <rFont val="Times New Roman"/>
        <family val="1"/>
        <charset val="204"/>
      </rPr>
      <t>3</t>
    </r>
  </si>
  <si>
    <r>
      <t>Фактические данные за год, предшествующий отчетному</t>
    </r>
    <r>
      <rPr>
        <vertAlign val="superscript"/>
        <sz val="10"/>
        <color indexed="8"/>
        <rFont val="Times New Roman"/>
        <family val="1"/>
        <charset val="204"/>
      </rPr>
      <t>1</t>
    </r>
  </si>
  <si>
    <t>Техническая и технологическая модернизация, инновационное развитие</t>
  </si>
  <si>
    <t>Обновление парка сельскохозяйственной техники</t>
  </si>
  <si>
    <t>Проведение эпизоотологического мониторинга заразных, в том числе особо опасных, болезней животных</t>
  </si>
  <si>
    <t>Ц9Б0000000</t>
  </si>
  <si>
    <t>Ц9Б0100000</t>
  </si>
  <si>
    <t>Ц9И0360220</t>
  </si>
  <si>
    <t>Ц9И010000</t>
  </si>
  <si>
    <t>Ц9И0200000</t>
  </si>
  <si>
    <t>Ц9И0267480</t>
  </si>
  <si>
    <t>Ц9И0400000</t>
  </si>
  <si>
    <t>Плановые данные на очередной финансовый год</t>
  </si>
  <si>
    <t>Приложение № 5</t>
  </si>
  <si>
    <t>Предотвращение выбытия из сельскохозяйственного оборота земель сельскохозяйственного назначения за счет проведения агролесомелиоративных, фитомелиоративных и культуртехнических мероприятий</t>
  </si>
  <si>
    <t>Укрепление материально-технической базы Государственной инспекции по надзору за техническим состоянием самоходных машин и других видов техники Чувашской Республики</t>
  </si>
  <si>
    <t>Ц950360630</t>
  </si>
  <si>
    <t xml:space="preserve">Удельный расход тепловой и электрической энергии на производство скота и птицы на убой, кг у.т./ц
</t>
  </si>
  <si>
    <t>Удельный расход топлива на обработку посевных площадей сельскохозяйственных культур без учета тепличного хозяйства, кг у.т./ц</t>
  </si>
  <si>
    <t xml:space="preserve">Удельный расход тепловой и электрической энергии в тепличном хозяйстве, кг у.т./кв. м
</t>
  </si>
  <si>
    <t>Удельный расход электрической энергии в тепличном хозяйстве, кг у.т./кв. м</t>
  </si>
  <si>
    <t>Мероприятие</t>
  </si>
  <si>
    <t>Внедрение международного стандарта качества для сельскохозяйственных товаропроизводителей (за исключением граждан, ведущих личное подсобное хозяйство), организаций агропромышленного комплекса независимо от их организационно-правовой формы, организаций потребительской кооперации</t>
  </si>
  <si>
    <t>Мероприятие 1.3</t>
  </si>
  <si>
    <t>Мероприятие 1.4</t>
  </si>
  <si>
    <t>Ц970100000</t>
  </si>
  <si>
    <t>Ц9700000000</t>
  </si>
  <si>
    <t>Ц970112700</t>
  </si>
  <si>
    <t>Ц970112710</t>
  </si>
  <si>
    <t>Мероприятие 1.5</t>
  </si>
  <si>
    <t>Ц970112750</t>
  </si>
  <si>
    <t>Финансовое обеспечение передаваемых государственных полномочий Чувашской Республики по организации на территории поселений и городских округов мероприятий при осуществлении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</si>
  <si>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>Обеспечение деятельности бюджетных учреждений ветеринарии</t>
  </si>
  <si>
    <t>Ц970140010</t>
  </si>
  <si>
    <t>Ц970200000</t>
  </si>
  <si>
    <t>882, 883</t>
  </si>
  <si>
    <t>Ц950000000</t>
  </si>
  <si>
    <t>Ц970212720</t>
  </si>
  <si>
    <t>Ц970300000</t>
  </si>
  <si>
    <t>Создание передвижных пунктов на базе специального автомобиля «Ветеринарная помощь»</t>
  </si>
  <si>
    <t>Ц970318920</t>
  </si>
  <si>
    <t xml:space="preserve">Оснащение лабораторным оборудованием бюджетных учреждений ветеринарии </t>
  </si>
  <si>
    <t>Ц970316130</t>
  </si>
  <si>
    <t>Капитальный ремонт бюджетных учреждений ветеринарии</t>
  </si>
  <si>
    <t>Ц970316140</t>
  </si>
  <si>
    <t>Материально-техническое обеспечение централизации учета бюджетных учреждений ветеринарии</t>
  </si>
  <si>
    <t>Ц970318930</t>
  </si>
  <si>
    <t>Приобретение специальных автомобилей с установкой подвижной дезинфекционной ДУК (дезинфекционное устройство Комарова)</t>
  </si>
  <si>
    <t>Ц970314740</t>
  </si>
  <si>
    <t>Мероприятие 3.7</t>
  </si>
  <si>
    <t>Возмещение затрат бюджетных учреждений ветеринарии на приобретение горюче-смазочных материалов при использовании автотранспорта ветеринарных станций старшими государственными инспекторами при осуществлении регионального государственного ветеринарного надзора на территории Чувашской Республики</t>
  </si>
  <si>
    <t>Ц970312740</t>
  </si>
  <si>
    <t>Ввод в оборот необрабатываемых земель сельскохозяйственного назначения</t>
  </si>
  <si>
    <t xml:space="preserve">Развитие мелиоративных систем и отдельно расположенных гидротехнических сооружений, а также рыбоводных прудов, относящихся к государственной собственности субъектов Российской Федерации, муниципальной собственности и собственности сельскохозяйственных товаропроизводителей
</t>
  </si>
  <si>
    <t>Ввод в оборот необрабатываемых земель сельскохозяйственного назначения, тыс. га</t>
  </si>
  <si>
    <t xml:space="preserve">«Интенсификация производства и переработки хмеля как стратегического направления для развития Чувашской Республики» </t>
  </si>
  <si>
    <t>Ц9И0500000</t>
  </si>
  <si>
    <t>Ц9И0560220</t>
  </si>
  <si>
    <t>Рост количества сельскохозяйственных потребительских кооперативов, получивших государственную поддержку, единиц</t>
  </si>
  <si>
    <t>Создание новых постоянных рабочих мест в сельскохозяйственных потребительских кооперативах, получивших государственную поддержку, рабочих мест</t>
  </si>
  <si>
    <t>Прирост объема сельскохозяйственной продукции, реализованной сельскохозяйственными потребительскими кооперативами, которые получили государственную поддержку к году получения гранта, процентов</t>
  </si>
  <si>
    <t xml:space="preserve">Количество вновь вовлеченных в субъекты малого и среднего предпринимательства в сельском хозяйстве, единиц </t>
  </si>
  <si>
    <t>"Развитие сельскохозяйственной потребительской кооперации в Чувашской Республике на 2019 - 2024 годы"</t>
  </si>
  <si>
    <t>"Разведение одомашненных видов и пород рыб (развитие сельскохозяйственного рыбоводства) в Чувашской Республике"</t>
  </si>
  <si>
    <t>Сохранность племенного условного маточного поголовья сельскохозяйственных животных к уровню предыдущего года, процентов</t>
  </si>
  <si>
    <t>Производство товарной рыбы в рыбоводных организациях, тонн</t>
  </si>
  <si>
    <t>Производство рыбопосадочного материала в рыбоводческих организациях, тонн</t>
  </si>
  <si>
    <t>Повышение технической и технологической оснащенности в рыбоводстве</t>
  </si>
  <si>
    <t>Укрепление кормовой базы в сельскохозяйственном рыбоводстве</t>
  </si>
  <si>
    <t>Развитие племенной базы рыбоводства</t>
  </si>
  <si>
    <t>Организация любительской рыбалки, создание и развитие объектов сельского туризма на базе действующих и вновь создаваемых рыбоводных хозяйств</t>
  </si>
  <si>
    <t>Мероприятие 5</t>
  </si>
  <si>
    <t>Создание современного центра (кооператива) по координации деятельности рыбоводных хозяйств</t>
  </si>
  <si>
    <t>Мероприятие 6</t>
  </si>
  <si>
    <t>Расширение рынка рыбной продукции на основе повышения ее качества и расширения ассортимента выпускаемой продукции</t>
  </si>
  <si>
    <t>Мероприятие 7</t>
  </si>
  <si>
    <t>Проведение ветеринарно-санитарных и лечебно-профилактических мероприятий в сельскохозяйственном рыбоводстве</t>
  </si>
  <si>
    <t>Мероприятие 8</t>
  </si>
  <si>
    <t>Кадровое обеспечение сельскохозяйственного рыбоводства</t>
  </si>
  <si>
    <t>Размер посевных площадей, занятых зерновыми, зернобобовыми и кормовыми сельскохозяйственными культурами, тыс. га</t>
  </si>
  <si>
    <t>Доля площади, засеваемой элитными семенами, в общей площади посевов, процентов</t>
  </si>
  <si>
    <t>Доля реализации сельскохозяйственной продукции, произведенной малыми формами хозяйствования, в общем объеме реализации сельскохозяйственной продукции, процентов</t>
  </si>
  <si>
    <t>Оказание несвязанной поддержки сельскохозяйственным товаропроизводителям в области растениеводства</t>
  </si>
  <si>
    <t>Содействие развитию конкуренции на рынке производства и переработки сельскохозяйственной продукции</t>
  </si>
  <si>
    <t>Ц9И02R5410</t>
  </si>
  <si>
    <t>Поголовье крупного рогатого скота специализированных мясных пород и помесного скота, полученного от скрещивания со специализированными мясными породами, в сельскохозяйственных организациях, крестьянских (фермерских) хозяйствах, включая индивидуальных предпринимателей, тыс. голов</t>
  </si>
  <si>
    <t>Племенное условное маточное поголовье сельскохозяйственных животных, тыс. условных голов</t>
  </si>
  <si>
    <t>Ц9И04R5420</t>
  </si>
  <si>
    <t>Ц9И0465420</t>
  </si>
  <si>
    <t>Мероприятие 4.1.1</t>
  </si>
  <si>
    <t>Ц9Л0100000</t>
  </si>
  <si>
    <t>Ц9K0160100</t>
  </si>
  <si>
    <t>Ц9Л0200000</t>
  </si>
  <si>
    <t>Ц9Л0212660</t>
  </si>
  <si>
    <t>Ц9Л0260210</t>
  </si>
  <si>
    <t>Ц9Л0260310</t>
  </si>
  <si>
    <t>Ц9Л0212670</t>
  </si>
  <si>
    <t>Мероприятие 2.6</t>
  </si>
  <si>
    <t>Проведение информационно-коммуникационной кампании, направленной на освещение мероприятий в рамках региональных проектов</t>
  </si>
  <si>
    <t>Ц9Л0219580</t>
  </si>
  <si>
    <t>Ц9К0100000</t>
  </si>
  <si>
    <t>Ц9К01R4330</t>
  </si>
  <si>
    <t>Ц9К0164330</t>
  </si>
  <si>
    <t>Ц9МТ200000</t>
  </si>
  <si>
    <t>Ц9МТ267490</t>
  </si>
  <si>
    <t>Ц9МТ267500</t>
  </si>
  <si>
    <t>«Создание системы поддержки фермеров и развитие сельской кооперации»</t>
  </si>
  <si>
    <t>«Экспорт продукции агропромышленного комплекса»</t>
  </si>
  <si>
    <t>Реализация мероприятий регионального проекта Чувашской Республики "Создание системы поддержки фермеров и развитие сельской кооперации"</t>
  </si>
  <si>
    <t>Количество вовлеченных в субъекты малого и среднего предпринимательства, осуществляющие деятельность в сфере сельского хозяйства, в том числе за счет средств государственной поддержки, человек, в том числе:</t>
  </si>
  <si>
    <t>Количество работников, зарегистрированных в Пенсионном фонде Российской Федерации, Фонде социального страхования Российской Федерации, принятых крестьянскими (фермерскими) хозяйствами в году получения грантов "Агростартап", человек</t>
  </si>
  <si>
    <t>Количество принятых членов сельскохозяйственных потребительских кооперативов (кроме кредитных) из числа субъектов малого и среднего предпринимательства, включая личные подсобные хозяйства и крестьянские (фермерские) хозяйства, в году предоставления государственной поддержки, единиц</t>
  </si>
  <si>
    <t>Количество вновь созданных субъектов малого и среднего предпринимательства в сельском хозяйстве, включая крестьянские (фермерские) хозяйства и сельскохозяйственные потребительские кооперативы, единиц</t>
  </si>
  <si>
    <t>Обеспечение деятельности Центра компетенций по развитию сельскохозяйственной кооперации на территории Чувашской Республики</t>
  </si>
  <si>
    <t>Создание системы поддержки фермеров и развитие сельской кооперации</t>
  </si>
  <si>
    <t>Развитие сельскохозяйственной деятельности малых форм хозяйствования</t>
  </si>
  <si>
    <t>Рост объема сельскохозяйственной продукции, произведенной крестьянскими (фермерскими) хозяйствами, включая индивидуальных предпринимателей, %</t>
  </si>
  <si>
    <t xml:space="preserve">Доля застрахованной посевной (посадочной) площади в общей посевной (посадочной) площади (в условных единицах площади), процентов
</t>
  </si>
  <si>
    <t>Доля застрахованного поголовья сельскохозяйственных животных в общем поголовье сельскохозяйственных животных, процентов</t>
  </si>
  <si>
    <t xml:space="preserve">Предотвращение заноса и распространения вируса африканской чумы свиней на территории Чувашской Республики 
</t>
  </si>
  <si>
    <t>Ц9Б0165680</t>
  </si>
  <si>
    <t>Возмещение организациям, осуществляющим добычу известняковой муки для нужд сельскохозяйственных товаропроизводителей, части затрат на выполнение мероприятий по регистрации известняковой муки в Государственном каталоге пестицидов и агрохимикатов</t>
  </si>
  <si>
    <t>Мероприятие 1.1.1</t>
  </si>
  <si>
    <t>Площадь пашни, на которой реализуются мероприятия в области известкования кислых почв, тыс. га</t>
  </si>
  <si>
    <t>Мероприятие 2.7</t>
  </si>
  <si>
    <t>Ц9Л021595с</t>
  </si>
  <si>
    <t>Мероприятие 2.8</t>
  </si>
  <si>
    <t>Мероприятие 2.9</t>
  </si>
  <si>
    <t>Реализация мер поддержки государственных учреждений в условиях приостановления (ограничения) их деятельности в рамках мероприятий по противодействию распространению новой коронавирусной инфекции (COVID-19) на территории Чувашской Республики</t>
  </si>
  <si>
    <t xml:space="preserve">Проведение информационно-просветительской работы в целях популяризации ведения садоводства и огородничества, а также предоставление консультационной помощи
</t>
  </si>
  <si>
    <t xml:space="preserve">Содействие в организации в границах территории садоводства или огородничества снабжения тепловой и электрической энергией, водой, газом, водоотведения, снабжения топливом в пределах полномочий, установленных законодательством Российской Федерации
</t>
  </si>
  <si>
    <t xml:space="preserve">Создание торгового комплекса (пилотный проект в г. Чебоксары) и региональной электронной платформы интернет-продаж для реализации продукции чувашских товаропроизводителей
</t>
  </si>
  <si>
    <t>Регулирование рынков сельскохозяйственной продукции, сырья и продовольствия (интервенции)</t>
  </si>
  <si>
    <t>Увеличение объема реализованных и (или) отгруженных на собственную переработку бобов соевых и (или) семян рапса, тыс. тонн</t>
  </si>
  <si>
    <t>Увеличение объема экспорта продукции агропромышленного комплекса (в денежном выражении), млн. долларов США</t>
  </si>
  <si>
    <t>Валовой сбор масличных культур (за исключением рапса и сои) в сельскохозяйственных организациях, крестьянских (фермерских) хозяйствах, включая индивидуальных предпринимателей, тыс. тонн</t>
  </si>
  <si>
    <t>Производство скота и птицы на убой в сельскохозяйственных организациях, крестьянских (фермерских) хозяйствах, включая индивидуальных предпринимателей (в живом весе), тыс. тонн</t>
  </si>
  <si>
    <t>Прирост производства молока в сельскохозяйственных организациях, крестьянских (фермерских) хозяйствах, включая индивидуальных предпринимателей, за отчетный год по отношению к среднему за 5 лет, предшествующих текущему финансовому году, объему производства молока, тыс. тонн</t>
  </si>
  <si>
    <t>Прирост товарного поголовья коров специализированных мясных пород в сельскохозяйственных организациях, крестьянских (фермерских) хозяйствах, включая индивидуальных предпринимателей, тыс. голов</t>
  </si>
  <si>
    <t>Количество сельскохозяйственных потребительских кооперативов, развивающих свою материально-техническую базу с помощью грантовой поддержки, единиц</t>
  </si>
  <si>
    <t>Основное мероприятие 6</t>
  </si>
  <si>
    <t>Мероприятие 6.1</t>
  </si>
  <si>
    <t>Основное мероприятие 7</t>
  </si>
  <si>
    <t>Субсидии на стимулирование развития приоритетных подотраслей агропромышленного комплекса и развитие малых форм хозяйствования</t>
  </si>
  <si>
    <t>Ц9И0700000</t>
  </si>
  <si>
    <t>Мероприятие 7.1</t>
  </si>
  <si>
    <t>Ц9И0765020</t>
  </si>
  <si>
    <t>Мероприятие 7.2</t>
  </si>
  <si>
    <t>Стимулирование развития приоритетных подотраслей агропромышленного комплекса и развитие малых форм хозяйствования по направлениям, не обеспечиваемым софинансированием из федерального бюджета</t>
  </si>
  <si>
    <t>Стимулирование развития приоритетных подотраслей агропромышленного комплекса и развитие малых форм хозяйствования</t>
  </si>
  <si>
    <t>Ц9И07R5020</t>
  </si>
  <si>
    <t>Основное мероприятие 8</t>
  </si>
  <si>
    <t>Субсидии на поддержку сельскохозяйственного производства по отдельным подотраслям растениеводства и животноводства</t>
  </si>
  <si>
    <t>Ц9И0800000</t>
  </si>
  <si>
    <t>Мероприятие 8.1</t>
  </si>
  <si>
    <t>Поддержка сельскохозяйственного производства по отдельным подотраслям растениеводства и животноводства по направлениям, не обеспечиваемым софинансированием из федерального бюджета</t>
  </si>
  <si>
    <t>Ц9И0865080</t>
  </si>
  <si>
    <t>Мероприятие 8.2</t>
  </si>
  <si>
    <t>Поддержка сельскохозяйственного производства по отдельным подотраслям растениеводства и животноводства</t>
  </si>
  <si>
    <t>Ц9И08R5080</t>
  </si>
  <si>
    <t>Основное мероприятие 9</t>
  </si>
  <si>
    <t>Мероприятие 9.1</t>
  </si>
  <si>
    <t>Борьба с распространением борщевика Сосновского</t>
  </si>
  <si>
    <t>Ц9И0900000</t>
  </si>
  <si>
    <t>Реализация комплекса мероприятий по борьбе с распространением борщевика Сосновского на территории Чувашской Республики</t>
  </si>
  <si>
    <t>Ц9И0916810</t>
  </si>
  <si>
    <t>Основное мероприятие 10</t>
  </si>
  <si>
    <t>Мероприятие 10.1</t>
  </si>
  <si>
    <t>Мероприятие 4.2</t>
  </si>
  <si>
    <t>Возмещение части затрат на содержание поголовья коров</t>
  </si>
  <si>
    <t>Ц9И041598С</t>
  </si>
  <si>
    <t>Возмещение части затрат на развитие материально-технической базы сельскохозяйственных потребительских кооперативов</t>
  </si>
  <si>
    <t>Маточное поголовье овец и коз в сельскохозяйственных организациях, крестьянских (фермерских) хозяйствах, включая индивидуальных предпринимателей, тыс. голов</t>
  </si>
  <si>
    <t>Площадь земельных участков, на которой проведены работы по уничтожению борщевика Сосновского, га</t>
  </si>
  <si>
    <t>Поддержка социально значимым предприятиям мукомольной промышленности на возмещение недополученных ими доходов в связи с реализацией по сниженным ценам муки для хлебозаводов, осуществляющих свою деятельность на территории Чувашской Республики</t>
  </si>
  <si>
    <t>Субсидии социально значимым предприятиям мукомольной промышленности на возмещение недополученных ими доходов в связи с реализацией по сниженным ценам муки для хлебозаводов, осуществляющих свою деятельность на территории Чувашской Республики</t>
  </si>
  <si>
    <t>Ц9И01000000</t>
  </si>
  <si>
    <t>Ц9И0101599С</t>
  </si>
  <si>
    <t>ИНФОРМАЦИЯ
 о финансировании реализации ведомственных целевых программ Чувашской Республики и основных мероприятий (мероприятий) подпрограмм государственной программы Чувашской Республики за счет всех источников финансирования за 2021 год</t>
  </si>
  <si>
    <t>Проведение гидромелиоративных, культуртехнических, агролесомелиоративных и фитомелиоративных мероприятий, а также мероприятий в области известкования кислых почв на пашне</t>
  </si>
  <si>
    <t>Ц9Б01R5980</t>
  </si>
  <si>
    <t xml:space="preserve">Мероприятие 2.1 </t>
  </si>
  <si>
    <t xml:space="preserve">Культуртехнические мероприятия на выбывших сельскохозяйственных угодьях, вовлекаемых в сельскохозяйственный оборот
</t>
  </si>
  <si>
    <t>Подготовка проектов межевания земельных участков и проведение кадастровых работ</t>
  </si>
  <si>
    <t>Ц9Б0300000</t>
  </si>
  <si>
    <t>Вовлечение в оборот земель сельскохозяйственного назначения, тыс. га</t>
  </si>
  <si>
    <t>Получение достоверных и актуальных сведений о количественных характеристиках и границах земель сельскохозяйственного назначения в отношении 100 процентов земель сельскохозяйственного назначения, включая количественные и качественные характеристики сельскохозяйственных угодий, вовлекаемых в оборот, к концу 2025 года, %</t>
  </si>
  <si>
    <t>Субсидии на подготовку проектов межевания земельных участков и на проведение кадастровых работ</t>
  </si>
  <si>
    <t>Ц9Б03R1118</t>
  </si>
  <si>
    <t>Ц9Б01R5680</t>
  </si>
  <si>
    <t>Ц9Б01R5680, Ц9Б0165680</t>
  </si>
  <si>
    <t>Размер посевных площадей, занятых зерновыми, зернобобовыми, масличными (за исключением рапса и сои) и кормовыми сельскохозяйственными культурами, в сельскохозяйственных организациях, крестьянских (фермерских) хозяйствах, включая индивидуальных предпринимателей, тыс. га</t>
  </si>
  <si>
    <t>Количество крестьянских (фермерских) хозяйств, осуществляющих проекты создания и развития своих хозяйств с помощью грантовой поддержки, единиц</t>
  </si>
  <si>
    <t>Реализация овец и коз на убой (в живом весе) в сельскохозяйственных организациях, крестьянских (фермерских) хозяйствах, включая индивидуальных предпринимателей, за отчетный год, тыс. тонн</t>
  </si>
  <si>
    <t>Численность поголовья молочных коров в отчетном финансовому году, тыс. голов</t>
  </si>
  <si>
    <t>Ц9И04R6690</t>
  </si>
  <si>
    <t>Возмещение производителям, осуществляющим разведение и (или) содержание молочного крупного рогатого скота, части затрат на приобретение кормов для молочного крупного рогатого скота</t>
  </si>
  <si>
    <t>Мероприятие 4.3</t>
  </si>
  <si>
    <t>Основное мероприятие 5</t>
  </si>
  <si>
    <t>Развитие пчеловодства в Чувашской Республике</t>
  </si>
  <si>
    <t>Мероприятие 5.1</t>
  </si>
  <si>
    <t>Организация системы постоянных (ежегодных) наблюдений за состоянием пчелиных семей на пасеках, организация взаимодействия с сельскохозяйственными предприятиями, проведение семинаров, конференций, стажировок, мастер-классов</t>
  </si>
  <si>
    <t>Количество проектов грантополучателей, реализуемых с помощью гранта "Агропрогресс", ед.</t>
  </si>
  <si>
    <t>Прирост объема сельскохозяйственной продукции, произведенной в отчетном году сельскохозяйственными товаропроизводителями, реализующими проекты с помощью гранта "Агропрогресс", процентов</t>
  </si>
  <si>
    <t>Площадь уходных работ за многолетними насаждениями (до вступления в товарное плодоношение, но не более 3 лет с момента закладки для садов интенсивного типа) в сельскохозяйственных организациях, крестьянских (фермерских) хозяйствах и у индивидуальных предпринимателей, тыс. гектаров</t>
  </si>
  <si>
    <t>Объем реализованной продукции овощеводства защищенного грунта собственного производства, выращенной с применением технологии досвечивания, тыс. тонн</t>
  </si>
  <si>
    <t>Прирост объема молока сырого крупного рогатого скота, козьего и овечьего, переработанного на пищевую продукцию, за отчетный год по отношению к предыдущему году, тыс. тонн</t>
  </si>
  <si>
    <t>Прирост производства овощей открытого грунта в сельскохозяйственных организациях, крестьянских (фермерских) хозяйствах и у индивидуальных предпринимателей за отчетный год по отношению к показателю, предусмотренному соглашением с субъектом Российской Федерации за предыдущий год, тыс. тонн</t>
  </si>
  <si>
    <t>Численность племенных быков-производителей, оцененных по качеству потомства или находящихся в процессе оценки этого качества, тыс. голов</t>
  </si>
  <si>
    <t>Основное мероприятие 11</t>
  </si>
  <si>
    <t>Содействие развитию глубокой переработки продукции по отдельным подотраслям производства пищевых продуктов</t>
  </si>
  <si>
    <t>Приобретение технологического оборудования для глубокой переработки сельскохозяйственной продукции, единиц</t>
  </si>
  <si>
    <t>Возмещение части затрат на приобретение технологического оборудования по глубокой переработке продукции по отдельным подотраслям производства пищевых продуктов</t>
  </si>
  <si>
    <t>Мероприятие 11.1</t>
  </si>
  <si>
    <t>Основное мероприятие 12</t>
  </si>
  <si>
    <t>Мероприятие 12.1</t>
  </si>
  <si>
    <t>Основное мероприятие 13</t>
  </si>
  <si>
    <t>Основное мероприятие 14</t>
  </si>
  <si>
    <t>Мероприятие 13.1</t>
  </si>
  <si>
    <t>Мероприятие 14.1</t>
  </si>
  <si>
    <t>Основное мероприятие 15</t>
  </si>
  <si>
    <t>Мероприятие 15.1</t>
  </si>
  <si>
    <t>Основное мероприятие 16</t>
  </si>
  <si>
    <t>Мероприятие 16.1</t>
  </si>
  <si>
    <t>Возмещение части затрат на закладку земляники садовой</t>
  </si>
  <si>
    <t>Площадь закладки земляники садовой, га</t>
  </si>
  <si>
    <t>Ц9И1100000</t>
  </si>
  <si>
    <t>Ц9И1100790</t>
  </si>
  <si>
    <t>Ц9И1200000</t>
  </si>
  <si>
    <t>Ц9И1201790</t>
  </si>
  <si>
    <t>Ц9И1300000</t>
  </si>
  <si>
    <t>Закладка земляники садовой</t>
  </si>
  <si>
    <t>Внедрение геномной селекции коров</t>
  </si>
  <si>
    <t>Численность племенного поголовья крупного рогатого скота, ценность которого подтверждена генетическим паспортом, тыс. голов</t>
  </si>
  <si>
    <t>Возмещение части затрат на внедрение геномной селекции коров</t>
  </si>
  <si>
    <t>Ц9И1302210</t>
  </si>
  <si>
    <t>Создание современной молочной лаборатории</t>
  </si>
  <si>
    <t>Ц9И1400000</t>
  </si>
  <si>
    <t>Количество проведенных лабораторных исследований по контролю качества молока, экспресс-анализов кормов и комбикормов, молекулярных генетических экспертиз, единиц</t>
  </si>
  <si>
    <t>Возмещение части затрат на создание современной молочной лаборатории</t>
  </si>
  <si>
    <t>Ц9И1402220</t>
  </si>
  <si>
    <t>Развитие сельского туризма</t>
  </si>
  <si>
    <t>Ц9И1500000</t>
  </si>
  <si>
    <t>Рост объема доходов от услуг, оказываемых в сфере сельского туризма сельскохозяйственными товаропроизводителями, получившими грантовую поддержку, процентов</t>
  </si>
  <si>
    <t>Прирост объема производства сельскохозяйственной продукции сельскохозяйственными товаропроизводителями, получившими грант "Агротуризм", процентов</t>
  </si>
  <si>
    <t>Количество туристов, посетивших объекты сельского туризма сельскохозяйственных товаропроизводителей, получивших грантовую поддержку, человек в год</t>
  </si>
  <si>
    <t>Субсидии на развитие сельского туризма</t>
  </si>
  <si>
    <t>Ц9И15R3410</t>
  </si>
  <si>
    <t>Государственная поддержка производителей зерновых культур</t>
  </si>
  <si>
    <t>Ц9И1600000</t>
  </si>
  <si>
    <t>Объем реализованных зерновых культур собственного производства, тыс. тонн</t>
  </si>
  <si>
    <t>Возмещение производителям зерновых культур части затрат на производство и реализацию зерновых культур</t>
  </si>
  <si>
    <t>Ц9И16R3580</t>
  </si>
  <si>
    <t>Ц9И1002570</t>
  </si>
  <si>
    <t>Объем продовольственной пшеницы, приобретенной производителем муки с использованием субсидии, тыс. тонн</t>
  </si>
  <si>
    <t>Субсидии на осуществление компенсации производителям муки части затрат на закупку продовольственной пшеницы</t>
  </si>
  <si>
    <t>Компенсация производителям муки части затрат на закупку продовольственной пшеницы</t>
  </si>
  <si>
    <t>Возмещение части затрат, связанных с реализацией зерна, произведенного сельскохозяйственными товаропроизводителями на территории Чувашской Республики
 </t>
  </si>
  <si>
    <t>Субсидии на осуществление компенсации предприятиям хлебопекарной промышленности части затрат на реализацию произведенных и реализованных хлеба и хлебобулочных изделий</t>
  </si>
  <si>
    <t>Ц9Л04R6020</t>
  </si>
  <si>
    <t>Ц9Л0301630</t>
  </si>
  <si>
    <t>Ц9Л03R6010</t>
  </si>
  <si>
    <t>Компенсация предприятиям хлебопекарной промышленности части затрат на реализацию произведенных и реализованных хлеба и хлебобулочных изделий</t>
  </si>
  <si>
    <t>Оснащение компьютерами, периферийным и коммуникационным оборудованием</t>
  </si>
  <si>
    <t>Заключение государственного контракта на закупку оргтехники, единиц</t>
  </si>
  <si>
    <t>Оснащение органов исполнительной власти Чувашской Республики компьютерами, периферийным и коммуникационным оборудованием</t>
  </si>
  <si>
    <t>Ц9Л0515100</t>
  </si>
  <si>
    <t>Объем произведенных и реализованных хлеба и хлебобулочных изделий с использованием субсидии, тыс. тонн</t>
  </si>
  <si>
    <t xml:space="preserve">ИНФОРМАЦИЯ
 о финансировании реализации ведомственных целевых программ Чувашской Республики и основных мероприятий (мероприятий) подпрограмм государственной программы Чувашской Республики за счет всех источников финансирования за 2021 год
</t>
  </si>
  <si>
    <t>Ц97ххххххх</t>
  </si>
  <si>
    <t>Приобретение компьютерной техники для обустройства автоматизированных рабочих мест для работы в ФГИС ВетИС</t>
  </si>
  <si>
    <t>Обустройство временного приюта для животных</t>
  </si>
  <si>
    <t>Мероприятие 1.7</t>
  </si>
  <si>
    <t>Создание муниципальных приютов для животных без владельцев</t>
  </si>
  <si>
    <t>Мероприятие 1.6</t>
  </si>
  <si>
    <t>Ц970xxxxxx</t>
  </si>
  <si>
    <t>Повышение квалификации ветеринарных специалистов</t>
  </si>
  <si>
    <t>Плановые данные на очередной финансовый 2022 год</t>
  </si>
  <si>
    <t>Данные за отчетный 2021 год</t>
  </si>
  <si>
    <r>
      <t>Фактические данные за 2020 год, предшествующий отчетному</t>
    </r>
    <r>
      <rPr>
        <vertAlign val="superscript"/>
        <sz val="10"/>
        <color indexed="8"/>
        <rFont val="Times New Roman"/>
        <family val="1"/>
        <charset val="204"/>
      </rPr>
      <t xml:space="preserve">1  </t>
    </r>
  </si>
  <si>
    <t>Покупка автотранспортных средств для Гостехнадзора Чувашии, шт.</t>
  </si>
  <si>
    <t xml:space="preserve">Охват автотранспортных средств Гостехнадзора Чувашии системой отслеживания ГЛОНАСС, %
</t>
  </si>
  <si>
    <t xml:space="preserve">Ц9НI700000,
Ц9НI500000
</t>
  </si>
  <si>
    <t>Ц9НI754800</t>
  </si>
  <si>
    <t>Реализация мероприятий регионального проекта "Акселерация субъектов малого и среднего предпринимательства"</t>
  </si>
  <si>
    <t>Ц9НI500000</t>
  </si>
  <si>
    <t>Ц9НI554800</t>
  </si>
  <si>
    <t>811, 812, 813</t>
  </si>
  <si>
    <t>Государственная поддержка производства масличных культур</t>
  </si>
  <si>
    <t>Ц9МТ252590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</si>
</sst>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14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Cambria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190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textRotation="90" wrapText="1"/>
    </xf>
    <xf numFmtId="0" fontId="2" fillId="2" borderId="0" xfId="0" applyFont="1" applyFill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textRotation="90" wrapText="1"/>
    </xf>
    <xf numFmtId="0" fontId="2" fillId="2" borderId="1" xfId="0" applyFont="1" applyFill="1" applyBorder="1" applyAlignment="1">
      <alignment horizontal="left" vertical="center" textRotation="90" wrapText="1"/>
    </xf>
    <xf numFmtId="0" fontId="2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textRotation="90"/>
    </xf>
    <xf numFmtId="0" fontId="2" fillId="2" borderId="2" xfId="0" applyFont="1" applyFill="1" applyBorder="1" applyAlignment="1">
      <alignment vertical="top" wrapText="1"/>
    </xf>
    <xf numFmtId="0" fontId="3" fillId="2" borderId="0" xfId="0" applyFont="1" applyFill="1"/>
    <xf numFmtId="164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8" fillId="0" borderId="2" xfId="0" applyFont="1" applyBorder="1" applyAlignment="1">
      <alignment horizontal="left" vertical="top" wrapText="1"/>
    </xf>
    <xf numFmtId="164" fontId="8" fillId="0" borderId="2" xfId="0" applyNumberFormat="1" applyFont="1" applyBorder="1" applyAlignment="1">
      <alignment horizontal="center" vertical="top" wrapText="1"/>
    </xf>
    <xf numFmtId="164" fontId="3" fillId="2" borderId="0" xfId="0" applyNumberFormat="1" applyFont="1" applyFill="1"/>
    <xf numFmtId="164" fontId="2" fillId="2" borderId="0" xfId="0" applyNumberFormat="1" applyFont="1" applyFill="1"/>
    <xf numFmtId="0" fontId="2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center" vertical="top"/>
    </xf>
    <xf numFmtId="0" fontId="13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3" fillId="2" borderId="0" xfId="0" applyFont="1" applyFill="1" applyAlignment="1">
      <alignment vertical="top"/>
    </xf>
    <xf numFmtId="164" fontId="3" fillId="2" borderId="0" xfId="0" applyNumberFormat="1" applyFont="1" applyFill="1" applyAlignment="1">
      <alignment vertical="top"/>
    </xf>
    <xf numFmtId="2" fontId="3" fillId="2" borderId="0" xfId="0" applyNumberFormat="1" applyFont="1" applyFill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8" fillId="3" borderId="4" xfId="0" applyFont="1" applyFill="1" applyBorder="1" applyAlignment="1">
      <alignment horizontal="center" vertical="top" wrapText="1"/>
    </xf>
    <xf numFmtId="2" fontId="3" fillId="2" borderId="0" xfId="0" applyNumberFormat="1" applyFont="1" applyFill="1"/>
    <xf numFmtId="2" fontId="2" fillId="2" borderId="0" xfId="0" applyNumberFormat="1" applyFont="1" applyFill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" fontId="8" fillId="0" borderId="1" xfId="0" applyNumberFormat="1" applyFont="1" applyBorder="1" applyAlignment="1">
      <alignment horizontal="center" vertical="top" wrapText="1"/>
    </xf>
    <xf numFmtId="2" fontId="2" fillId="2" borderId="0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2" borderId="4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/>
    <xf numFmtId="0" fontId="0" fillId="2" borderId="1" xfId="0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top"/>
    </xf>
    <xf numFmtId="4" fontId="2" fillId="2" borderId="0" xfId="0" applyNumberFormat="1" applyFont="1" applyFill="1"/>
    <xf numFmtId="165" fontId="8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/>
    </xf>
    <xf numFmtId="165" fontId="8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vertical="top"/>
    </xf>
    <xf numFmtId="166" fontId="2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right" vertical="top"/>
    </xf>
    <xf numFmtId="0" fontId="10" fillId="0" borderId="4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justify" vertical="top" wrapText="1"/>
    </xf>
    <xf numFmtId="0" fontId="2" fillId="2" borderId="4" xfId="0" applyFont="1" applyFill="1" applyBorder="1" applyAlignment="1">
      <alignment horizontal="justify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164" fontId="8" fillId="0" borderId="2" xfId="0" applyNumberFormat="1" applyFont="1" applyBorder="1" applyAlignment="1">
      <alignment horizontal="center" vertical="top" wrapText="1"/>
    </xf>
    <xf numFmtId="164" fontId="8" fillId="0" borderId="3" xfId="0" applyNumberFormat="1" applyFont="1" applyBorder="1" applyAlignment="1">
      <alignment horizontal="center" vertical="top" wrapText="1"/>
    </xf>
    <xf numFmtId="164" fontId="8" fillId="0" borderId="4" xfId="0" applyNumberFormat="1" applyFont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33"/>
  <sheetViews>
    <sheetView view="pageBreakPreview" topLeftCell="A7" zoomScale="80" zoomScaleNormal="80" zoomScaleSheetLayoutView="80" workbookViewId="0">
      <selection activeCell="N12" sqref="N12:N13"/>
    </sheetView>
  </sheetViews>
  <sheetFormatPr defaultColWidth="9.140625" defaultRowHeight="12.75" outlineLevelRow="1" outlineLevelCol="1" x14ac:dyDescent="0.25"/>
  <cols>
    <col min="1" max="1" width="13.7109375" style="35" customWidth="1"/>
    <col min="2" max="2" width="32.85546875" style="35" customWidth="1"/>
    <col min="3" max="3" width="15" style="35" hidden="1" customWidth="1" outlineLevel="1"/>
    <col min="4" max="4" width="11" style="35" hidden="1" customWidth="1" outlineLevel="1"/>
    <col min="5" max="5" width="9.7109375" style="35" hidden="1" customWidth="1" outlineLevel="1"/>
    <col min="6" max="6" width="8.7109375" style="35" customWidth="1" collapsed="1"/>
    <col min="7" max="7" width="9.28515625" style="35" hidden="1" customWidth="1" outlineLevel="1"/>
    <col min="8" max="8" width="17.42578125" style="35" hidden="1" customWidth="1" outlineLevel="1"/>
    <col min="9" max="9" width="11.5703125" style="17" hidden="1" customWidth="1" outlineLevel="1"/>
    <col min="10" max="10" width="14.140625" style="35" customWidth="1" collapsed="1"/>
    <col min="11" max="11" width="10.7109375" style="35" customWidth="1"/>
    <col min="12" max="12" width="11" style="35" customWidth="1"/>
    <col min="13" max="13" width="12.28515625" style="35" customWidth="1"/>
    <col min="14" max="14" width="12.85546875" style="35" customWidth="1"/>
    <col min="15" max="15" width="12" style="35" customWidth="1"/>
    <col min="16" max="16384" width="9.140625" style="35"/>
  </cols>
  <sheetData>
    <row r="1" spans="1:15" x14ac:dyDescent="0.25">
      <c r="A1" s="34"/>
      <c r="B1" s="34"/>
      <c r="C1" s="34"/>
      <c r="D1" s="34"/>
      <c r="E1" s="34"/>
      <c r="F1" s="34"/>
      <c r="G1" s="34"/>
      <c r="H1" s="34"/>
      <c r="I1" s="37"/>
      <c r="J1" s="34"/>
      <c r="K1" s="34"/>
      <c r="L1" s="34"/>
      <c r="M1" s="34"/>
      <c r="N1" s="127" t="s">
        <v>184</v>
      </c>
      <c r="O1" s="127"/>
    </row>
    <row r="2" spans="1:15" ht="40.5" customHeight="1" x14ac:dyDescent="0.25">
      <c r="A2" s="128" t="s">
        <v>439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5" ht="12.75" customHeight="1" x14ac:dyDescent="0.25">
      <c r="A3" s="129" t="s">
        <v>0</v>
      </c>
      <c r="B3" s="129" t="s">
        <v>95</v>
      </c>
      <c r="C3" s="129" t="s">
        <v>1</v>
      </c>
      <c r="D3" s="132" t="s">
        <v>16</v>
      </c>
      <c r="E3" s="132"/>
      <c r="F3" s="132"/>
      <c r="G3" s="132"/>
      <c r="H3" s="129" t="s">
        <v>101</v>
      </c>
      <c r="I3" s="129" t="s">
        <v>92</v>
      </c>
      <c r="J3" s="133" t="s">
        <v>172</v>
      </c>
      <c r="K3" s="136" t="s">
        <v>449</v>
      </c>
      <c r="L3" s="136"/>
      <c r="M3" s="136"/>
      <c r="N3" s="136"/>
      <c r="O3" s="140" t="s">
        <v>183</v>
      </c>
    </row>
    <row r="4" spans="1:15" x14ac:dyDescent="0.25">
      <c r="A4" s="130"/>
      <c r="B4" s="130"/>
      <c r="C4" s="130"/>
      <c r="D4" s="129" t="s">
        <v>3</v>
      </c>
      <c r="E4" s="129" t="s">
        <v>4</v>
      </c>
      <c r="F4" s="129" t="s">
        <v>5</v>
      </c>
      <c r="G4" s="129" t="s">
        <v>6</v>
      </c>
      <c r="H4" s="130"/>
      <c r="I4" s="130"/>
      <c r="J4" s="134"/>
      <c r="K4" s="136"/>
      <c r="L4" s="136"/>
      <c r="M4" s="136"/>
      <c r="N4" s="136"/>
      <c r="O4" s="141"/>
    </row>
    <row r="5" spans="1:15" ht="70.5" customHeight="1" x14ac:dyDescent="0.25">
      <c r="A5" s="131"/>
      <c r="B5" s="131"/>
      <c r="C5" s="131"/>
      <c r="D5" s="131"/>
      <c r="E5" s="131"/>
      <c r="F5" s="131"/>
      <c r="G5" s="131"/>
      <c r="H5" s="131"/>
      <c r="I5" s="131"/>
      <c r="J5" s="135"/>
      <c r="K5" s="96" t="s">
        <v>170</v>
      </c>
      <c r="L5" s="96" t="s">
        <v>69</v>
      </c>
      <c r="M5" s="96" t="s">
        <v>70</v>
      </c>
      <c r="N5" s="96" t="s">
        <v>171</v>
      </c>
      <c r="O5" s="142"/>
    </row>
    <row r="6" spans="1:15" x14ac:dyDescent="0.25">
      <c r="A6" s="88">
        <v>1</v>
      </c>
      <c r="B6" s="88">
        <v>2</v>
      </c>
      <c r="C6" s="88">
        <v>3</v>
      </c>
      <c r="D6" s="88">
        <v>4</v>
      </c>
      <c r="E6" s="88">
        <v>5</v>
      </c>
      <c r="F6" s="88">
        <v>6</v>
      </c>
      <c r="G6" s="88">
        <v>7</v>
      </c>
      <c r="H6" s="88">
        <v>8</v>
      </c>
      <c r="I6" s="95">
        <v>9</v>
      </c>
      <c r="J6" s="94">
        <v>10</v>
      </c>
      <c r="K6" s="94">
        <v>11</v>
      </c>
      <c r="L6" s="94">
        <v>12</v>
      </c>
      <c r="M6" s="94">
        <v>13</v>
      </c>
      <c r="N6" s="94">
        <v>14</v>
      </c>
      <c r="O6" s="93">
        <v>15</v>
      </c>
    </row>
    <row r="7" spans="1:15" ht="18.75" customHeight="1" x14ac:dyDescent="0.25">
      <c r="A7" s="143" t="s">
        <v>7</v>
      </c>
      <c r="B7" s="144" t="s">
        <v>173</v>
      </c>
      <c r="C7" s="145" t="s">
        <v>8</v>
      </c>
      <c r="D7" s="88"/>
      <c r="E7" s="88"/>
      <c r="F7" s="88"/>
      <c r="G7" s="88"/>
      <c r="H7" s="100" t="s">
        <v>9</v>
      </c>
      <c r="I7" s="92" t="s">
        <v>93</v>
      </c>
      <c r="J7" s="119">
        <f>J8+J9+J10</f>
        <v>585801.17999999993</v>
      </c>
      <c r="K7" s="119">
        <v>678029.6</v>
      </c>
      <c r="L7" s="119">
        <v>678029.6</v>
      </c>
      <c r="M7" s="119">
        <f>M8+M9+M10</f>
        <v>1001681.81</v>
      </c>
      <c r="N7" s="125">
        <f>N8+N9+N10</f>
        <v>1410874.35</v>
      </c>
      <c r="O7" s="119">
        <f>SUM(O8:O10)</f>
        <v>493457.6</v>
      </c>
    </row>
    <row r="8" spans="1:15" ht="25.5" x14ac:dyDescent="0.25">
      <c r="A8" s="143"/>
      <c r="B8" s="144"/>
      <c r="C8" s="146"/>
      <c r="D8" s="88"/>
      <c r="E8" s="88"/>
      <c r="F8" s="88"/>
      <c r="G8" s="88"/>
      <c r="H8" s="100" t="s">
        <v>10</v>
      </c>
      <c r="I8" s="92" t="s">
        <v>93</v>
      </c>
      <c r="J8" s="119">
        <v>0</v>
      </c>
      <c r="K8" s="119">
        <v>0</v>
      </c>
      <c r="L8" s="119">
        <v>0</v>
      </c>
      <c r="M8" s="119">
        <v>250000</v>
      </c>
      <c r="N8" s="125">
        <v>250000</v>
      </c>
      <c r="O8" s="119">
        <v>0</v>
      </c>
    </row>
    <row r="9" spans="1:15" ht="38.25" x14ac:dyDescent="0.25">
      <c r="A9" s="143"/>
      <c r="B9" s="144"/>
      <c r="C9" s="146"/>
      <c r="D9" s="61" t="s">
        <v>206</v>
      </c>
      <c r="E9" s="61">
        <v>405</v>
      </c>
      <c r="F9" s="61" t="s">
        <v>207</v>
      </c>
      <c r="G9" s="61">
        <v>800</v>
      </c>
      <c r="H9" s="100" t="s">
        <v>11</v>
      </c>
      <c r="I9" s="92" t="s">
        <v>93</v>
      </c>
      <c r="J9" s="119">
        <f>J13</f>
        <v>345801.18</v>
      </c>
      <c r="K9" s="119">
        <v>428029.6</v>
      </c>
      <c r="L9" s="119">
        <v>428029.6</v>
      </c>
      <c r="M9" s="119">
        <v>501681.81</v>
      </c>
      <c r="N9" s="125">
        <f>N13+N30</f>
        <v>910874.35</v>
      </c>
      <c r="O9" s="119">
        <v>243457.6</v>
      </c>
    </row>
    <row r="10" spans="1:15" ht="25.5" x14ac:dyDescent="0.25">
      <c r="A10" s="143"/>
      <c r="B10" s="144"/>
      <c r="C10" s="147"/>
      <c r="D10" s="61"/>
      <c r="E10" s="61"/>
      <c r="F10" s="61"/>
      <c r="G10" s="61"/>
      <c r="H10" s="100" t="s">
        <v>12</v>
      </c>
      <c r="I10" s="92" t="s">
        <v>93</v>
      </c>
      <c r="J10" s="119">
        <v>240000</v>
      </c>
      <c r="K10" s="119">
        <v>250000</v>
      </c>
      <c r="L10" s="119">
        <v>250000</v>
      </c>
      <c r="M10" s="119">
        <v>250000</v>
      </c>
      <c r="N10" s="125">
        <v>250000</v>
      </c>
      <c r="O10" s="119">
        <v>250000</v>
      </c>
    </row>
    <row r="11" spans="1:15" ht="16.5" customHeight="1" x14ac:dyDescent="0.25">
      <c r="A11" s="143" t="s">
        <v>43</v>
      </c>
      <c r="B11" s="144" t="s">
        <v>174</v>
      </c>
      <c r="C11" s="145"/>
      <c r="D11" s="91"/>
      <c r="E11" s="91"/>
      <c r="F11" s="91"/>
      <c r="G11" s="91"/>
      <c r="H11" s="100" t="s">
        <v>9</v>
      </c>
      <c r="I11" s="92" t="s">
        <v>93</v>
      </c>
      <c r="J11" s="119">
        <v>585801.18000000005</v>
      </c>
      <c r="K11" s="119">
        <v>677945.6</v>
      </c>
      <c r="L11" s="119">
        <v>677945.6</v>
      </c>
      <c r="M11" s="119">
        <f>SUM(M12:M14)</f>
        <v>1000757.9099999999</v>
      </c>
      <c r="N11" s="119">
        <f>SUM(N12:N14)</f>
        <v>1409974.24</v>
      </c>
      <c r="O11" s="119">
        <f>SUM(O12:O14)</f>
        <v>493373.6</v>
      </c>
    </row>
    <row r="12" spans="1:15" ht="25.5" x14ac:dyDescent="0.25">
      <c r="A12" s="143"/>
      <c r="B12" s="144"/>
      <c r="C12" s="146"/>
      <c r="D12" s="88"/>
      <c r="E12" s="88"/>
      <c r="F12" s="88"/>
      <c r="G12" s="88"/>
      <c r="H12" s="100" t="s">
        <v>10</v>
      </c>
      <c r="I12" s="92" t="s">
        <v>93</v>
      </c>
      <c r="J12" s="119">
        <v>0</v>
      </c>
      <c r="K12" s="119">
        <v>0</v>
      </c>
      <c r="L12" s="119">
        <v>0</v>
      </c>
      <c r="M12" s="119">
        <v>250000</v>
      </c>
      <c r="N12" s="119">
        <v>250000</v>
      </c>
      <c r="O12" s="119">
        <v>0</v>
      </c>
    </row>
    <row r="13" spans="1:15" ht="38.25" x14ac:dyDescent="0.25">
      <c r="A13" s="143"/>
      <c r="B13" s="144"/>
      <c r="C13" s="146"/>
      <c r="D13" s="61" t="s">
        <v>206</v>
      </c>
      <c r="E13" s="61">
        <v>405</v>
      </c>
      <c r="F13" s="61" t="s">
        <v>23</v>
      </c>
      <c r="G13" s="61">
        <v>810</v>
      </c>
      <c r="H13" s="90" t="s">
        <v>11</v>
      </c>
      <c r="I13" s="92" t="s">
        <v>93</v>
      </c>
      <c r="J13" s="119">
        <v>345801.18</v>
      </c>
      <c r="K13" s="119">
        <v>427945.6</v>
      </c>
      <c r="L13" s="119">
        <v>427945.6</v>
      </c>
      <c r="M13" s="119">
        <v>500757.91</v>
      </c>
      <c r="N13" s="125">
        <v>909974.24</v>
      </c>
      <c r="O13" s="119">
        <v>243373.6</v>
      </c>
    </row>
    <row r="14" spans="1:15" ht="25.5" x14ac:dyDescent="0.25">
      <c r="A14" s="143"/>
      <c r="B14" s="144"/>
      <c r="C14" s="147"/>
      <c r="D14" s="88"/>
      <c r="E14" s="88"/>
      <c r="F14" s="88"/>
      <c r="G14" s="88"/>
      <c r="H14" s="100" t="s">
        <v>12</v>
      </c>
      <c r="I14" s="92" t="s">
        <v>93</v>
      </c>
      <c r="J14" s="119">
        <v>240000</v>
      </c>
      <c r="K14" s="119">
        <v>250000</v>
      </c>
      <c r="L14" s="119">
        <v>250000</v>
      </c>
      <c r="M14" s="119">
        <v>250000</v>
      </c>
      <c r="N14" s="119">
        <v>250000</v>
      </c>
      <c r="O14" s="119">
        <v>250000</v>
      </c>
    </row>
    <row r="15" spans="1:15" x14ac:dyDescent="0.25">
      <c r="A15" s="137" t="s">
        <v>71</v>
      </c>
      <c r="B15" s="138"/>
      <c r="C15" s="138"/>
      <c r="D15" s="138"/>
      <c r="E15" s="138"/>
      <c r="F15" s="138"/>
      <c r="G15" s="139"/>
      <c r="H15" s="92"/>
      <c r="I15" s="92"/>
      <c r="J15" s="109">
        <v>1</v>
      </c>
      <c r="K15" s="109">
        <v>1</v>
      </c>
      <c r="L15" s="109">
        <v>1</v>
      </c>
      <c r="M15" s="109">
        <v>1</v>
      </c>
      <c r="N15" s="109">
        <v>1</v>
      </c>
      <c r="O15" s="109">
        <v>1</v>
      </c>
    </row>
    <row r="16" spans="1:15" x14ac:dyDescent="0.25">
      <c r="A16" s="137" t="s">
        <v>188</v>
      </c>
      <c r="B16" s="138"/>
      <c r="C16" s="138"/>
      <c r="D16" s="138"/>
      <c r="E16" s="138"/>
      <c r="F16" s="138"/>
      <c r="G16" s="139"/>
      <c r="H16" s="92"/>
      <c r="I16" s="92"/>
      <c r="J16" s="108">
        <v>30.5</v>
      </c>
      <c r="K16" s="108">
        <v>30.2</v>
      </c>
      <c r="L16" s="108">
        <v>30.2</v>
      </c>
      <c r="M16" s="108">
        <v>30.2</v>
      </c>
      <c r="N16" s="108">
        <v>30.2</v>
      </c>
      <c r="O16" s="108">
        <v>30.2</v>
      </c>
    </row>
    <row r="17" spans="1:15" ht="27.75" customHeight="1" x14ac:dyDescent="0.25">
      <c r="A17" s="137" t="s">
        <v>189</v>
      </c>
      <c r="B17" s="138"/>
      <c r="C17" s="138"/>
      <c r="D17" s="138"/>
      <c r="E17" s="138"/>
      <c r="F17" s="138"/>
      <c r="G17" s="139"/>
      <c r="H17" s="92"/>
      <c r="I17" s="92"/>
      <c r="J17" s="108">
        <v>70</v>
      </c>
      <c r="K17" s="108">
        <v>68</v>
      </c>
      <c r="L17" s="108">
        <v>68</v>
      </c>
      <c r="M17" s="108">
        <v>68</v>
      </c>
      <c r="N17" s="108">
        <v>68</v>
      </c>
      <c r="O17" s="108">
        <v>68</v>
      </c>
    </row>
    <row r="18" spans="1:15" x14ac:dyDescent="0.25">
      <c r="A18" s="137" t="s">
        <v>190</v>
      </c>
      <c r="B18" s="138"/>
      <c r="C18" s="138"/>
      <c r="D18" s="138"/>
      <c r="E18" s="138"/>
      <c r="F18" s="138"/>
      <c r="G18" s="139"/>
      <c r="H18" s="92"/>
      <c r="I18" s="92"/>
      <c r="J18" s="108">
        <v>112.2</v>
      </c>
      <c r="K18" s="108">
        <v>112.2</v>
      </c>
      <c r="L18" s="108">
        <v>112.2</v>
      </c>
      <c r="M18" s="108">
        <v>112.2</v>
      </c>
      <c r="N18" s="108">
        <v>112.2</v>
      </c>
      <c r="O18" s="108">
        <v>112.2</v>
      </c>
    </row>
    <row r="19" spans="1:15" x14ac:dyDescent="0.25">
      <c r="A19" s="137" t="s">
        <v>191</v>
      </c>
      <c r="B19" s="138"/>
      <c r="C19" s="138"/>
      <c r="D19" s="138"/>
      <c r="E19" s="138"/>
      <c r="F19" s="138"/>
      <c r="G19" s="139"/>
      <c r="H19" s="92"/>
      <c r="I19" s="92"/>
      <c r="J19" s="115">
        <v>2.71</v>
      </c>
      <c r="K19" s="115">
        <v>2.71</v>
      </c>
      <c r="L19" s="115">
        <v>2.71</v>
      </c>
      <c r="M19" s="115">
        <v>2.71</v>
      </c>
      <c r="N19" s="115">
        <v>2.71</v>
      </c>
      <c r="O19" s="115">
        <v>2.71</v>
      </c>
    </row>
    <row r="20" spans="1:15" ht="20.25" customHeight="1" outlineLevel="1" x14ac:dyDescent="0.25">
      <c r="A20" s="145" t="s">
        <v>44</v>
      </c>
      <c r="B20" s="148" t="s">
        <v>72</v>
      </c>
      <c r="C20" s="143"/>
      <c r="D20" s="88"/>
      <c r="E20" s="88"/>
      <c r="F20" s="88"/>
      <c r="G20" s="88"/>
      <c r="H20" s="100" t="s">
        <v>9</v>
      </c>
      <c r="I20" s="92" t="s">
        <v>93</v>
      </c>
      <c r="J20" s="119">
        <f>J21+J22+J23</f>
        <v>240000</v>
      </c>
      <c r="K20" s="119">
        <v>250000</v>
      </c>
      <c r="L20" s="119">
        <v>250000</v>
      </c>
      <c r="M20" s="119">
        <v>250000</v>
      </c>
      <c r="N20" s="119">
        <v>250000</v>
      </c>
      <c r="O20" s="119">
        <v>250000</v>
      </c>
    </row>
    <row r="21" spans="1:15" ht="25.5" outlineLevel="1" x14ac:dyDescent="0.25">
      <c r="A21" s="146"/>
      <c r="B21" s="149"/>
      <c r="C21" s="143"/>
      <c r="D21" s="88"/>
      <c r="E21" s="88"/>
      <c r="F21" s="88"/>
      <c r="G21" s="88"/>
      <c r="H21" s="100" t="s">
        <v>10</v>
      </c>
      <c r="I21" s="92" t="s">
        <v>93</v>
      </c>
      <c r="J21" s="119">
        <v>0</v>
      </c>
      <c r="K21" s="119">
        <v>0</v>
      </c>
      <c r="L21" s="119">
        <v>0</v>
      </c>
      <c r="M21" s="119">
        <v>0</v>
      </c>
      <c r="N21" s="119">
        <v>0</v>
      </c>
      <c r="O21" s="119">
        <v>0</v>
      </c>
    </row>
    <row r="22" spans="1:15" ht="38.25" outlineLevel="1" x14ac:dyDescent="0.25">
      <c r="A22" s="146"/>
      <c r="B22" s="149"/>
      <c r="C22" s="143"/>
      <c r="D22" s="61"/>
      <c r="E22" s="61"/>
      <c r="F22" s="61"/>
      <c r="G22" s="61"/>
      <c r="H22" s="100" t="s">
        <v>11</v>
      </c>
      <c r="I22" s="92" t="s">
        <v>93</v>
      </c>
      <c r="J22" s="119">
        <v>0</v>
      </c>
      <c r="K22" s="119">
        <v>0</v>
      </c>
      <c r="L22" s="119">
        <v>0</v>
      </c>
      <c r="M22" s="119">
        <v>0</v>
      </c>
      <c r="N22" s="119">
        <v>0</v>
      </c>
      <c r="O22" s="119">
        <v>0</v>
      </c>
    </row>
    <row r="23" spans="1:15" ht="25.5" outlineLevel="1" x14ac:dyDescent="0.25">
      <c r="A23" s="147"/>
      <c r="B23" s="150"/>
      <c r="C23" s="143"/>
      <c r="D23" s="61"/>
      <c r="E23" s="61"/>
      <c r="F23" s="61"/>
      <c r="G23" s="61"/>
      <c r="H23" s="100" t="s">
        <v>12</v>
      </c>
      <c r="I23" s="92" t="s">
        <v>93</v>
      </c>
      <c r="J23" s="119">
        <v>240000</v>
      </c>
      <c r="K23" s="119">
        <v>250000</v>
      </c>
      <c r="L23" s="119">
        <v>250000</v>
      </c>
      <c r="M23" s="119">
        <v>250000</v>
      </c>
      <c r="N23" s="119">
        <v>250000</v>
      </c>
      <c r="O23" s="119">
        <v>250000</v>
      </c>
    </row>
    <row r="24" spans="1:15" ht="18.75" customHeight="1" outlineLevel="1" x14ac:dyDescent="0.25">
      <c r="A24" s="143" t="s">
        <v>45</v>
      </c>
      <c r="B24" s="144" t="s">
        <v>73</v>
      </c>
      <c r="C24" s="143"/>
      <c r="D24" s="61"/>
      <c r="E24" s="61"/>
      <c r="F24" s="61"/>
      <c r="G24" s="61"/>
      <c r="H24" s="100" t="s">
        <v>9</v>
      </c>
      <c r="I24" s="92" t="s">
        <v>93</v>
      </c>
      <c r="J24" s="119">
        <f>SUM(J25:J27)</f>
        <v>345801.18</v>
      </c>
      <c r="K24" s="119">
        <v>427945.6</v>
      </c>
      <c r="L24" s="119">
        <v>427945.6</v>
      </c>
      <c r="M24" s="119">
        <f t="shared" ref="M24:O24" si="0">SUM(M25:M27)</f>
        <v>750757.90999999992</v>
      </c>
      <c r="N24" s="119">
        <f t="shared" si="0"/>
        <v>1159974.24</v>
      </c>
      <c r="O24" s="119">
        <f t="shared" si="0"/>
        <v>243373.6</v>
      </c>
    </row>
    <row r="25" spans="1:15" ht="25.5" outlineLevel="1" x14ac:dyDescent="0.25">
      <c r="A25" s="143"/>
      <c r="B25" s="144"/>
      <c r="C25" s="143"/>
      <c r="D25" s="61"/>
      <c r="E25" s="61"/>
      <c r="F25" s="61"/>
      <c r="G25" s="61"/>
      <c r="H25" s="100" t="s">
        <v>10</v>
      </c>
      <c r="I25" s="92" t="s">
        <v>93</v>
      </c>
      <c r="J25" s="119">
        <v>0</v>
      </c>
      <c r="K25" s="119">
        <v>0</v>
      </c>
      <c r="L25" s="119">
        <v>0</v>
      </c>
      <c r="M25" s="119">
        <v>250000</v>
      </c>
      <c r="N25" s="119">
        <v>250000</v>
      </c>
      <c r="O25" s="119">
        <v>0</v>
      </c>
    </row>
    <row r="26" spans="1:15" ht="38.25" outlineLevel="1" x14ac:dyDescent="0.25">
      <c r="A26" s="143"/>
      <c r="B26" s="144"/>
      <c r="C26" s="143"/>
      <c r="D26" s="61">
        <v>882</v>
      </c>
      <c r="E26" s="61">
        <v>405</v>
      </c>
      <c r="F26" s="61" t="s">
        <v>23</v>
      </c>
      <c r="G26" s="61">
        <v>810</v>
      </c>
      <c r="H26" s="100" t="s">
        <v>11</v>
      </c>
      <c r="I26" s="92" t="s">
        <v>93</v>
      </c>
      <c r="J26" s="119">
        <v>345801.18</v>
      </c>
      <c r="K26" s="119">
        <v>427945.6</v>
      </c>
      <c r="L26" s="119">
        <v>427945.6</v>
      </c>
      <c r="M26" s="119">
        <v>500757.91</v>
      </c>
      <c r="N26" s="119">
        <v>909974.24</v>
      </c>
      <c r="O26" s="119">
        <v>243373.6</v>
      </c>
    </row>
    <row r="27" spans="1:15" ht="25.5" outlineLevel="1" x14ac:dyDescent="0.25">
      <c r="A27" s="143"/>
      <c r="B27" s="144"/>
      <c r="C27" s="143"/>
      <c r="D27" s="61"/>
      <c r="E27" s="61"/>
      <c r="F27" s="61"/>
      <c r="G27" s="61"/>
      <c r="H27" s="100" t="s">
        <v>12</v>
      </c>
      <c r="I27" s="92" t="s">
        <v>93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>
        <v>0</v>
      </c>
    </row>
    <row r="28" spans="1:15" ht="19.5" customHeight="1" x14ac:dyDescent="0.25">
      <c r="A28" s="145" t="s">
        <v>40</v>
      </c>
      <c r="B28" s="144" t="s">
        <v>186</v>
      </c>
      <c r="C28" s="38"/>
      <c r="D28" s="38"/>
      <c r="E28" s="38"/>
      <c r="F28" s="38"/>
      <c r="G28" s="38"/>
      <c r="H28" s="100" t="s">
        <v>9</v>
      </c>
      <c r="I28" s="88" t="s">
        <v>93</v>
      </c>
      <c r="J28" s="119">
        <v>1434</v>
      </c>
      <c r="K28" s="119">
        <v>84</v>
      </c>
      <c r="L28" s="119">
        <v>84</v>
      </c>
      <c r="M28" s="119">
        <v>923.9</v>
      </c>
      <c r="N28" s="119">
        <v>900.11</v>
      </c>
      <c r="O28" s="119">
        <f t="shared" ref="O28" si="1">O29+O30+O31</f>
        <v>84</v>
      </c>
    </row>
    <row r="29" spans="1:15" ht="25.5" x14ac:dyDescent="0.25">
      <c r="A29" s="146"/>
      <c r="B29" s="144"/>
      <c r="C29" s="38"/>
      <c r="D29" s="38"/>
      <c r="E29" s="38"/>
      <c r="F29" s="38"/>
      <c r="G29" s="38"/>
      <c r="H29" s="100" t="s">
        <v>10</v>
      </c>
      <c r="I29" s="88" t="s">
        <v>93</v>
      </c>
      <c r="J29" s="119">
        <v>0</v>
      </c>
      <c r="K29" s="119">
        <v>0</v>
      </c>
      <c r="L29" s="119">
        <v>0</v>
      </c>
      <c r="M29" s="119">
        <v>0</v>
      </c>
      <c r="N29" s="119">
        <v>0</v>
      </c>
      <c r="O29" s="119">
        <v>0</v>
      </c>
    </row>
    <row r="30" spans="1:15" ht="38.25" x14ac:dyDescent="0.25">
      <c r="A30" s="146"/>
      <c r="B30" s="144"/>
      <c r="D30" s="3">
        <v>882</v>
      </c>
      <c r="E30" s="3">
        <v>405</v>
      </c>
      <c r="F30" s="65" t="s">
        <v>187</v>
      </c>
      <c r="G30" s="3">
        <v>810</v>
      </c>
      <c r="H30" s="100" t="s">
        <v>11</v>
      </c>
      <c r="I30" s="88" t="s">
        <v>93</v>
      </c>
      <c r="J30" s="119">
        <v>1434</v>
      </c>
      <c r="K30" s="119">
        <v>84</v>
      </c>
      <c r="L30" s="119">
        <v>84</v>
      </c>
      <c r="M30" s="119">
        <v>923.9</v>
      </c>
      <c r="N30" s="119">
        <v>900.11</v>
      </c>
      <c r="O30" s="119">
        <v>84</v>
      </c>
    </row>
    <row r="31" spans="1:15" ht="26.25" customHeight="1" x14ac:dyDescent="0.25">
      <c r="A31" s="147"/>
      <c r="B31" s="144"/>
      <c r="C31" s="38"/>
      <c r="D31" s="38"/>
      <c r="E31" s="38"/>
      <c r="F31" s="38"/>
      <c r="G31" s="38"/>
      <c r="H31" s="100" t="s">
        <v>12</v>
      </c>
      <c r="I31" s="88" t="s">
        <v>93</v>
      </c>
      <c r="J31" s="119">
        <v>0</v>
      </c>
      <c r="K31" s="119">
        <v>0</v>
      </c>
      <c r="L31" s="119">
        <v>0</v>
      </c>
      <c r="M31" s="119">
        <v>0</v>
      </c>
      <c r="N31" s="119">
        <v>0</v>
      </c>
      <c r="O31" s="119">
        <v>0</v>
      </c>
    </row>
    <row r="32" spans="1:15" x14ac:dyDescent="0.25">
      <c r="A32" s="137" t="s">
        <v>451</v>
      </c>
      <c r="B32" s="138"/>
      <c r="C32" s="138"/>
      <c r="D32" s="138"/>
      <c r="E32" s="138"/>
      <c r="F32" s="138"/>
      <c r="G32" s="139"/>
      <c r="H32" s="88"/>
      <c r="I32" s="88"/>
      <c r="J32" s="109" t="s">
        <v>17</v>
      </c>
      <c r="K32" s="109">
        <v>1</v>
      </c>
      <c r="L32" s="109">
        <v>1</v>
      </c>
      <c r="M32" s="109">
        <v>1</v>
      </c>
      <c r="N32" s="122">
        <v>1</v>
      </c>
      <c r="O32" s="109" t="s">
        <v>17</v>
      </c>
    </row>
    <row r="33" spans="1:15" x14ac:dyDescent="0.25">
      <c r="A33" s="137" t="s">
        <v>452</v>
      </c>
      <c r="B33" s="138"/>
      <c r="C33" s="138"/>
      <c r="D33" s="138"/>
      <c r="E33" s="138"/>
      <c r="F33" s="138"/>
      <c r="G33" s="139"/>
      <c r="H33" s="88"/>
      <c r="I33" s="88"/>
      <c r="J33" s="108" t="s">
        <v>17</v>
      </c>
      <c r="K33" s="108">
        <v>99</v>
      </c>
      <c r="L33" s="108">
        <v>99</v>
      </c>
      <c r="M33" s="108">
        <v>99</v>
      </c>
      <c r="N33" s="108">
        <v>99</v>
      </c>
      <c r="O33" s="108">
        <v>100</v>
      </c>
    </row>
  </sheetData>
  <mergeCells count="36">
    <mergeCell ref="A28:A31"/>
    <mergeCell ref="B28:B31"/>
    <mergeCell ref="A32:G32"/>
    <mergeCell ref="A33:G33"/>
    <mergeCell ref="A18:G18"/>
    <mergeCell ref="A19:G19"/>
    <mergeCell ref="A20:A23"/>
    <mergeCell ref="B20:B23"/>
    <mergeCell ref="C20:C23"/>
    <mergeCell ref="A24:A27"/>
    <mergeCell ref="B24:B27"/>
    <mergeCell ref="C24:C27"/>
    <mergeCell ref="A17:G17"/>
    <mergeCell ref="O3:O5"/>
    <mergeCell ref="D4:D5"/>
    <mergeCell ref="E4:E5"/>
    <mergeCell ref="F4:F5"/>
    <mergeCell ref="G4:G5"/>
    <mergeCell ref="A7:A10"/>
    <mergeCell ref="B7:B10"/>
    <mergeCell ref="C7:C10"/>
    <mergeCell ref="A11:A14"/>
    <mergeCell ref="B11:B14"/>
    <mergeCell ref="C11:C14"/>
    <mergeCell ref="A15:G15"/>
    <mergeCell ref="A16:G16"/>
    <mergeCell ref="N1:O1"/>
    <mergeCell ref="A2:O2"/>
    <mergeCell ref="A3:A5"/>
    <mergeCell ref="B3:B5"/>
    <mergeCell ref="C3:C5"/>
    <mergeCell ref="D3:G3"/>
    <mergeCell ref="H3:H5"/>
    <mergeCell ref="I3:I5"/>
    <mergeCell ref="J3:J5"/>
    <mergeCell ref="K3:N4"/>
  </mergeCells>
  <printOptions horizontalCentered="1"/>
  <pageMargins left="0.7" right="0.7" top="0.75" bottom="0.75" header="0.3" footer="0.3"/>
  <pageSetup paperSize="9" scale="62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112"/>
  <sheetViews>
    <sheetView view="pageBreakPreview" zoomScale="80" zoomScaleNormal="80" zoomScaleSheetLayoutView="80" workbookViewId="0">
      <pane xSplit="1" ySplit="5" topLeftCell="B33" activePane="bottomRight" state="frozen"/>
      <selection pane="topRight" activeCell="B1" sqref="B1"/>
      <selection pane="bottomLeft" activeCell="A7" sqref="A7"/>
      <selection pane="bottomRight" activeCell="C39" sqref="C39:C42"/>
    </sheetView>
  </sheetViews>
  <sheetFormatPr defaultColWidth="9.140625" defaultRowHeight="15" x14ac:dyDescent="0.25"/>
  <cols>
    <col min="1" max="1" width="15" style="47" customWidth="1"/>
    <col min="2" max="2" width="33" style="46" customWidth="1"/>
    <col min="3" max="3" width="18.140625" style="46" customWidth="1"/>
    <col min="4" max="4" width="10.7109375" style="49" customWidth="1"/>
    <col min="5" max="5" width="9.85546875" style="49" customWidth="1"/>
    <col min="6" max="6" width="9.5703125" style="49" customWidth="1"/>
    <col min="7" max="7" width="8.85546875" style="49" customWidth="1"/>
    <col min="8" max="8" width="17.7109375" style="46" customWidth="1"/>
    <col min="9" max="9" width="11.5703125" style="48" customWidth="1"/>
    <col min="10" max="10" width="13.42578125" style="46" customWidth="1"/>
    <col min="11" max="12" width="11" style="46" customWidth="1"/>
    <col min="13" max="13" width="10.7109375" style="46" customWidth="1"/>
    <col min="14" max="14" width="11" style="46" customWidth="1"/>
    <col min="15" max="15" width="11.85546875" style="46" customWidth="1"/>
    <col min="16" max="16384" width="9.140625" style="46"/>
  </cols>
  <sheetData>
    <row r="1" spans="1:15" ht="45.75" customHeight="1" x14ac:dyDescent="0.25">
      <c r="A1" s="154" t="s">
        <v>439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x14ac:dyDescent="0.25">
      <c r="A2" s="151" t="s">
        <v>0</v>
      </c>
      <c r="B2" s="152" t="s">
        <v>88</v>
      </c>
      <c r="C2" s="152" t="s">
        <v>1</v>
      </c>
      <c r="D2" s="152" t="s">
        <v>16</v>
      </c>
      <c r="E2" s="136"/>
      <c r="F2" s="136"/>
      <c r="G2" s="136"/>
      <c r="H2" s="152" t="s">
        <v>87</v>
      </c>
      <c r="I2" s="133" t="s">
        <v>92</v>
      </c>
      <c r="J2" s="152" t="s">
        <v>450</v>
      </c>
      <c r="K2" s="136" t="s">
        <v>449</v>
      </c>
      <c r="L2" s="136"/>
      <c r="M2" s="136"/>
      <c r="N2" s="136"/>
      <c r="O2" s="152" t="s">
        <v>448</v>
      </c>
    </row>
    <row r="3" spans="1:15" x14ac:dyDescent="0.25">
      <c r="A3" s="151"/>
      <c r="B3" s="152"/>
      <c r="C3" s="136"/>
      <c r="D3" s="136"/>
      <c r="E3" s="136"/>
      <c r="F3" s="136"/>
      <c r="G3" s="136"/>
      <c r="H3" s="136"/>
      <c r="I3" s="134"/>
      <c r="J3" s="136"/>
      <c r="K3" s="136"/>
      <c r="L3" s="136"/>
      <c r="M3" s="136"/>
      <c r="N3" s="136"/>
      <c r="O3" s="152"/>
    </row>
    <row r="4" spans="1:15" ht="66.75" customHeight="1" x14ac:dyDescent="0.25">
      <c r="A4" s="155"/>
      <c r="B4" s="156"/>
      <c r="C4" s="156"/>
      <c r="D4" s="81" t="s">
        <v>3</v>
      </c>
      <c r="E4" s="81" t="s">
        <v>4</v>
      </c>
      <c r="F4" s="81" t="s">
        <v>5</v>
      </c>
      <c r="G4" s="81" t="s">
        <v>6</v>
      </c>
      <c r="H4" s="156"/>
      <c r="I4" s="135"/>
      <c r="J4" s="156"/>
      <c r="K4" s="81" t="s">
        <v>170</v>
      </c>
      <c r="L4" s="81" t="s">
        <v>69</v>
      </c>
      <c r="M4" s="81" t="s">
        <v>70</v>
      </c>
      <c r="N4" s="81" t="s">
        <v>171</v>
      </c>
      <c r="O4" s="133"/>
    </row>
    <row r="5" spans="1:15" x14ac:dyDescent="0.25">
      <c r="A5" s="80">
        <v>1</v>
      </c>
      <c r="B5" s="80">
        <v>2</v>
      </c>
      <c r="C5" s="78">
        <v>3</v>
      </c>
      <c r="D5" s="78">
        <v>4</v>
      </c>
      <c r="E5" s="78">
        <v>5</v>
      </c>
      <c r="F5" s="78">
        <v>6</v>
      </c>
      <c r="G5" s="78">
        <v>7</v>
      </c>
      <c r="H5" s="80">
        <v>8</v>
      </c>
      <c r="I5" s="80">
        <v>9</v>
      </c>
      <c r="J5" s="80">
        <v>10</v>
      </c>
      <c r="K5" s="80">
        <v>11</v>
      </c>
      <c r="L5" s="80">
        <v>12</v>
      </c>
      <c r="M5" s="80">
        <v>13</v>
      </c>
      <c r="N5" s="80">
        <v>14</v>
      </c>
      <c r="O5" s="80">
        <v>15</v>
      </c>
    </row>
    <row r="6" spans="1:15" x14ac:dyDescent="0.25">
      <c r="A6" s="151" t="s">
        <v>18</v>
      </c>
      <c r="B6" s="151" t="s">
        <v>19</v>
      </c>
      <c r="C6" s="152" t="s">
        <v>86</v>
      </c>
      <c r="D6" s="78"/>
      <c r="E6" s="78"/>
      <c r="F6" s="78"/>
      <c r="G6" s="78"/>
      <c r="H6" s="82" t="s">
        <v>9</v>
      </c>
      <c r="I6" s="78" t="s">
        <v>93</v>
      </c>
      <c r="J6" s="103">
        <f t="shared" ref="J6:O6" si="0">J7+J8+J9</f>
        <v>592768.4</v>
      </c>
      <c r="K6" s="103">
        <f t="shared" si="0"/>
        <v>597125.6</v>
      </c>
      <c r="L6" s="103">
        <f t="shared" si="0"/>
        <v>597125.6</v>
      </c>
      <c r="M6" s="103">
        <f t="shared" si="0"/>
        <v>644102.6</v>
      </c>
      <c r="N6" s="103">
        <f t="shared" si="0"/>
        <v>650880.01</v>
      </c>
      <c r="O6" s="103">
        <f t="shared" si="0"/>
        <v>634285.30000000005</v>
      </c>
    </row>
    <row r="7" spans="1:15" ht="25.5" x14ac:dyDescent="0.25">
      <c r="A7" s="151"/>
      <c r="B7" s="151"/>
      <c r="C7" s="152"/>
      <c r="D7" s="78"/>
      <c r="E7" s="78"/>
      <c r="F7" s="78"/>
      <c r="G7" s="78"/>
      <c r="H7" s="82" t="s">
        <v>10</v>
      </c>
      <c r="I7" s="78" t="s">
        <v>93</v>
      </c>
      <c r="J7" s="103">
        <v>0</v>
      </c>
      <c r="K7" s="103">
        <v>0</v>
      </c>
      <c r="L7" s="103">
        <v>0</v>
      </c>
      <c r="M7" s="103">
        <v>0</v>
      </c>
      <c r="N7" s="103">
        <v>0</v>
      </c>
      <c r="O7" s="103">
        <v>0</v>
      </c>
    </row>
    <row r="8" spans="1:15" ht="38.25" x14ac:dyDescent="0.25">
      <c r="A8" s="151"/>
      <c r="B8" s="151"/>
      <c r="C8" s="152"/>
      <c r="D8" s="78">
        <v>881</v>
      </c>
      <c r="E8" s="78">
        <v>405</v>
      </c>
      <c r="F8" s="78" t="s">
        <v>197</v>
      </c>
      <c r="G8" s="78"/>
      <c r="H8" s="82" t="s">
        <v>11</v>
      </c>
      <c r="I8" s="78" t="s">
        <v>93</v>
      </c>
      <c r="J8" s="103">
        <f t="shared" ref="J8:O8" si="1">J34+J82</f>
        <v>243710.50000000003</v>
      </c>
      <c r="K8" s="103">
        <f t="shared" si="1"/>
        <v>243222.1</v>
      </c>
      <c r="L8" s="103">
        <f t="shared" si="1"/>
        <v>243222.1</v>
      </c>
      <c r="M8" s="103">
        <f t="shared" si="1"/>
        <v>266546.8</v>
      </c>
      <c r="N8" s="103">
        <f t="shared" si="1"/>
        <v>264056.01</v>
      </c>
      <c r="O8" s="103">
        <f t="shared" si="1"/>
        <v>275381.80000000005</v>
      </c>
    </row>
    <row r="9" spans="1:15" ht="25.5" x14ac:dyDescent="0.25">
      <c r="A9" s="151"/>
      <c r="B9" s="151"/>
      <c r="C9" s="152"/>
      <c r="D9" s="78"/>
      <c r="E9" s="78"/>
      <c r="F9" s="78"/>
      <c r="G9" s="78"/>
      <c r="H9" s="82" t="s">
        <v>12</v>
      </c>
      <c r="I9" s="78" t="s">
        <v>93</v>
      </c>
      <c r="J9" s="103">
        <f t="shared" ref="J9:O9" si="2">J13+J35</f>
        <v>349057.9</v>
      </c>
      <c r="K9" s="103">
        <f t="shared" si="2"/>
        <v>353903.5</v>
      </c>
      <c r="L9" s="103">
        <f t="shared" si="2"/>
        <v>353903.5</v>
      </c>
      <c r="M9" s="103">
        <f t="shared" si="2"/>
        <v>377555.8</v>
      </c>
      <c r="N9" s="103">
        <f t="shared" si="2"/>
        <v>386824</v>
      </c>
      <c r="O9" s="103">
        <f t="shared" si="2"/>
        <v>358903.5</v>
      </c>
    </row>
    <row r="10" spans="1:15" x14ac:dyDescent="0.25">
      <c r="A10" s="151" t="s">
        <v>13</v>
      </c>
      <c r="B10" s="151" t="s">
        <v>290</v>
      </c>
      <c r="C10" s="152"/>
      <c r="D10" s="79"/>
      <c r="E10" s="79"/>
      <c r="F10" s="79"/>
      <c r="G10" s="79"/>
      <c r="H10" s="77" t="s">
        <v>9</v>
      </c>
      <c r="I10" s="78" t="s">
        <v>93</v>
      </c>
      <c r="J10" s="103">
        <f t="shared" ref="J10:O10" si="3">J11+J12+J13</f>
        <v>179057.9</v>
      </c>
      <c r="K10" s="103">
        <f t="shared" si="3"/>
        <v>178903.5</v>
      </c>
      <c r="L10" s="103">
        <f t="shared" si="3"/>
        <v>178903.5</v>
      </c>
      <c r="M10" s="103">
        <f t="shared" si="3"/>
        <v>178903.5</v>
      </c>
      <c r="N10" s="103">
        <f t="shared" si="3"/>
        <v>178903.5</v>
      </c>
      <c r="O10" s="103">
        <f t="shared" si="3"/>
        <v>178903.5</v>
      </c>
    </row>
    <row r="11" spans="1:15" ht="25.5" x14ac:dyDescent="0.25">
      <c r="A11" s="151"/>
      <c r="B11" s="151"/>
      <c r="C11" s="152"/>
      <c r="D11" s="79"/>
      <c r="E11" s="79"/>
      <c r="F11" s="79"/>
      <c r="G11" s="79"/>
      <c r="H11" s="77" t="s">
        <v>10</v>
      </c>
      <c r="I11" s="78" t="s">
        <v>93</v>
      </c>
      <c r="J11" s="103">
        <v>0</v>
      </c>
      <c r="K11" s="103">
        <v>0</v>
      </c>
      <c r="L11" s="103">
        <v>0</v>
      </c>
      <c r="M11" s="103">
        <v>0</v>
      </c>
      <c r="N11" s="103">
        <v>0</v>
      </c>
      <c r="O11" s="103">
        <v>0</v>
      </c>
    </row>
    <row r="12" spans="1:15" ht="38.25" x14ac:dyDescent="0.25">
      <c r="A12" s="151"/>
      <c r="B12" s="151"/>
      <c r="C12" s="152"/>
      <c r="D12" s="61"/>
      <c r="E12" s="61"/>
      <c r="F12" s="61"/>
      <c r="G12" s="61"/>
      <c r="H12" s="77" t="s">
        <v>11</v>
      </c>
      <c r="I12" s="78" t="s">
        <v>93</v>
      </c>
      <c r="J12" s="103">
        <v>0</v>
      </c>
      <c r="K12" s="103">
        <v>0</v>
      </c>
      <c r="L12" s="103">
        <v>0</v>
      </c>
      <c r="M12" s="103">
        <v>0</v>
      </c>
      <c r="N12" s="103">
        <v>0</v>
      </c>
      <c r="O12" s="103">
        <v>0</v>
      </c>
    </row>
    <row r="13" spans="1:15" ht="25.5" x14ac:dyDescent="0.25">
      <c r="A13" s="151"/>
      <c r="B13" s="151"/>
      <c r="C13" s="152"/>
      <c r="D13" s="79"/>
      <c r="E13" s="79"/>
      <c r="F13" s="79"/>
      <c r="G13" s="79"/>
      <c r="H13" s="77" t="s">
        <v>12</v>
      </c>
      <c r="I13" s="78" t="s">
        <v>93</v>
      </c>
      <c r="J13" s="103">
        <v>179057.9</v>
      </c>
      <c r="K13" s="103">
        <v>178903.5</v>
      </c>
      <c r="L13" s="103">
        <v>178903.5</v>
      </c>
      <c r="M13" s="103">
        <v>178903.5</v>
      </c>
      <c r="N13" s="103">
        <v>178903.5</v>
      </c>
      <c r="O13" s="103">
        <v>178903.5</v>
      </c>
    </row>
    <row r="14" spans="1:15" x14ac:dyDescent="0.25">
      <c r="A14" s="151" t="s">
        <v>89</v>
      </c>
      <c r="B14" s="151"/>
      <c r="C14" s="151"/>
      <c r="D14" s="151"/>
      <c r="E14" s="151"/>
      <c r="F14" s="151"/>
      <c r="G14" s="151"/>
      <c r="H14" s="23"/>
      <c r="I14" s="78"/>
      <c r="J14" s="110">
        <v>27</v>
      </c>
      <c r="K14" s="110">
        <v>28</v>
      </c>
      <c r="L14" s="110">
        <v>28</v>
      </c>
      <c r="M14" s="110">
        <v>28</v>
      </c>
      <c r="N14" s="110">
        <v>28</v>
      </c>
      <c r="O14" s="110">
        <v>28</v>
      </c>
    </row>
    <row r="15" spans="1:15" x14ac:dyDescent="0.25">
      <c r="A15" s="151" t="s">
        <v>90</v>
      </c>
      <c r="B15" s="151"/>
      <c r="C15" s="151"/>
      <c r="D15" s="151"/>
      <c r="E15" s="151"/>
      <c r="F15" s="151"/>
      <c r="G15" s="151"/>
      <c r="H15" s="23"/>
      <c r="I15" s="78"/>
      <c r="J15" s="110">
        <v>100</v>
      </c>
      <c r="K15" s="110">
        <v>100</v>
      </c>
      <c r="L15" s="110">
        <v>100</v>
      </c>
      <c r="M15" s="110">
        <v>100</v>
      </c>
      <c r="N15" s="110">
        <v>100</v>
      </c>
      <c r="O15" s="110">
        <v>100</v>
      </c>
    </row>
    <row r="16" spans="1:15" x14ac:dyDescent="0.25">
      <c r="A16" s="153" t="s">
        <v>51</v>
      </c>
      <c r="B16" s="153" t="s">
        <v>91</v>
      </c>
      <c r="C16" s="153"/>
      <c r="D16" s="79"/>
      <c r="E16" s="79"/>
      <c r="F16" s="79"/>
      <c r="G16" s="79"/>
      <c r="H16" s="77" t="s">
        <v>9</v>
      </c>
      <c r="I16" s="78" t="s">
        <v>93</v>
      </c>
      <c r="J16" s="103">
        <f t="shared" ref="J16:O16" si="4">J17+J18+J19</f>
        <v>230.4</v>
      </c>
      <c r="K16" s="103">
        <f t="shared" si="4"/>
        <v>76</v>
      </c>
      <c r="L16" s="103">
        <f t="shared" si="4"/>
        <v>76</v>
      </c>
      <c r="M16" s="103">
        <f t="shared" si="4"/>
        <v>76</v>
      </c>
      <c r="N16" s="103">
        <f t="shared" si="4"/>
        <v>76</v>
      </c>
      <c r="O16" s="103">
        <f t="shared" si="4"/>
        <v>76</v>
      </c>
    </row>
    <row r="17" spans="1:15" ht="25.5" x14ac:dyDescent="0.25">
      <c r="A17" s="153"/>
      <c r="B17" s="153"/>
      <c r="C17" s="153"/>
      <c r="D17" s="79"/>
      <c r="E17" s="79"/>
      <c r="F17" s="79"/>
      <c r="G17" s="79"/>
      <c r="H17" s="77" t="s">
        <v>10</v>
      </c>
      <c r="I17" s="78" t="s">
        <v>93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03">
        <v>0</v>
      </c>
    </row>
    <row r="18" spans="1:15" ht="38.25" x14ac:dyDescent="0.25">
      <c r="A18" s="153"/>
      <c r="B18" s="153"/>
      <c r="C18" s="153"/>
      <c r="D18" s="78">
        <v>881</v>
      </c>
      <c r="E18" s="78">
        <v>405</v>
      </c>
      <c r="F18" s="78" t="s">
        <v>196</v>
      </c>
      <c r="G18" s="78">
        <v>600</v>
      </c>
      <c r="H18" s="77" t="s">
        <v>11</v>
      </c>
      <c r="I18" s="78" t="s">
        <v>93</v>
      </c>
      <c r="J18" s="103">
        <v>0</v>
      </c>
      <c r="K18" s="103">
        <v>0</v>
      </c>
      <c r="L18" s="103">
        <v>0</v>
      </c>
      <c r="M18" s="103">
        <v>0</v>
      </c>
      <c r="N18" s="103">
        <v>0</v>
      </c>
      <c r="O18" s="103">
        <v>0</v>
      </c>
    </row>
    <row r="19" spans="1:15" ht="25.5" x14ac:dyDescent="0.25">
      <c r="A19" s="153"/>
      <c r="B19" s="153"/>
      <c r="C19" s="153"/>
      <c r="D19" s="79"/>
      <c r="E19" s="79"/>
      <c r="F19" s="79"/>
      <c r="G19" s="79"/>
      <c r="H19" s="77" t="s">
        <v>12</v>
      </c>
      <c r="I19" s="78" t="s">
        <v>93</v>
      </c>
      <c r="J19" s="103">
        <v>230.4</v>
      </c>
      <c r="K19" s="103">
        <v>76</v>
      </c>
      <c r="L19" s="103">
        <v>76</v>
      </c>
      <c r="M19" s="103">
        <v>76</v>
      </c>
      <c r="N19" s="103">
        <v>76</v>
      </c>
      <c r="O19" s="103">
        <v>76</v>
      </c>
    </row>
    <row r="20" spans="1:15" x14ac:dyDescent="0.25">
      <c r="A20" s="153" t="s">
        <v>96</v>
      </c>
      <c r="B20" s="153" t="s">
        <v>27</v>
      </c>
      <c r="C20" s="153"/>
      <c r="D20" s="79"/>
      <c r="E20" s="79"/>
      <c r="F20" s="79"/>
      <c r="G20" s="79"/>
      <c r="H20" s="77" t="s">
        <v>9</v>
      </c>
      <c r="I20" s="78" t="s">
        <v>93</v>
      </c>
      <c r="J20" s="103">
        <f t="shared" ref="J20:O20" si="5">J21+J22+J23</f>
        <v>0</v>
      </c>
      <c r="K20" s="103">
        <f t="shared" si="5"/>
        <v>0</v>
      </c>
      <c r="L20" s="103">
        <f t="shared" si="5"/>
        <v>0</v>
      </c>
      <c r="M20" s="103">
        <f t="shared" si="5"/>
        <v>0</v>
      </c>
      <c r="N20" s="103">
        <f t="shared" si="5"/>
        <v>0</v>
      </c>
      <c r="O20" s="103">
        <f t="shared" si="5"/>
        <v>0</v>
      </c>
    </row>
    <row r="21" spans="1:15" ht="25.5" x14ac:dyDescent="0.25">
      <c r="A21" s="153"/>
      <c r="B21" s="153"/>
      <c r="C21" s="153"/>
      <c r="D21" s="79"/>
      <c r="E21" s="79"/>
      <c r="F21" s="79"/>
      <c r="G21" s="79"/>
      <c r="H21" s="77" t="s">
        <v>10</v>
      </c>
      <c r="I21" s="78" t="s">
        <v>93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</row>
    <row r="22" spans="1:15" ht="38.25" x14ac:dyDescent="0.25">
      <c r="A22" s="153"/>
      <c r="B22" s="153"/>
      <c r="C22" s="153"/>
      <c r="D22" s="79"/>
      <c r="E22" s="79"/>
      <c r="F22" s="79"/>
      <c r="G22" s="79"/>
      <c r="H22" s="77" t="s">
        <v>11</v>
      </c>
      <c r="I22" s="78" t="s">
        <v>93</v>
      </c>
      <c r="J22" s="103">
        <v>0</v>
      </c>
      <c r="K22" s="103">
        <v>0</v>
      </c>
      <c r="L22" s="103">
        <v>0</v>
      </c>
      <c r="M22" s="103">
        <v>0</v>
      </c>
      <c r="N22" s="103">
        <v>0</v>
      </c>
      <c r="O22" s="103">
        <v>0</v>
      </c>
    </row>
    <row r="23" spans="1:15" ht="25.5" x14ac:dyDescent="0.25">
      <c r="A23" s="153"/>
      <c r="B23" s="153"/>
      <c r="C23" s="153"/>
      <c r="D23" s="79"/>
      <c r="E23" s="79"/>
      <c r="F23" s="79"/>
      <c r="G23" s="79"/>
      <c r="H23" s="77" t="s">
        <v>12</v>
      </c>
      <c r="I23" s="78" t="s">
        <v>93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03">
        <v>0</v>
      </c>
    </row>
    <row r="24" spans="1:15" ht="19.5" customHeight="1" x14ac:dyDescent="0.25">
      <c r="A24" s="153" t="s">
        <v>97</v>
      </c>
      <c r="B24" s="153" t="s">
        <v>62</v>
      </c>
      <c r="C24" s="153"/>
      <c r="D24" s="79"/>
      <c r="E24" s="79"/>
      <c r="F24" s="79"/>
      <c r="G24" s="79"/>
      <c r="H24" s="77" t="s">
        <v>9</v>
      </c>
      <c r="I24" s="78" t="s">
        <v>93</v>
      </c>
      <c r="J24" s="103">
        <f t="shared" ref="J24:O24" si="6">J25+J26+J27</f>
        <v>178827.5</v>
      </c>
      <c r="K24" s="103">
        <f t="shared" si="6"/>
        <v>178827.5</v>
      </c>
      <c r="L24" s="103">
        <f t="shared" si="6"/>
        <v>178827.5</v>
      </c>
      <c r="M24" s="103">
        <f t="shared" si="6"/>
        <v>178827.5</v>
      </c>
      <c r="N24" s="103">
        <f t="shared" si="6"/>
        <v>178827.5</v>
      </c>
      <c r="O24" s="103">
        <f t="shared" si="6"/>
        <v>178827.5</v>
      </c>
    </row>
    <row r="25" spans="1:15" ht="25.5" x14ac:dyDescent="0.25">
      <c r="A25" s="153"/>
      <c r="B25" s="153"/>
      <c r="C25" s="153"/>
      <c r="D25" s="79"/>
      <c r="E25" s="79"/>
      <c r="F25" s="79"/>
      <c r="G25" s="79"/>
      <c r="H25" s="77" t="s">
        <v>10</v>
      </c>
      <c r="I25" s="78" t="s">
        <v>93</v>
      </c>
      <c r="J25" s="103">
        <v>0</v>
      </c>
      <c r="K25" s="103">
        <v>0</v>
      </c>
      <c r="L25" s="103">
        <v>0</v>
      </c>
      <c r="M25" s="103">
        <v>0</v>
      </c>
      <c r="N25" s="103">
        <v>0</v>
      </c>
      <c r="O25" s="103">
        <v>0</v>
      </c>
    </row>
    <row r="26" spans="1:15" ht="46.5" customHeight="1" x14ac:dyDescent="0.25">
      <c r="A26" s="153"/>
      <c r="B26" s="153"/>
      <c r="C26" s="153"/>
      <c r="D26" s="79"/>
      <c r="E26" s="79"/>
      <c r="F26" s="79"/>
      <c r="G26" s="79"/>
      <c r="H26" s="77" t="s">
        <v>11</v>
      </c>
      <c r="I26" s="78" t="s">
        <v>93</v>
      </c>
      <c r="J26" s="103">
        <v>0</v>
      </c>
      <c r="K26" s="103">
        <v>0</v>
      </c>
      <c r="L26" s="103">
        <v>0</v>
      </c>
      <c r="M26" s="103">
        <v>0</v>
      </c>
      <c r="N26" s="103">
        <v>0</v>
      </c>
      <c r="O26" s="103">
        <v>0</v>
      </c>
    </row>
    <row r="27" spans="1:15" ht="43.5" customHeight="1" x14ac:dyDescent="0.25">
      <c r="A27" s="153"/>
      <c r="B27" s="153"/>
      <c r="C27" s="153"/>
      <c r="D27" s="79"/>
      <c r="E27" s="79"/>
      <c r="F27" s="79"/>
      <c r="G27" s="79"/>
      <c r="H27" s="77" t="s">
        <v>12</v>
      </c>
      <c r="I27" s="78" t="s">
        <v>93</v>
      </c>
      <c r="J27" s="103">
        <v>178827.5</v>
      </c>
      <c r="K27" s="103">
        <v>178827.5</v>
      </c>
      <c r="L27" s="103">
        <v>178827.5</v>
      </c>
      <c r="M27" s="103">
        <v>178827.5</v>
      </c>
      <c r="N27" s="103">
        <v>178827.5</v>
      </c>
      <c r="O27" s="103">
        <v>178827.5</v>
      </c>
    </row>
    <row r="28" spans="1:15" x14ac:dyDescent="0.25">
      <c r="A28" s="153" t="s">
        <v>98</v>
      </c>
      <c r="B28" s="153" t="s">
        <v>99</v>
      </c>
      <c r="C28" s="77"/>
      <c r="D28" s="79"/>
      <c r="E28" s="79"/>
      <c r="F28" s="79"/>
      <c r="G28" s="79"/>
      <c r="H28" s="77" t="s">
        <v>9</v>
      </c>
      <c r="I28" s="78"/>
      <c r="J28" s="103">
        <f t="shared" ref="J28:O28" si="7">J29+J30+J31</f>
        <v>0</v>
      </c>
      <c r="K28" s="103">
        <f t="shared" si="7"/>
        <v>0</v>
      </c>
      <c r="L28" s="103">
        <f t="shared" si="7"/>
        <v>0</v>
      </c>
      <c r="M28" s="103">
        <f t="shared" si="7"/>
        <v>0</v>
      </c>
      <c r="N28" s="103">
        <f t="shared" si="7"/>
        <v>0</v>
      </c>
      <c r="O28" s="103">
        <f t="shared" si="7"/>
        <v>0</v>
      </c>
    </row>
    <row r="29" spans="1:15" ht="25.5" x14ac:dyDescent="0.25">
      <c r="A29" s="153"/>
      <c r="B29" s="153"/>
      <c r="C29" s="132"/>
      <c r="D29" s="79"/>
      <c r="E29" s="79"/>
      <c r="F29" s="79"/>
      <c r="G29" s="79"/>
      <c r="H29" s="77" t="s">
        <v>10</v>
      </c>
      <c r="I29" s="78" t="s">
        <v>93</v>
      </c>
      <c r="J29" s="103">
        <v>0</v>
      </c>
      <c r="K29" s="103">
        <v>0</v>
      </c>
      <c r="L29" s="103">
        <v>0</v>
      </c>
      <c r="M29" s="103">
        <v>0</v>
      </c>
      <c r="N29" s="103">
        <v>0</v>
      </c>
      <c r="O29" s="103">
        <v>0</v>
      </c>
    </row>
    <row r="30" spans="1:15" ht="38.25" x14ac:dyDescent="0.25">
      <c r="A30" s="153"/>
      <c r="B30" s="153"/>
      <c r="C30" s="132"/>
      <c r="D30" s="79"/>
      <c r="E30" s="79"/>
      <c r="F30" s="79"/>
      <c r="G30" s="79"/>
      <c r="H30" s="77" t="s">
        <v>11</v>
      </c>
      <c r="I30" s="78" t="s">
        <v>93</v>
      </c>
      <c r="J30" s="103">
        <v>0</v>
      </c>
      <c r="K30" s="103">
        <v>0</v>
      </c>
      <c r="L30" s="103">
        <v>0</v>
      </c>
      <c r="M30" s="103">
        <v>0</v>
      </c>
      <c r="N30" s="103">
        <v>0</v>
      </c>
      <c r="O30" s="103">
        <v>0</v>
      </c>
    </row>
    <row r="31" spans="1:15" ht="25.5" x14ac:dyDescent="0.25">
      <c r="A31" s="153"/>
      <c r="B31" s="153"/>
      <c r="C31" s="132"/>
      <c r="D31" s="79"/>
      <c r="E31" s="79"/>
      <c r="F31" s="79"/>
      <c r="G31" s="79"/>
      <c r="H31" s="77" t="s">
        <v>12</v>
      </c>
      <c r="I31" s="78" t="s">
        <v>93</v>
      </c>
      <c r="J31" s="103">
        <v>0</v>
      </c>
      <c r="K31" s="103">
        <v>0</v>
      </c>
      <c r="L31" s="103">
        <v>0</v>
      </c>
      <c r="M31" s="103">
        <v>0</v>
      </c>
      <c r="N31" s="103">
        <v>0</v>
      </c>
      <c r="O31" s="103">
        <v>0</v>
      </c>
    </row>
    <row r="32" spans="1:15" x14ac:dyDescent="0.25">
      <c r="A32" s="151" t="s">
        <v>43</v>
      </c>
      <c r="B32" s="151" t="s">
        <v>84</v>
      </c>
      <c r="C32" s="151"/>
      <c r="D32" s="61"/>
      <c r="E32" s="61"/>
      <c r="F32" s="61"/>
      <c r="G32" s="61"/>
      <c r="H32" s="82" t="s">
        <v>9</v>
      </c>
      <c r="I32" s="78" t="s">
        <v>93</v>
      </c>
      <c r="J32" s="103">
        <f t="shared" ref="J32:O32" si="8">J33+J34+J35</f>
        <v>398698.9</v>
      </c>
      <c r="K32" s="103">
        <f t="shared" si="8"/>
        <v>410595</v>
      </c>
      <c r="L32" s="103">
        <f t="shared" si="8"/>
        <v>410595</v>
      </c>
      <c r="M32" s="103">
        <f t="shared" si="8"/>
        <v>454924.9</v>
      </c>
      <c r="N32" s="103">
        <f t="shared" si="8"/>
        <v>461852.34</v>
      </c>
      <c r="O32" s="103">
        <f t="shared" si="8"/>
        <v>447289.10000000003</v>
      </c>
    </row>
    <row r="33" spans="1:15" ht="25.5" x14ac:dyDescent="0.25">
      <c r="A33" s="151"/>
      <c r="B33" s="151"/>
      <c r="C33" s="151"/>
      <c r="D33" s="61"/>
      <c r="E33" s="61"/>
      <c r="F33" s="61"/>
      <c r="G33" s="61"/>
      <c r="H33" s="82" t="s">
        <v>10</v>
      </c>
      <c r="I33" s="78" t="s">
        <v>93</v>
      </c>
      <c r="J33" s="103">
        <v>0</v>
      </c>
      <c r="K33" s="103">
        <v>0</v>
      </c>
      <c r="L33" s="103">
        <v>0</v>
      </c>
      <c r="M33" s="103">
        <v>0</v>
      </c>
      <c r="N33" s="103">
        <v>0</v>
      </c>
      <c r="O33" s="103">
        <v>0</v>
      </c>
    </row>
    <row r="34" spans="1:15" ht="38.25" x14ac:dyDescent="0.25">
      <c r="A34" s="151"/>
      <c r="B34" s="151"/>
      <c r="C34" s="151"/>
      <c r="D34" s="61">
        <v>881</v>
      </c>
      <c r="E34" s="61">
        <v>405</v>
      </c>
      <c r="F34" s="61" t="s">
        <v>196</v>
      </c>
      <c r="G34" s="61">
        <v>600</v>
      </c>
      <c r="H34" s="82" t="s">
        <v>11</v>
      </c>
      <c r="I34" s="78" t="s">
        <v>93</v>
      </c>
      <c r="J34" s="103">
        <f t="shared" ref="J34:O35" si="9">J45+J49+J53+J57+J61+J65</f>
        <v>228698.90000000002</v>
      </c>
      <c r="K34" s="103">
        <f t="shared" si="9"/>
        <v>235595</v>
      </c>
      <c r="L34" s="103">
        <f t="shared" si="9"/>
        <v>235595</v>
      </c>
      <c r="M34" s="103">
        <f t="shared" si="9"/>
        <v>256272.6</v>
      </c>
      <c r="N34" s="103">
        <f t="shared" si="9"/>
        <v>253931.84000000003</v>
      </c>
      <c r="O34" s="103">
        <f t="shared" si="9"/>
        <v>267289.10000000003</v>
      </c>
    </row>
    <row r="35" spans="1:15" ht="25.5" x14ac:dyDescent="0.25">
      <c r="A35" s="151"/>
      <c r="B35" s="151"/>
      <c r="C35" s="151"/>
      <c r="D35" s="82"/>
      <c r="E35" s="82"/>
      <c r="F35" s="82"/>
      <c r="G35" s="82"/>
      <c r="H35" s="82" t="s">
        <v>12</v>
      </c>
      <c r="I35" s="78" t="s">
        <v>93</v>
      </c>
      <c r="J35" s="103">
        <f t="shared" si="9"/>
        <v>170000</v>
      </c>
      <c r="K35" s="103">
        <f t="shared" si="9"/>
        <v>175000</v>
      </c>
      <c r="L35" s="103">
        <f t="shared" si="9"/>
        <v>175000</v>
      </c>
      <c r="M35" s="103">
        <f t="shared" si="9"/>
        <v>198652.3</v>
      </c>
      <c r="N35" s="103">
        <f t="shared" si="9"/>
        <v>207920.5</v>
      </c>
      <c r="O35" s="103">
        <f t="shared" si="9"/>
        <v>180000</v>
      </c>
    </row>
    <row r="36" spans="1:15" x14ac:dyDescent="0.25">
      <c r="A36" s="151" t="s">
        <v>83</v>
      </c>
      <c r="B36" s="151"/>
      <c r="C36" s="151"/>
      <c r="D36" s="151"/>
      <c r="E36" s="151"/>
      <c r="F36" s="151"/>
      <c r="G36" s="151"/>
      <c r="H36" s="82"/>
      <c r="I36" s="78"/>
      <c r="J36" s="110">
        <v>100</v>
      </c>
      <c r="K36" s="110">
        <v>100</v>
      </c>
      <c r="L36" s="110">
        <v>100</v>
      </c>
      <c r="M36" s="110">
        <v>100</v>
      </c>
      <c r="N36" s="110">
        <v>100</v>
      </c>
      <c r="O36" s="110">
        <v>100</v>
      </c>
    </row>
    <row r="37" spans="1:15" x14ac:dyDescent="0.25">
      <c r="A37" s="151" t="s">
        <v>85</v>
      </c>
      <c r="B37" s="151"/>
      <c r="C37" s="151"/>
      <c r="D37" s="151"/>
      <c r="E37" s="151"/>
      <c r="F37" s="151"/>
      <c r="G37" s="151"/>
      <c r="H37" s="82"/>
      <c r="I37" s="78"/>
      <c r="J37" s="110">
        <v>100</v>
      </c>
      <c r="K37" s="110">
        <v>100</v>
      </c>
      <c r="L37" s="110">
        <v>100</v>
      </c>
      <c r="M37" s="110">
        <v>100</v>
      </c>
      <c r="N37" s="110">
        <v>100</v>
      </c>
      <c r="O37" s="110">
        <v>100</v>
      </c>
    </row>
    <row r="38" spans="1:15" ht="30.75" customHeight="1" x14ac:dyDescent="0.25">
      <c r="A38" s="151" t="s">
        <v>100</v>
      </c>
      <c r="B38" s="151"/>
      <c r="C38" s="151"/>
      <c r="D38" s="151"/>
      <c r="E38" s="151"/>
      <c r="F38" s="151"/>
      <c r="G38" s="151"/>
      <c r="H38" s="82"/>
      <c r="I38" s="78"/>
      <c r="J38" s="110">
        <v>100</v>
      </c>
      <c r="K38" s="110">
        <v>100</v>
      </c>
      <c r="L38" s="110">
        <v>100</v>
      </c>
      <c r="M38" s="110">
        <v>100</v>
      </c>
      <c r="N38" s="110">
        <v>100</v>
      </c>
      <c r="O38" s="110">
        <v>100</v>
      </c>
    </row>
    <row r="39" spans="1:15" x14ac:dyDescent="0.25">
      <c r="A39" s="151" t="s">
        <v>44</v>
      </c>
      <c r="B39" s="151" t="s">
        <v>447</v>
      </c>
      <c r="C39" s="151"/>
      <c r="D39" s="82"/>
      <c r="E39" s="82"/>
      <c r="F39" s="82"/>
      <c r="G39" s="82"/>
      <c r="H39" s="82" t="s">
        <v>9</v>
      </c>
      <c r="I39" s="78" t="s">
        <v>93</v>
      </c>
      <c r="J39" s="103">
        <f t="shared" ref="J39:O39" si="10">J40+J41+J42</f>
        <v>0</v>
      </c>
      <c r="K39" s="103">
        <f t="shared" si="10"/>
        <v>0</v>
      </c>
      <c r="L39" s="103">
        <f t="shared" si="10"/>
        <v>0</v>
      </c>
      <c r="M39" s="103">
        <f t="shared" si="10"/>
        <v>0</v>
      </c>
      <c r="N39" s="103">
        <f t="shared" si="10"/>
        <v>0</v>
      </c>
      <c r="O39" s="103">
        <f t="shared" si="10"/>
        <v>0</v>
      </c>
    </row>
    <row r="40" spans="1:15" ht="25.5" x14ac:dyDescent="0.25">
      <c r="A40" s="151"/>
      <c r="B40" s="151"/>
      <c r="C40" s="151"/>
      <c r="D40" s="78"/>
      <c r="E40" s="78"/>
      <c r="F40" s="78"/>
      <c r="G40" s="78"/>
      <c r="H40" s="82" t="s">
        <v>10</v>
      </c>
      <c r="I40" s="78" t="s">
        <v>93</v>
      </c>
      <c r="J40" s="103">
        <v>0</v>
      </c>
      <c r="K40" s="103">
        <v>0</v>
      </c>
      <c r="L40" s="103">
        <v>0</v>
      </c>
      <c r="M40" s="103">
        <v>0</v>
      </c>
      <c r="N40" s="103">
        <v>0</v>
      </c>
      <c r="O40" s="103">
        <v>0</v>
      </c>
    </row>
    <row r="41" spans="1:15" ht="38.25" x14ac:dyDescent="0.25">
      <c r="A41" s="151"/>
      <c r="B41" s="151"/>
      <c r="C41" s="151"/>
      <c r="D41" s="78">
        <v>881</v>
      </c>
      <c r="E41" s="78">
        <v>405</v>
      </c>
      <c r="F41" s="78" t="s">
        <v>446</v>
      </c>
      <c r="G41" s="78">
        <v>612</v>
      </c>
      <c r="H41" s="82" t="s">
        <v>11</v>
      </c>
      <c r="I41" s="78" t="s">
        <v>93</v>
      </c>
      <c r="J41" s="103">
        <v>0</v>
      </c>
      <c r="K41" s="103">
        <v>0</v>
      </c>
      <c r="L41" s="103">
        <v>0</v>
      </c>
      <c r="M41" s="103">
        <v>0</v>
      </c>
      <c r="N41" s="103">
        <v>0</v>
      </c>
      <c r="O41" s="103">
        <v>0</v>
      </c>
    </row>
    <row r="42" spans="1:15" ht="25.5" x14ac:dyDescent="0.25">
      <c r="A42" s="151"/>
      <c r="B42" s="151"/>
      <c r="C42" s="151"/>
      <c r="D42" s="78"/>
      <c r="E42" s="78"/>
      <c r="F42" s="78"/>
      <c r="G42" s="78"/>
      <c r="H42" s="82" t="s">
        <v>12</v>
      </c>
      <c r="I42" s="78" t="s">
        <v>93</v>
      </c>
      <c r="J42" s="103">
        <v>0</v>
      </c>
      <c r="K42" s="103">
        <v>0</v>
      </c>
      <c r="L42" s="103">
        <v>0</v>
      </c>
      <c r="M42" s="103">
        <v>0</v>
      </c>
      <c r="N42" s="103">
        <v>0</v>
      </c>
      <c r="O42" s="103">
        <v>0</v>
      </c>
    </row>
    <row r="43" spans="1:15" x14ac:dyDescent="0.25">
      <c r="A43" s="151" t="s">
        <v>45</v>
      </c>
      <c r="B43" s="151" t="s">
        <v>175</v>
      </c>
      <c r="C43" s="151"/>
      <c r="D43" s="78"/>
      <c r="E43" s="78"/>
      <c r="F43" s="78"/>
      <c r="G43" s="78"/>
      <c r="H43" s="82" t="s">
        <v>9</v>
      </c>
      <c r="I43" s="78" t="s">
        <v>93</v>
      </c>
      <c r="J43" s="103">
        <f t="shared" ref="J43:O43" si="11">J44+J45+J46</f>
        <v>144.6</v>
      </c>
      <c r="K43" s="103">
        <f t="shared" si="11"/>
        <v>300</v>
      </c>
      <c r="L43" s="103">
        <f t="shared" si="11"/>
        <v>300</v>
      </c>
      <c r="M43" s="103">
        <f t="shared" si="11"/>
        <v>300</v>
      </c>
      <c r="N43" s="103">
        <f t="shared" si="11"/>
        <v>300</v>
      </c>
      <c r="O43" s="103">
        <f t="shared" si="11"/>
        <v>300</v>
      </c>
    </row>
    <row r="44" spans="1:15" ht="25.5" x14ac:dyDescent="0.25">
      <c r="A44" s="151"/>
      <c r="B44" s="151"/>
      <c r="C44" s="151"/>
      <c r="D44" s="78"/>
      <c r="E44" s="78"/>
      <c r="F44" s="78"/>
      <c r="G44" s="78"/>
      <c r="H44" s="82" t="s">
        <v>10</v>
      </c>
      <c r="I44" s="78" t="s">
        <v>93</v>
      </c>
      <c r="J44" s="103">
        <v>0</v>
      </c>
      <c r="K44" s="103">
        <v>0</v>
      </c>
      <c r="L44" s="103">
        <v>0</v>
      </c>
      <c r="M44" s="103">
        <v>0</v>
      </c>
      <c r="N44" s="103">
        <v>0</v>
      </c>
      <c r="O44" s="103">
        <v>0</v>
      </c>
    </row>
    <row r="45" spans="1:15" ht="38.25" x14ac:dyDescent="0.25">
      <c r="A45" s="151"/>
      <c r="B45" s="151"/>
      <c r="C45" s="151"/>
      <c r="D45" s="78">
        <v>881</v>
      </c>
      <c r="E45" s="78">
        <v>405</v>
      </c>
      <c r="F45" s="78" t="s">
        <v>198</v>
      </c>
      <c r="G45" s="78">
        <v>600</v>
      </c>
      <c r="H45" s="82" t="s">
        <v>11</v>
      </c>
      <c r="I45" s="78" t="s">
        <v>93</v>
      </c>
      <c r="J45" s="103">
        <v>144.6</v>
      </c>
      <c r="K45" s="103">
        <v>300</v>
      </c>
      <c r="L45" s="103">
        <v>300</v>
      </c>
      <c r="M45" s="103">
        <v>300</v>
      </c>
      <c r="N45" s="103">
        <v>300</v>
      </c>
      <c r="O45" s="103">
        <v>300</v>
      </c>
    </row>
    <row r="46" spans="1:15" ht="25.5" x14ac:dyDescent="0.25">
      <c r="A46" s="151"/>
      <c r="B46" s="151"/>
      <c r="C46" s="151"/>
      <c r="D46" s="78"/>
      <c r="E46" s="78"/>
      <c r="F46" s="78"/>
      <c r="G46" s="78"/>
      <c r="H46" s="82" t="s">
        <v>12</v>
      </c>
      <c r="I46" s="78" t="s">
        <v>93</v>
      </c>
      <c r="J46" s="103">
        <v>0</v>
      </c>
      <c r="K46" s="103">
        <v>0</v>
      </c>
      <c r="L46" s="103">
        <v>0</v>
      </c>
      <c r="M46" s="103">
        <v>0</v>
      </c>
      <c r="N46" s="103">
        <v>0</v>
      </c>
      <c r="O46" s="103">
        <v>0</v>
      </c>
    </row>
    <row r="47" spans="1:15" x14ac:dyDescent="0.25">
      <c r="A47" s="151" t="s">
        <v>194</v>
      </c>
      <c r="B47" s="151" t="s">
        <v>20</v>
      </c>
      <c r="C47" s="152"/>
      <c r="D47" s="78"/>
      <c r="E47" s="78"/>
      <c r="F47" s="78"/>
      <c r="G47" s="78"/>
      <c r="H47" s="82" t="s">
        <v>9</v>
      </c>
      <c r="I47" s="78" t="s">
        <v>93</v>
      </c>
      <c r="J47" s="103">
        <f t="shared" ref="J47:O47" si="12">J48+J49+J50</f>
        <v>1258.4000000000001</v>
      </c>
      <c r="K47" s="103">
        <f t="shared" si="12"/>
        <v>555.70000000000005</v>
      </c>
      <c r="L47" s="103">
        <f t="shared" si="12"/>
        <v>555.70000000000005</v>
      </c>
      <c r="M47" s="103">
        <f t="shared" si="12"/>
        <v>11114.7</v>
      </c>
      <c r="N47" s="103">
        <f t="shared" si="12"/>
        <v>11114.7</v>
      </c>
      <c r="O47" s="103">
        <f t="shared" si="12"/>
        <v>20896.599999999999</v>
      </c>
    </row>
    <row r="48" spans="1:15" ht="25.5" x14ac:dyDescent="0.25">
      <c r="A48" s="151"/>
      <c r="B48" s="151"/>
      <c r="C48" s="152"/>
      <c r="D48" s="78"/>
      <c r="E48" s="78"/>
      <c r="F48" s="78"/>
      <c r="G48" s="78"/>
      <c r="H48" s="82" t="s">
        <v>10</v>
      </c>
      <c r="I48" s="78" t="s">
        <v>93</v>
      </c>
      <c r="J48" s="103">
        <v>0</v>
      </c>
      <c r="K48" s="103">
        <v>0</v>
      </c>
      <c r="L48" s="103">
        <v>0</v>
      </c>
      <c r="M48" s="103">
        <v>0</v>
      </c>
      <c r="N48" s="103">
        <v>0</v>
      </c>
      <c r="O48" s="103">
        <v>0</v>
      </c>
    </row>
    <row r="49" spans="1:15" ht="38.25" x14ac:dyDescent="0.25">
      <c r="A49" s="151"/>
      <c r="B49" s="151"/>
      <c r="C49" s="152"/>
      <c r="D49" s="78">
        <v>881</v>
      </c>
      <c r="E49" s="78">
        <v>405</v>
      </c>
      <c r="F49" s="78" t="s">
        <v>199</v>
      </c>
      <c r="G49" s="78">
        <v>600</v>
      </c>
      <c r="H49" s="82" t="s">
        <v>11</v>
      </c>
      <c r="I49" s="78" t="s">
        <v>93</v>
      </c>
      <c r="J49" s="103">
        <v>1258.4000000000001</v>
      </c>
      <c r="K49" s="103">
        <v>555.70000000000005</v>
      </c>
      <c r="L49" s="103">
        <v>555.70000000000005</v>
      </c>
      <c r="M49" s="103">
        <v>11114.7</v>
      </c>
      <c r="N49" s="103">
        <v>11114.7</v>
      </c>
      <c r="O49" s="103">
        <v>20896.599999999999</v>
      </c>
    </row>
    <row r="50" spans="1:15" ht="25.5" x14ac:dyDescent="0.25">
      <c r="A50" s="151"/>
      <c r="B50" s="151"/>
      <c r="C50" s="152"/>
      <c r="D50" s="78"/>
      <c r="E50" s="78"/>
      <c r="F50" s="78"/>
      <c r="G50" s="78"/>
      <c r="H50" s="82" t="s">
        <v>12</v>
      </c>
      <c r="I50" s="78" t="s">
        <v>93</v>
      </c>
      <c r="J50" s="103">
        <v>0</v>
      </c>
      <c r="K50" s="103">
        <v>0</v>
      </c>
      <c r="L50" s="103">
        <v>0</v>
      </c>
      <c r="M50" s="103">
        <v>0</v>
      </c>
      <c r="N50" s="103">
        <v>0</v>
      </c>
      <c r="O50" s="103">
        <v>0</v>
      </c>
    </row>
    <row r="51" spans="1:15" ht="25.5" customHeight="1" x14ac:dyDescent="0.25">
      <c r="A51" s="151" t="s">
        <v>195</v>
      </c>
      <c r="B51" s="151" t="s">
        <v>202</v>
      </c>
      <c r="C51" s="152"/>
      <c r="D51" s="78"/>
      <c r="E51" s="78"/>
      <c r="F51" s="78"/>
      <c r="G51" s="78"/>
      <c r="H51" s="82" t="s">
        <v>9</v>
      </c>
      <c r="I51" s="78" t="s">
        <v>93</v>
      </c>
      <c r="J51" s="103">
        <f t="shared" ref="J51:O51" si="13">J52+J53+J54</f>
        <v>6231.2</v>
      </c>
      <c r="K51" s="103">
        <f t="shared" si="13"/>
        <v>6231.2</v>
      </c>
      <c r="L51" s="103">
        <f t="shared" si="13"/>
        <v>6231.2</v>
      </c>
      <c r="M51" s="103">
        <f t="shared" si="13"/>
        <v>8915.7999999999993</v>
      </c>
      <c r="N51" s="103">
        <f t="shared" si="13"/>
        <v>6662.34</v>
      </c>
      <c r="O51" s="103">
        <f t="shared" si="13"/>
        <v>8915.7999999999993</v>
      </c>
    </row>
    <row r="52" spans="1:15" ht="25.5" x14ac:dyDescent="0.25">
      <c r="A52" s="151"/>
      <c r="B52" s="151"/>
      <c r="C52" s="152"/>
      <c r="D52" s="78"/>
      <c r="E52" s="78"/>
      <c r="F52" s="78"/>
      <c r="G52" s="78"/>
      <c r="H52" s="82" t="s">
        <v>10</v>
      </c>
      <c r="I52" s="78" t="s">
        <v>93</v>
      </c>
      <c r="J52" s="103">
        <v>0</v>
      </c>
      <c r="K52" s="103">
        <v>0</v>
      </c>
      <c r="L52" s="103">
        <v>0</v>
      </c>
      <c r="M52" s="103">
        <v>0</v>
      </c>
      <c r="N52" s="103">
        <v>0</v>
      </c>
      <c r="O52" s="103">
        <v>0</v>
      </c>
    </row>
    <row r="53" spans="1:15" ht="75" customHeight="1" x14ac:dyDescent="0.25">
      <c r="A53" s="151"/>
      <c r="B53" s="151"/>
      <c r="C53" s="152"/>
      <c r="D53" s="78">
        <v>881</v>
      </c>
      <c r="E53" s="78">
        <v>405</v>
      </c>
      <c r="F53" s="78" t="s">
        <v>201</v>
      </c>
      <c r="G53" s="78">
        <v>530</v>
      </c>
      <c r="H53" s="82" t="s">
        <v>11</v>
      </c>
      <c r="I53" s="78" t="s">
        <v>93</v>
      </c>
      <c r="J53" s="103">
        <v>6231.2</v>
      </c>
      <c r="K53" s="103">
        <v>6231.2</v>
      </c>
      <c r="L53" s="103">
        <v>6231.2</v>
      </c>
      <c r="M53" s="103">
        <v>8915.7999999999993</v>
      </c>
      <c r="N53" s="103">
        <v>6662.34</v>
      </c>
      <c r="O53" s="103">
        <v>8915.7999999999993</v>
      </c>
    </row>
    <row r="54" spans="1:15" ht="32.25" customHeight="1" x14ac:dyDescent="0.25">
      <c r="A54" s="151"/>
      <c r="B54" s="151"/>
      <c r="C54" s="152"/>
      <c r="D54" s="78"/>
      <c r="E54" s="78"/>
      <c r="F54" s="78"/>
      <c r="G54" s="78"/>
      <c r="H54" s="82" t="s">
        <v>12</v>
      </c>
      <c r="I54" s="78" t="s">
        <v>93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3">
        <v>0</v>
      </c>
    </row>
    <row r="55" spans="1:15" x14ac:dyDescent="0.25">
      <c r="A55" s="151" t="s">
        <v>200</v>
      </c>
      <c r="B55" s="151" t="s">
        <v>203</v>
      </c>
      <c r="C55" s="152"/>
      <c r="D55" s="78"/>
      <c r="E55" s="78"/>
      <c r="F55" s="78"/>
      <c r="G55" s="78"/>
      <c r="H55" s="82" t="s">
        <v>9</v>
      </c>
      <c r="I55" s="78" t="s">
        <v>93</v>
      </c>
      <c r="J55" s="103">
        <f t="shared" ref="J55:O55" si="14">J56+J57+J58</f>
        <v>391064.7</v>
      </c>
      <c r="K55" s="103">
        <f t="shared" si="14"/>
        <v>403508.1</v>
      </c>
      <c r="L55" s="103">
        <f t="shared" si="14"/>
        <v>403508.1</v>
      </c>
      <c r="M55" s="103">
        <f t="shared" si="14"/>
        <v>427160.4</v>
      </c>
      <c r="N55" s="103">
        <f t="shared" si="14"/>
        <v>436428.6</v>
      </c>
      <c r="O55" s="103">
        <f t="shared" si="14"/>
        <v>417176.7</v>
      </c>
    </row>
    <row r="56" spans="1:15" ht="25.5" x14ac:dyDescent="0.25">
      <c r="A56" s="151"/>
      <c r="B56" s="151"/>
      <c r="C56" s="152"/>
      <c r="D56" s="78"/>
      <c r="E56" s="78"/>
      <c r="F56" s="78"/>
      <c r="G56" s="78"/>
      <c r="H56" s="82" t="s">
        <v>10</v>
      </c>
      <c r="I56" s="78" t="s">
        <v>93</v>
      </c>
      <c r="J56" s="103">
        <v>0</v>
      </c>
      <c r="K56" s="103">
        <v>0</v>
      </c>
      <c r="L56" s="103">
        <v>0</v>
      </c>
      <c r="M56" s="103">
        <v>0</v>
      </c>
      <c r="N56" s="103">
        <v>0</v>
      </c>
      <c r="O56" s="103">
        <v>0</v>
      </c>
    </row>
    <row r="57" spans="1:15" ht="38.25" x14ac:dyDescent="0.25">
      <c r="A57" s="151"/>
      <c r="B57" s="151"/>
      <c r="C57" s="152"/>
      <c r="D57" s="78">
        <v>881</v>
      </c>
      <c r="E57" s="78">
        <v>405</v>
      </c>
      <c r="F57" s="78" t="s">
        <v>204</v>
      </c>
      <c r="G57" s="78">
        <v>600</v>
      </c>
      <c r="H57" s="82" t="s">
        <v>11</v>
      </c>
      <c r="I57" s="78" t="s">
        <v>93</v>
      </c>
      <c r="J57" s="103">
        <v>221064.7</v>
      </c>
      <c r="K57" s="103">
        <v>228508.1</v>
      </c>
      <c r="L57" s="103">
        <v>228508.1</v>
      </c>
      <c r="M57" s="103">
        <v>228508.1</v>
      </c>
      <c r="N57" s="103">
        <v>228508.1</v>
      </c>
      <c r="O57" s="103">
        <v>237176.7</v>
      </c>
    </row>
    <row r="58" spans="1:15" ht="25.5" x14ac:dyDescent="0.25">
      <c r="A58" s="151"/>
      <c r="B58" s="151"/>
      <c r="C58" s="152"/>
      <c r="D58" s="78"/>
      <c r="E58" s="78"/>
      <c r="F58" s="78"/>
      <c r="G58" s="78"/>
      <c r="H58" s="82" t="s">
        <v>12</v>
      </c>
      <c r="I58" s="78" t="s">
        <v>93</v>
      </c>
      <c r="J58" s="103">
        <v>170000</v>
      </c>
      <c r="K58" s="103">
        <v>175000</v>
      </c>
      <c r="L58" s="103">
        <v>175000</v>
      </c>
      <c r="M58" s="103">
        <v>198652.3</v>
      </c>
      <c r="N58" s="103">
        <v>207920.5</v>
      </c>
      <c r="O58" s="103">
        <v>180000</v>
      </c>
    </row>
    <row r="59" spans="1:15" x14ac:dyDescent="0.25">
      <c r="A59" s="151" t="s">
        <v>445</v>
      </c>
      <c r="B59" s="151" t="s">
        <v>444</v>
      </c>
      <c r="C59" s="152"/>
      <c r="D59" s="78"/>
      <c r="E59" s="78"/>
      <c r="F59" s="78"/>
      <c r="G59" s="78"/>
      <c r="H59" s="82" t="s">
        <v>9</v>
      </c>
      <c r="I59" s="78" t="s">
        <v>93</v>
      </c>
      <c r="J59" s="103">
        <f t="shared" ref="J59:O59" si="15">J60+J61+J62</f>
        <v>0</v>
      </c>
      <c r="K59" s="103">
        <f t="shared" si="15"/>
        <v>0</v>
      </c>
      <c r="L59" s="103">
        <f t="shared" si="15"/>
        <v>0</v>
      </c>
      <c r="M59" s="103">
        <f t="shared" si="15"/>
        <v>0</v>
      </c>
      <c r="N59" s="103">
        <f t="shared" si="15"/>
        <v>0</v>
      </c>
      <c r="O59" s="103">
        <f t="shared" si="15"/>
        <v>0</v>
      </c>
    </row>
    <row r="60" spans="1:15" ht="25.5" x14ac:dyDescent="0.25">
      <c r="A60" s="151"/>
      <c r="B60" s="151"/>
      <c r="C60" s="152"/>
      <c r="D60" s="78"/>
      <c r="E60" s="78"/>
      <c r="F60" s="78"/>
      <c r="G60" s="78"/>
      <c r="H60" s="82" t="s">
        <v>10</v>
      </c>
      <c r="I60" s="78" t="s">
        <v>93</v>
      </c>
      <c r="J60" s="103">
        <v>0</v>
      </c>
      <c r="K60" s="103">
        <v>0</v>
      </c>
      <c r="L60" s="103">
        <v>0</v>
      </c>
      <c r="M60" s="103">
        <v>0</v>
      </c>
      <c r="N60" s="103">
        <v>0</v>
      </c>
      <c r="O60" s="103">
        <v>0</v>
      </c>
    </row>
    <row r="61" spans="1:15" ht="38.25" x14ac:dyDescent="0.25">
      <c r="A61" s="151"/>
      <c r="B61" s="151"/>
      <c r="C61" s="152"/>
      <c r="D61" s="78">
        <v>881</v>
      </c>
      <c r="E61" s="78">
        <v>405</v>
      </c>
      <c r="F61" s="78" t="s">
        <v>204</v>
      </c>
      <c r="G61" s="78">
        <v>600</v>
      </c>
      <c r="H61" s="82" t="s">
        <v>11</v>
      </c>
      <c r="I61" s="78" t="s">
        <v>93</v>
      </c>
      <c r="J61" s="103">
        <v>0</v>
      </c>
      <c r="K61" s="103">
        <v>0</v>
      </c>
      <c r="L61" s="103">
        <v>0</v>
      </c>
      <c r="M61" s="103">
        <v>0</v>
      </c>
      <c r="N61" s="103">
        <v>0</v>
      </c>
      <c r="O61" s="103">
        <v>0</v>
      </c>
    </row>
    <row r="62" spans="1:15" ht="25.5" x14ac:dyDescent="0.25">
      <c r="A62" s="151"/>
      <c r="B62" s="151"/>
      <c r="C62" s="152"/>
      <c r="D62" s="78"/>
      <c r="E62" s="78"/>
      <c r="F62" s="78"/>
      <c r="G62" s="78"/>
      <c r="H62" s="82" t="s">
        <v>12</v>
      </c>
      <c r="I62" s="78" t="s">
        <v>93</v>
      </c>
      <c r="J62" s="103">
        <v>0</v>
      </c>
      <c r="K62" s="103">
        <v>0</v>
      </c>
      <c r="L62" s="103">
        <v>0</v>
      </c>
      <c r="M62" s="103">
        <v>0</v>
      </c>
      <c r="N62" s="103">
        <v>0</v>
      </c>
      <c r="O62" s="103">
        <v>0</v>
      </c>
    </row>
    <row r="63" spans="1:15" x14ac:dyDescent="0.25">
      <c r="A63" s="151" t="s">
        <v>443</v>
      </c>
      <c r="B63" s="151" t="s">
        <v>442</v>
      </c>
      <c r="C63" s="152"/>
      <c r="D63" s="78"/>
      <c r="E63" s="78"/>
      <c r="F63" s="78"/>
      <c r="G63" s="78"/>
      <c r="H63" s="82" t="s">
        <v>9</v>
      </c>
      <c r="I63" s="78" t="s">
        <v>93</v>
      </c>
      <c r="J63" s="103">
        <f t="shared" ref="J63:O63" si="16">J64+J65+J66</f>
        <v>0</v>
      </c>
      <c r="K63" s="103">
        <f t="shared" si="16"/>
        <v>0</v>
      </c>
      <c r="L63" s="103">
        <f t="shared" si="16"/>
        <v>0</v>
      </c>
      <c r="M63" s="103">
        <f t="shared" si="16"/>
        <v>7434</v>
      </c>
      <c r="N63" s="103">
        <f t="shared" si="16"/>
        <v>7346.7</v>
      </c>
      <c r="O63" s="103">
        <f t="shared" si="16"/>
        <v>0</v>
      </c>
    </row>
    <row r="64" spans="1:15" ht="25.5" x14ac:dyDescent="0.25">
      <c r="A64" s="151"/>
      <c r="B64" s="151"/>
      <c r="C64" s="152"/>
      <c r="D64" s="78"/>
      <c r="E64" s="78"/>
      <c r="F64" s="78"/>
      <c r="G64" s="78"/>
      <c r="H64" s="82" t="s">
        <v>10</v>
      </c>
      <c r="I64" s="78" t="s">
        <v>93</v>
      </c>
      <c r="J64" s="103">
        <v>0</v>
      </c>
      <c r="K64" s="103">
        <v>0</v>
      </c>
      <c r="L64" s="103">
        <v>0</v>
      </c>
      <c r="M64" s="103">
        <v>0</v>
      </c>
      <c r="N64" s="103">
        <v>0</v>
      </c>
      <c r="O64" s="103">
        <v>0</v>
      </c>
    </row>
    <row r="65" spans="1:15" ht="38.25" x14ac:dyDescent="0.25">
      <c r="A65" s="151"/>
      <c r="B65" s="151"/>
      <c r="C65" s="152"/>
      <c r="D65" s="78">
        <v>881</v>
      </c>
      <c r="E65" s="78">
        <v>405</v>
      </c>
      <c r="F65" s="78" t="s">
        <v>204</v>
      </c>
      <c r="G65" s="78">
        <v>600</v>
      </c>
      <c r="H65" s="82" t="s">
        <v>11</v>
      </c>
      <c r="I65" s="78" t="s">
        <v>93</v>
      </c>
      <c r="J65" s="103">
        <v>0</v>
      </c>
      <c r="K65" s="103">
        <v>0</v>
      </c>
      <c r="L65" s="103">
        <v>0</v>
      </c>
      <c r="M65" s="103">
        <v>7434</v>
      </c>
      <c r="N65" s="103">
        <v>7346.7</v>
      </c>
      <c r="O65" s="103">
        <v>0</v>
      </c>
    </row>
    <row r="66" spans="1:15" ht="25.5" x14ac:dyDescent="0.25">
      <c r="A66" s="151"/>
      <c r="B66" s="151"/>
      <c r="C66" s="152"/>
      <c r="D66" s="78"/>
      <c r="E66" s="78"/>
      <c r="F66" s="78"/>
      <c r="G66" s="78"/>
      <c r="H66" s="82" t="s">
        <v>12</v>
      </c>
      <c r="I66" s="78" t="s">
        <v>93</v>
      </c>
      <c r="J66" s="103">
        <v>0</v>
      </c>
      <c r="K66" s="103">
        <v>0</v>
      </c>
      <c r="L66" s="103">
        <v>0</v>
      </c>
      <c r="M66" s="103">
        <v>0</v>
      </c>
      <c r="N66" s="103">
        <v>0</v>
      </c>
      <c r="O66" s="103">
        <v>0</v>
      </c>
    </row>
    <row r="67" spans="1:15" x14ac:dyDescent="0.25">
      <c r="A67" s="151" t="s">
        <v>40</v>
      </c>
      <c r="B67" s="151" t="s">
        <v>82</v>
      </c>
      <c r="C67" s="151"/>
      <c r="D67" s="78"/>
      <c r="E67" s="78"/>
      <c r="F67" s="78"/>
      <c r="G67" s="78"/>
      <c r="H67" s="82" t="s">
        <v>9</v>
      </c>
      <c r="I67" s="78" t="s">
        <v>93</v>
      </c>
      <c r="J67" s="103">
        <f t="shared" ref="J67:O67" si="17">J68+J69+J70</f>
        <v>0</v>
      </c>
      <c r="K67" s="103">
        <f t="shared" si="17"/>
        <v>0</v>
      </c>
      <c r="L67" s="103">
        <f t="shared" si="17"/>
        <v>0</v>
      </c>
      <c r="M67" s="103">
        <f t="shared" si="17"/>
        <v>0</v>
      </c>
      <c r="N67" s="103">
        <f t="shared" si="17"/>
        <v>0</v>
      </c>
      <c r="O67" s="103">
        <f t="shared" si="17"/>
        <v>0</v>
      </c>
    </row>
    <row r="68" spans="1:15" ht="25.5" x14ac:dyDescent="0.25">
      <c r="A68" s="151"/>
      <c r="B68" s="151"/>
      <c r="C68" s="151"/>
      <c r="D68" s="78"/>
      <c r="E68" s="78"/>
      <c r="F68" s="78"/>
      <c r="G68" s="78"/>
      <c r="H68" s="82" t="s">
        <v>10</v>
      </c>
      <c r="I68" s="78" t="s">
        <v>93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</row>
    <row r="69" spans="1:15" ht="38.25" x14ac:dyDescent="0.25">
      <c r="A69" s="151"/>
      <c r="B69" s="151"/>
      <c r="C69" s="151"/>
      <c r="D69" s="78">
        <v>881</v>
      </c>
      <c r="E69" s="78">
        <v>405</v>
      </c>
      <c r="F69" s="78" t="s">
        <v>205</v>
      </c>
      <c r="G69" s="78">
        <v>600</v>
      </c>
      <c r="H69" s="82" t="s">
        <v>11</v>
      </c>
      <c r="I69" s="78" t="s">
        <v>93</v>
      </c>
      <c r="J69" s="103">
        <f t="shared" ref="J69:O69" si="18">J74+J78</f>
        <v>0</v>
      </c>
      <c r="K69" s="103">
        <f t="shared" si="18"/>
        <v>0</v>
      </c>
      <c r="L69" s="103">
        <f t="shared" si="18"/>
        <v>0</v>
      </c>
      <c r="M69" s="103">
        <f t="shared" si="18"/>
        <v>0</v>
      </c>
      <c r="N69" s="103">
        <f t="shared" si="18"/>
        <v>0</v>
      </c>
      <c r="O69" s="103">
        <f t="shared" si="18"/>
        <v>0</v>
      </c>
    </row>
    <row r="70" spans="1:15" ht="25.5" x14ac:dyDescent="0.25">
      <c r="A70" s="151"/>
      <c r="B70" s="151"/>
      <c r="C70" s="151"/>
      <c r="D70" s="82"/>
      <c r="E70" s="82"/>
      <c r="F70" s="82"/>
      <c r="G70" s="82"/>
      <c r="H70" s="82" t="s">
        <v>12</v>
      </c>
      <c r="I70" s="78" t="s">
        <v>93</v>
      </c>
      <c r="J70" s="103">
        <v>0</v>
      </c>
      <c r="K70" s="103">
        <v>0</v>
      </c>
      <c r="L70" s="103">
        <v>0</v>
      </c>
      <c r="M70" s="103">
        <v>0</v>
      </c>
      <c r="N70" s="103">
        <v>0</v>
      </c>
      <c r="O70" s="103">
        <v>0</v>
      </c>
    </row>
    <row r="71" spans="1:15" ht="30" customHeight="1" x14ac:dyDescent="0.25">
      <c r="A71" s="151" t="s">
        <v>81</v>
      </c>
      <c r="B71" s="151"/>
      <c r="C71" s="151"/>
      <c r="D71" s="151"/>
      <c r="E71" s="151"/>
      <c r="F71" s="151"/>
      <c r="G71" s="151"/>
      <c r="H71" s="82"/>
      <c r="I71" s="78"/>
      <c r="J71" s="110">
        <v>100</v>
      </c>
      <c r="K71" s="110">
        <v>100</v>
      </c>
      <c r="L71" s="110">
        <v>100</v>
      </c>
      <c r="M71" s="110">
        <v>100</v>
      </c>
      <c r="N71" s="110">
        <v>100</v>
      </c>
      <c r="O71" s="110">
        <v>100</v>
      </c>
    </row>
    <row r="72" spans="1:15" x14ac:dyDescent="0.25">
      <c r="A72" s="151" t="s">
        <v>52</v>
      </c>
      <c r="B72" s="151" t="s">
        <v>14</v>
      </c>
      <c r="C72" s="151"/>
      <c r="D72" s="82"/>
      <c r="E72" s="82"/>
      <c r="F72" s="82"/>
      <c r="G72" s="82"/>
      <c r="H72" s="82" t="s">
        <v>9</v>
      </c>
      <c r="I72" s="78" t="s">
        <v>93</v>
      </c>
      <c r="J72" s="103">
        <f t="shared" ref="J72:O72" si="19">J73+J74+J75</f>
        <v>0</v>
      </c>
      <c r="K72" s="103">
        <f t="shared" si="19"/>
        <v>0</v>
      </c>
      <c r="L72" s="103">
        <f t="shared" si="19"/>
        <v>0</v>
      </c>
      <c r="M72" s="103">
        <f t="shared" si="19"/>
        <v>0</v>
      </c>
      <c r="N72" s="103">
        <f t="shared" si="19"/>
        <v>0</v>
      </c>
      <c r="O72" s="103">
        <f t="shared" si="19"/>
        <v>0</v>
      </c>
    </row>
    <row r="73" spans="1:15" ht="25.5" x14ac:dyDescent="0.25">
      <c r="A73" s="151"/>
      <c r="B73" s="151"/>
      <c r="C73" s="151"/>
      <c r="D73" s="82"/>
      <c r="E73" s="82"/>
      <c r="F73" s="82"/>
      <c r="G73" s="82"/>
      <c r="H73" s="82" t="s">
        <v>10</v>
      </c>
      <c r="I73" s="78" t="s">
        <v>93</v>
      </c>
      <c r="J73" s="103">
        <v>0</v>
      </c>
      <c r="K73" s="103">
        <v>0</v>
      </c>
      <c r="L73" s="103">
        <v>0</v>
      </c>
      <c r="M73" s="103">
        <v>0</v>
      </c>
      <c r="N73" s="103">
        <v>0</v>
      </c>
      <c r="O73" s="103">
        <v>0</v>
      </c>
    </row>
    <row r="74" spans="1:15" ht="38.25" x14ac:dyDescent="0.25">
      <c r="A74" s="151"/>
      <c r="B74" s="151"/>
      <c r="C74" s="151"/>
      <c r="D74" s="78">
        <v>881</v>
      </c>
      <c r="E74" s="78">
        <v>405</v>
      </c>
      <c r="F74" s="78" t="s">
        <v>208</v>
      </c>
      <c r="G74" s="78">
        <v>600</v>
      </c>
      <c r="H74" s="82" t="s">
        <v>11</v>
      </c>
      <c r="I74" s="78" t="s">
        <v>93</v>
      </c>
      <c r="J74" s="103">
        <v>0</v>
      </c>
      <c r="K74" s="103">
        <v>0</v>
      </c>
      <c r="L74" s="103">
        <v>0</v>
      </c>
      <c r="M74" s="103">
        <v>0</v>
      </c>
      <c r="N74" s="103">
        <v>0</v>
      </c>
      <c r="O74" s="103">
        <v>0</v>
      </c>
    </row>
    <row r="75" spans="1:15" ht="25.5" x14ac:dyDescent="0.25">
      <c r="A75" s="151"/>
      <c r="B75" s="151"/>
      <c r="C75" s="151"/>
      <c r="D75" s="82"/>
      <c r="E75" s="82"/>
      <c r="F75" s="82"/>
      <c r="G75" s="82"/>
      <c r="H75" s="82" t="s">
        <v>12</v>
      </c>
      <c r="I75" s="78" t="s">
        <v>93</v>
      </c>
      <c r="J75" s="103">
        <v>0</v>
      </c>
      <c r="K75" s="103">
        <v>0</v>
      </c>
      <c r="L75" s="103">
        <v>0</v>
      </c>
      <c r="M75" s="103">
        <v>0</v>
      </c>
      <c r="N75" s="103">
        <v>0</v>
      </c>
      <c r="O75" s="103">
        <v>0</v>
      </c>
    </row>
    <row r="76" spans="1:15" x14ac:dyDescent="0.25">
      <c r="A76" s="151" t="s">
        <v>53</v>
      </c>
      <c r="B76" s="151" t="s">
        <v>441</v>
      </c>
      <c r="C76" s="151"/>
      <c r="D76" s="82"/>
      <c r="E76" s="82"/>
      <c r="F76" s="82"/>
      <c r="G76" s="82"/>
      <c r="H76" s="82" t="s">
        <v>9</v>
      </c>
      <c r="I76" s="78" t="s">
        <v>93</v>
      </c>
      <c r="J76" s="103">
        <f t="shared" ref="J76:O76" si="20">J77+J78+J79</f>
        <v>0</v>
      </c>
      <c r="K76" s="103">
        <f t="shared" si="20"/>
        <v>0</v>
      </c>
      <c r="L76" s="103">
        <f t="shared" si="20"/>
        <v>0</v>
      </c>
      <c r="M76" s="103">
        <f t="shared" si="20"/>
        <v>0</v>
      </c>
      <c r="N76" s="103">
        <f t="shared" si="20"/>
        <v>0</v>
      </c>
      <c r="O76" s="103">
        <f t="shared" si="20"/>
        <v>0</v>
      </c>
    </row>
    <row r="77" spans="1:15" ht="25.5" x14ac:dyDescent="0.25">
      <c r="A77" s="151"/>
      <c r="B77" s="151"/>
      <c r="C77" s="151"/>
      <c r="D77" s="82"/>
      <c r="E77" s="82"/>
      <c r="F77" s="82"/>
      <c r="G77" s="82"/>
      <c r="H77" s="82" t="s">
        <v>10</v>
      </c>
      <c r="I77" s="78" t="s">
        <v>93</v>
      </c>
      <c r="J77" s="103">
        <v>0</v>
      </c>
      <c r="K77" s="103">
        <v>0</v>
      </c>
      <c r="L77" s="103">
        <v>0</v>
      </c>
      <c r="M77" s="103">
        <v>0</v>
      </c>
      <c r="N77" s="103">
        <v>0</v>
      </c>
      <c r="O77" s="103">
        <v>0</v>
      </c>
    </row>
    <row r="78" spans="1:15" ht="38.25" x14ac:dyDescent="0.25">
      <c r="A78" s="151"/>
      <c r="B78" s="151"/>
      <c r="C78" s="151"/>
      <c r="D78" s="78">
        <v>881</v>
      </c>
      <c r="E78" s="78">
        <v>405</v>
      </c>
      <c r="F78" s="78" t="s">
        <v>440</v>
      </c>
      <c r="G78" s="78">
        <v>600</v>
      </c>
      <c r="H78" s="82" t="s">
        <v>11</v>
      </c>
      <c r="I78" s="78" t="s">
        <v>93</v>
      </c>
      <c r="J78" s="103">
        <v>0</v>
      </c>
      <c r="K78" s="103">
        <v>0</v>
      </c>
      <c r="L78" s="103">
        <v>0</v>
      </c>
      <c r="M78" s="103">
        <v>0</v>
      </c>
      <c r="N78" s="103">
        <v>0</v>
      </c>
      <c r="O78" s="103">
        <v>0</v>
      </c>
    </row>
    <row r="79" spans="1:15" ht="25.5" x14ac:dyDescent="0.25">
      <c r="A79" s="151"/>
      <c r="B79" s="151"/>
      <c r="C79" s="151"/>
      <c r="D79" s="82"/>
      <c r="E79" s="82"/>
      <c r="F79" s="82"/>
      <c r="G79" s="82"/>
      <c r="H79" s="82" t="s">
        <v>12</v>
      </c>
      <c r="I79" s="78" t="s">
        <v>93</v>
      </c>
      <c r="J79" s="103">
        <v>0</v>
      </c>
      <c r="K79" s="103">
        <v>0</v>
      </c>
      <c r="L79" s="103">
        <v>0</v>
      </c>
      <c r="M79" s="103">
        <v>0</v>
      </c>
      <c r="N79" s="103">
        <v>0</v>
      </c>
      <c r="O79" s="103">
        <v>0</v>
      </c>
    </row>
    <row r="80" spans="1:15" x14ac:dyDescent="0.25">
      <c r="A80" s="151" t="s">
        <v>57</v>
      </c>
      <c r="B80" s="151" t="s">
        <v>75</v>
      </c>
      <c r="C80" s="151"/>
      <c r="D80" s="82"/>
      <c r="E80" s="82"/>
      <c r="F80" s="82"/>
      <c r="G80" s="82"/>
      <c r="H80" s="82" t="s">
        <v>9</v>
      </c>
      <c r="I80" s="78" t="s">
        <v>93</v>
      </c>
      <c r="J80" s="103">
        <f t="shared" ref="J80:O80" si="21">J81+J82+J83</f>
        <v>15011.600000000002</v>
      </c>
      <c r="K80" s="103">
        <f t="shared" si="21"/>
        <v>7627.1</v>
      </c>
      <c r="L80" s="103">
        <f t="shared" si="21"/>
        <v>7627.1</v>
      </c>
      <c r="M80" s="103">
        <f t="shared" si="21"/>
        <v>10274.200000000001</v>
      </c>
      <c r="N80" s="103">
        <f t="shared" si="21"/>
        <v>10124.169999999998</v>
      </c>
      <c r="O80" s="103">
        <f t="shared" si="21"/>
        <v>8092.7000000000007</v>
      </c>
    </row>
    <row r="81" spans="1:15" ht="25.5" x14ac:dyDescent="0.25">
      <c r="A81" s="151"/>
      <c r="B81" s="151"/>
      <c r="C81" s="151"/>
      <c r="D81" s="82"/>
      <c r="E81" s="82"/>
      <c r="F81" s="82"/>
      <c r="G81" s="82"/>
      <c r="H81" s="82" t="s">
        <v>10</v>
      </c>
      <c r="I81" s="78" t="s">
        <v>93</v>
      </c>
      <c r="J81" s="103">
        <v>0</v>
      </c>
      <c r="K81" s="103">
        <v>0</v>
      </c>
      <c r="L81" s="103">
        <v>0</v>
      </c>
      <c r="M81" s="103">
        <v>0</v>
      </c>
      <c r="N81" s="103">
        <v>0</v>
      </c>
      <c r="O81" s="103">
        <v>0</v>
      </c>
    </row>
    <row r="82" spans="1:15" ht="38.25" x14ac:dyDescent="0.25">
      <c r="A82" s="151"/>
      <c r="B82" s="151"/>
      <c r="C82" s="151"/>
      <c r="D82" s="78">
        <v>881</v>
      </c>
      <c r="E82" s="78">
        <v>405</v>
      </c>
      <c r="F82" s="78" t="s">
        <v>209</v>
      </c>
      <c r="G82" s="78">
        <v>600</v>
      </c>
      <c r="H82" s="82" t="s">
        <v>11</v>
      </c>
      <c r="I82" s="78" t="s">
        <v>93</v>
      </c>
      <c r="J82" s="103">
        <f t="shared" ref="J82:O82" si="22">J87+J91+J95+J99+J103+J111</f>
        <v>15011.600000000002</v>
      </c>
      <c r="K82" s="103">
        <f t="shared" si="22"/>
        <v>7627.1</v>
      </c>
      <c r="L82" s="103">
        <f t="shared" si="22"/>
        <v>7627.1</v>
      </c>
      <c r="M82" s="103">
        <f t="shared" si="22"/>
        <v>10274.200000000001</v>
      </c>
      <c r="N82" s="103">
        <f t="shared" si="22"/>
        <v>10124.169999999998</v>
      </c>
      <c r="O82" s="103">
        <f t="shared" si="22"/>
        <v>8092.7000000000007</v>
      </c>
    </row>
    <row r="83" spans="1:15" ht="25.5" x14ac:dyDescent="0.25">
      <c r="A83" s="151"/>
      <c r="B83" s="151"/>
      <c r="C83" s="151"/>
      <c r="D83" s="82"/>
      <c r="E83" s="82"/>
      <c r="F83" s="82"/>
      <c r="G83" s="82"/>
      <c r="H83" s="82" t="s">
        <v>12</v>
      </c>
      <c r="I83" s="78" t="s">
        <v>93</v>
      </c>
      <c r="J83" s="103">
        <v>0</v>
      </c>
      <c r="K83" s="103">
        <v>0</v>
      </c>
      <c r="L83" s="103">
        <v>0</v>
      </c>
      <c r="M83" s="103">
        <v>0</v>
      </c>
      <c r="N83" s="103">
        <v>0</v>
      </c>
      <c r="O83" s="103">
        <v>0</v>
      </c>
    </row>
    <row r="84" spans="1:15" ht="29.25" customHeight="1" x14ac:dyDescent="0.25">
      <c r="A84" s="151" t="s">
        <v>74</v>
      </c>
      <c r="B84" s="151"/>
      <c r="C84" s="151"/>
      <c r="D84" s="151"/>
      <c r="E84" s="151"/>
      <c r="F84" s="151"/>
      <c r="G84" s="151"/>
      <c r="H84" s="82"/>
      <c r="I84" s="78"/>
      <c r="J84" s="110">
        <v>50</v>
      </c>
      <c r="K84" s="110">
        <v>50.5</v>
      </c>
      <c r="L84" s="110">
        <v>50.5</v>
      </c>
      <c r="M84" s="110">
        <v>50.5</v>
      </c>
      <c r="N84" s="110">
        <v>50.5</v>
      </c>
      <c r="O84" s="110">
        <v>51</v>
      </c>
    </row>
    <row r="85" spans="1:15" x14ac:dyDescent="0.25">
      <c r="A85" s="151" t="s">
        <v>58</v>
      </c>
      <c r="B85" s="151" t="s">
        <v>210</v>
      </c>
      <c r="C85" s="151"/>
      <c r="D85" s="82"/>
      <c r="E85" s="82"/>
      <c r="F85" s="82"/>
      <c r="G85" s="82"/>
      <c r="H85" s="82" t="s">
        <v>9</v>
      </c>
      <c r="I85" s="78" t="s">
        <v>93</v>
      </c>
      <c r="J85" s="103">
        <f t="shared" ref="J85:O85" si="23">J86+J87+J88</f>
        <v>1853.7</v>
      </c>
      <c r="K85" s="103">
        <f t="shared" si="23"/>
        <v>2261.6999999999998</v>
      </c>
      <c r="L85" s="103">
        <f t="shared" si="23"/>
        <v>2261.6999999999998</v>
      </c>
      <c r="M85" s="103">
        <f t="shared" si="23"/>
        <v>2261.6999999999998</v>
      </c>
      <c r="N85" s="103">
        <f t="shared" si="23"/>
        <v>2261.6999999999998</v>
      </c>
      <c r="O85" s="103">
        <f t="shared" si="23"/>
        <v>3000</v>
      </c>
    </row>
    <row r="86" spans="1:15" ht="25.5" x14ac:dyDescent="0.25">
      <c r="A86" s="151"/>
      <c r="B86" s="151"/>
      <c r="C86" s="151"/>
      <c r="D86" s="78"/>
      <c r="E86" s="78"/>
      <c r="F86" s="78"/>
      <c r="G86" s="82"/>
      <c r="H86" s="82" t="s">
        <v>10</v>
      </c>
      <c r="I86" s="78" t="s">
        <v>93</v>
      </c>
      <c r="J86" s="103">
        <v>0</v>
      </c>
      <c r="K86" s="103">
        <v>0</v>
      </c>
      <c r="L86" s="103">
        <v>0</v>
      </c>
      <c r="M86" s="103">
        <v>0</v>
      </c>
      <c r="N86" s="103">
        <v>0</v>
      </c>
      <c r="O86" s="103">
        <v>0</v>
      </c>
    </row>
    <row r="87" spans="1:15" ht="38.25" x14ac:dyDescent="0.25">
      <c r="A87" s="151"/>
      <c r="B87" s="151"/>
      <c r="C87" s="151"/>
      <c r="D87" s="78">
        <v>881</v>
      </c>
      <c r="E87" s="78">
        <v>405</v>
      </c>
      <c r="F87" s="78" t="s">
        <v>211</v>
      </c>
      <c r="G87" s="78">
        <v>612</v>
      </c>
      <c r="H87" s="82" t="s">
        <v>11</v>
      </c>
      <c r="I87" s="78" t="s">
        <v>93</v>
      </c>
      <c r="J87" s="103">
        <v>1853.7</v>
      </c>
      <c r="K87" s="103">
        <v>2261.6999999999998</v>
      </c>
      <c r="L87" s="103">
        <v>2261.6999999999998</v>
      </c>
      <c r="M87" s="103">
        <v>2261.6999999999998</v>
      </c>
      <c r="N87" s="103">
        <v>2261.6999999999998</v>
      </c>
      <c r="O87" s="103">
        <v>3000</v>
      </c>
    </row>
    <row r="88" spans="1:15" ht="25.5" x14ac:dyDescent="0.25">
      <c r="A88" s="151"/>
      <c r="B88" s="151"/>
      <c r="C88" s="151"/>
      <c r="D88" s="78"/>
      <c r="E88" s="78"/>
      <c r="F88" s="78"/>
      <c r="G88" s="82"/>
      <c r="H88" s="82" t="s">
        <v>12</v>
      </c>
      <c r="I88" s="78" t="s">
        <v>93</v>
      </c>
      <c r="J88" s="103">
        <v>0</v>
      </c>
      <c r="K88" s="103">
        <v>0</v>
      </c>
      <c r="L88" s="103">
        <v>0</v>
      </c>
      <c r="M88" s="103">
        <v>0</v>
      </c>
      <c r="N88" s="103">
        <v>0</v>
      </c>
      <c r="O88" s="103">
        <v>0</v>
      </c>
    </row>
    <row r="89" spans="1:15" x14ac:dyDescent="0.25">
      <c r="A89" s="151" t="s">
        <v>80</v>
      </c>
      <c r="B89" s="151" t="s">
        <v>212</v>
      </c>
      <c r="C89" s="151"/>
      <c r="D89" s="78"/>
      <c r="E89" s="78"/>
      <c r="F89" s="78"/>
      <c r="G89" s="82"/>
      <c r="H89" s="82" t="s">
        <v>9</v>
      </c>
      <c r="I89" s="78" t="s">
        <v>93</v>
      </c>
      <c r="J89" s="103">
        <f t="shared" ref="J89:O89" si="24">J90+J91+J92</f>
        <v>4180.6000000000004</v>
      </c>
      <c r="K89" s="103">
        <f t="shared" si="24"/>
        <v>3502.9</v>
      </c>
      <c r="L89" s="103">
        <f t="shared" si="24"/>
        <v>3502.9</v>
      </c>
      <c r="M89" s="103">
        <f t="shared" si="24"/>
        <v>6150</v>
      </c>
      <c r="N89" s="103">
        <f t="shared" si="24"/>
        <v>6048.1</v>
      </c>
      <c r="O89" s="103">
        <f t="shared" si="24"/>
        <v>1590.1</v>
      </c>
    </row>
    <row r="90" spans="1:15" ht="25.5" x14ac:dyDescent="0.25">
      <c r="A90" s="151"/>
      <c r="B90" s="151"/>
      <c r="C90" s="151"/>
      <c r="D90" s="78"/>
      <c r="E90" s="78"/>
      <c r="F90" s="78"/>
      <c r="G90" s="82"/>
      <c r="H90" s="82" t="s">
        <v>10</v>
      </c>
      <c r="I90" s="78" t="s">
        <v>93</v>
      </c>
      <c r="J90" s="103">
        <v>0</v>
      </c>
      <c r="K90" s="103">
        <v>0</v>
      </c>
      <c r="L90" s="103">
        <v>0</v>
      </c>
      <c r="M90" s="103">
        <v>0</v>
      </c>
      <c r="N90" s="103">
        <v>0</v>
      </c>
      <c r="O90" s="103">
        <v>0</v>
      </c>
    </row>
    <row r="91" spans="1:15" ht="38.25" x14ac:dyDescent="0.25">
      <c r="A91" s="151"/>
      <c r="B91" s="151"/>
      <c r="C91" s="151"/>
      <c r="D91" s="78">
        <v>881</v>
      </c>
      <c r="E91" s="78">
        <v>405</v>
      </c>
      <c r="F91" s="78" t="s">
        <v>213</v>
      </c>
      <c r="G91" s="78">
        <v>612</v>
      </c>
      <c r="H91" s="82" t="s">
        <v>11</v>
      </c>
      <c r="I91" s="78" t="s">
        <v>93</v>
      </c>
      <c r="J91" s="103">
        <v>4180.6000000000004</v>
      </c>
      <c r="K91" s="103">
        <v>3502.9</v>
      </c>
      <c r="L91" s="103">
        <v>3502.9</v>
      </c>
      <c r="M91" s="103">
        <v>6150</v>
      </c>
      <c r="N91" s="103">
        <v>6048.1</v>
      </c>
      <c r="O91" s="103">
        <v>1590.1</v>
      </c>
    </row>
    <row r="92" spans="1:15" ht="25.5" x14ac:dyDescent="0.25">
      <c r="A92" s="151"/>
      <c r="B92" s="151"/>
      <c r="C92" s="151"/>
      <c r="D92" s="78"/>
      <c r="E92" s="78"/>
      <c r="F92" s="78"/>
      <c r="G92" s="82"/>
      <c r="H92" s="82" t="s">
        <v>12</v>
      </c>
      <c r="I92" s="78" t="s">
        <v>93</v>
      </c>
      <c r="J92" s="103">
        <v>0</v>
      </c>
      <c r="K92" s="103">
        <v>0</v>
      </c>
      <c r="L92" s="103">
        <v>0</v>
      </c>
      <c r="M92" s="103">
        <v>0</v>
      </c>
      <c r="N92" s="103">
        <v>0</v>
      </c>
      <c r="O92" s="103">
        <v>0</v>
      </c>
    </row>
    <row r="93" spans="1:15" x14ac:dyDescent="0.25">
      <c r="A93" s="151" t="s">
        <v>79</v>
      </c>
      <c r="B93" s="151" t="s">
        <v>214</v>
      </c>
      <c r="C93" s="151"/>
      <c r="D93" s="78"/>
      <c r="E93" s="78"/>
      <c r="F93" s="78"/>
      <c r="G93" s="82"/>
      <c r="H93" s="82" t="s">
        <v>9</v>
      </c>
      <c r="I93" s="78" t="s">
        <v>93</v>
      </c>
      <c r="J93" s="103">
        <f t="shared" ref="J93:O93" si="25">J94+J95+J96</f>
        <v>5874.6</v>
      </c>
      <c r="K93" s="103">
        <f t="shared" si="25"/>
        <v>1862.5</v>
      </c>
      <c r="L93" s="103">
        <f t="shared" si="25"/>
        <v>1862.5</v>
      </c>
      <c r="M93" s="103">
        <f t="shared" si="25"/>
        <v>1862.5</v>
      </c>
      <c r="N93" s="103">
        <f t="shared" si="25"/>
        <v>1814.37</v>
      </c>
      <c r="O93" s="103">
        <f t="shared" si="25"/>
        <v>3502.6</v>
      </c>
    </row>
    <row r="94" spans="1:15" ht="25.5" x14ac:dyDescent="0.25">
      <c r="A94" s="151"/>
      <c r="B94" s="151"/>
      <c r="C94" s="151"/>
      <c r="D94" s="78"/>
      <c r="E94" s="78"/>
      <c r="F94" s="78"/>
      <c r="G94" s="82"/>
      <c r="H94" s="82" t="s">
        <v>10</v>
      </c>
      <c r="I94" s="78" t="s">
        <v>93</v>
      </c>
      <c r="J94" s="103">
        <v>0</v>
      </c>
      <c r="K94" s="103">
        <v>0</v>
      </c>
      <c r="L94" s="103">
        <v>0</v>
      </c>
      <c r="M94" s="103">
        <v>0</v>
      </c>
      <c r="N94" s="103">
        <v>0</v>
      </c>
      <c r="O94" s="103">
        <v>0</v>
      </c>
    </row>
    <row r="95" spans="1:15" ht="38.25" x14ac:dyDescent="0.25">
      <c r="A95" s="151"/>
      <c r="B95" s="151"/>
      <c r="C95" s="151"/>
      <c r="D95" s="78">
        <v>881</v>
      </c>
      <c r="E95" s="78">
        <v>405</v>
      </c>
      <c r="F95" s="78" t="s">
        <v>215</v>
      </c>
      <c r="G95" s="78">
        <v>612</v>
      </c>
      <c r="H95" s="82" t="s">
        <v>11</v>
      </c>
      <c r="I95" s="78" t="s">
        <v>93</v>
      </c>
      <c r="J95" s="103">
        <v>5874.6</v>
      </c>
      <c r="K95" s="103">
        <v>1862.5</v>
      </c>
      <c r="L95" s="103">
        <v>1862.5</v>
      </c>
      <c r="M95" s="103">
        <v>1862.5</v>
      </c>
      <c r="N95" s="103">
        <v>1814.37</v>
      </c>
      <c r="O95" s="103">
        <v>3502.6</v>
      </c>
    </row>
    <row r="96" spans="1:15" ht="25.5" x14ac:dyDescent="0.25">
      <c r="A96" s="151"/>
      <c r="B96" s="151"/>
      <c r="C96" s="151"/>
      <c r="D96" s="78"/>
      <c r="E96" s="78"/>
      <c r="F96" s="78"/>
      <c r="G96" s="82"/>
      <c r="H96" s="82" t="s">
        <v>12</v>
      </c>
      <c r="I96" s="78" t="s">
        <v>93</v>
      </c>
      <c r="J96" s="103">
        <v>0</v>
      </c>
      <c r="K96" s="103">
        <v>0</v>
      </c>
      <c r="L96" s="103">
        <v>0</v>
      </c>
      <c r="M96" s="103">
        <v>0</v>
      </c>
      <c r="N96" s="103">
        <v>0</v>
      </c>
      <c r="O96" s="103">
        <v>0</v>
      </c>
    </row>
    <row r="97" spans="1:15" x14ac:dyDescent="0.25">
      <c r="A97" s="151" t="s">
        <v>78</v>
      </c>
      <c r="B97" s="151" t="s">
        <v>216</v>
      </c>
      <c r="C97" s="151"/>
      <c r="D97" s="78"/>
      <c r="E97" s="78"/>
      <c r="F97" s="78"/>
      <c r="G97" s="82"/>
      <c r="H97" s="82" t="s">
        <v>9</v>
      </c>
      <c r="I97" s="78" t="s">
        <v>93</v>
      </c>
      <c r="J97" s="103">
        <f t="shared" ref="J97:O97" si="26">J98+J99+J100</f>
        <v>0</v>
      </c>
      <c r="K97" s="103">
        <f t="shared" si="26"/>
        <v>0</v>
      </c>
      <c r="L97" s="103">
        <f t="shared" si="26"/>
        <v>0</v>
      </c>
      <c r="M97" s="103">
        <f t="shared" si="26"/>
        <v>0</v>
      </c>
      <c r="N97" s="103">
        <f t="shared" si="26"/>
        <v>0</v>
      </c>
      <c r="O97" s="103">
        <f t="shared" si="26"/>
        <v>0</v>
      </c>
    </row>
    <row r="98" spans="1:15" ht="25.5" x14ac:dyDescent="0.25">
      <c r="A98" s="151"/>
      <c r="B98" s="151"/>
      <c r="C98" s="151"/>
      <c r="D98" s="78"/>
      <c r="E98" s="78"/>
      <c r="F98" s="78"/>
      <c r="G98" s="82"/>
      <c r="H98" s="82" t="s">
        <v>10</v>
      </c>
      <c r="I98" s="78" t="s">
        <v>93</v>
      </c>
      <c r="J98" s="103">
        <v>0</v>
      </c>
      <c r="K98" s="103">
        <v>0</v>
      </c>
      <c r="L98" s="103">
        <v>0</v>
      </c>
      <c r="M98" s="103">
        <v>0</v>
      </c>
      <c r="N98" s="103">
        <v>0</v>
      </c>
      <c r="O98" s="103">
        <v>0</v>
      </c>
    </row>
    <row r="99" spans="1:15" ht="38.25" x14ac:dyDescent="0.25">
      <c r="A99" s="151"/>
      <c r="B99" s="151"/>
      <c r="C99" s="151"/>
      <c r="D99" s="78">
        <v>881</v>
      </c>
      <c r="E99" s="78">
        <v>405</v>
      </c>
      <c r="F99" s="78" t="s">
        <v>217</v>
      </c>
      <c r="G99" s="78">
        <v>612</v>
      </c>
      <c r="H99" s="82" t="s">
        <v>11</v>
      </c>
      <c r="I99" s="78" t="s">
        <v>93</v>
      </c>
      <c r="J99" s="103">
        <v>0</v>
      </c>
      <c r="K99" s="103">
        <v>0</v>
      </c>
      <c r="L99" s="103">
        <v>0</v>
      </c>
      <c r="M99" s="103">
        <v>0</v>
      </c>
      <c r="N99" s="103">
        <v>0</v>
      </c>
      <c r="O99" s="103">
        <v>0</v>
      </c>
    </row>
    <row r="100" spans="1:15" ht="25.5" x14ac:dyDescent="0.25">
      <c r="A100" s="151"/>
      <c r="B100" s="151"/>
      <c r="C100" s="151"/>
      <c r="D100" s="78"/>
      <c r="E100" s="78"/>
      <c r="F100" s="78"/>
      <c r="G100" s="82"/>
      <c r="H100" s="82" t="s">
        <v>12</v>
      </c>
      <c r="I100" s="78" t="s">
        <v>93</v>
      </c>
      <c r="J100" s="103">
        <v>0</v>
      </c>
      <c r="K100" s="103">
        <v>0</v>
      </c>
      <c r="L100" s="103">
        <v>0</v>
      </c>
      <c r="M100" s="103">
        <v>0</v>
      </c>
      <c r="N100" s="103">
        <v>0</v>
      </c>
      <c r="O100" s="103">
        <v>0</v>
      </c>
    </row>
    <row r="101" spans="1:15" x14ac:dyDescent="0.25">
      <c r="A101" s="151" t="s">
        <v>77</v>
      </c>
      <c r="B101" s="151" t="s">
        <v>218</v>
      </c>
      <c r="C101" s="151"/>
      <c r="D101" s="78"/>
      <c r="E101" s="78"/>
      <c r="F101" s="78"/>
      <c r="G101" s="78"/>
      <c r="H101" s="82" t="s">
        <v>9</v>
      </c>
      <c r="I101" s="78" t="s">
        <v>93</v>
      </c>
      <c r="J101" s="103">
        <f t="shared" ref="J101:O101" si="27">J102+J103+J104</f>
        <v>2400</v>
      </c>
      <c r="K101" s="103">
        <f t="shared" si="27"/>
        <v>0</v>
      </c>
      <c r="L101" s="103">
        <f t="shared" si="27"/>
        <v>0</v>
      </c>
      <c r="M101" s="103">
        <f t="shared" si="27"/>
        <v>0</v>
      </c>
      <c r="N101" s="103">
        <f t="shared" si="27"/>
        <v>0</v>
      </c>
      <c r="O101" s="103">
        <f t="shared" si="27"/>
        <v>0</v>
      </c>
    </row>
    <row r="102" spans="1:15" ht="25.5" x14ac:dyDescent="0.25">
      <c r="A102" s="151"/>
      <c r="B102" s="151"/>
      <c r="C102" s="151"/>
      <c r="D102" s="78"/>
      <c r="E102" s="78"/>
      <c r="F102" s="78"/>
      <c r="G102" s="78"/>
      <c r="H102" s="82" t="s">
        <v>10</v>
      </c>
      <c r="I102" s="78" t="s">
        <v>93</v>
      </c>
      <c r="J102" s="103">
        <v>0</v>
      </c>
      <c r="K102" s="103">
        <v>0</v>
      </c>
      <c r="L102" s="103">
        <v>0</v>
      </c>
      <c r="M102" s="103">
        <v>0</v>
      </c>
      <c r="N102" s="103">
        <v>0</v>
      </c>
      <c r="O102" s="103">
        <v>0</v>
      </c>
    </row>
    <row r="103" spans="1:15" ht="38.25" x14ac:dyDescent="0.25">
      <c r="A103" s="151"/>
      <c r="B103" s="151"/>
      <c r="C103" s="151"/>
      <c r="D103" s="78">
        <v>881</v>
      </c>
      <c r="E103" s="78">
        <v>405</v>
      </c>
      <c r="F103" s="78" t="s">
        <v>219</v>
      </c>
      <c r="G103" s="78">
        <v>610</v>
      </c>
      <c r="H103" s="82" t="s">
        <v>11</v>
      </c>
      <c r="I103" s="78" t="s">
        <v>93</v>
      </c>
      <c r="J103" s="103">
        <v>2400</v>
      </c>
      <c r="K103" s="103">
        <v>0</v>
      </c>
      <c r="L103" s="103">
        <v>0</v>
      </c>
      <c r="M103" s="103">
        <v>0</v>
      </c>
      <c r="N103" s="103">
        <v>0</v>
      </c>
      <c r="O103" s="103">
        <v>0</v>
      </c>
    </row>
    <row r="104" spans="1:15" ht="25.5" x14ac:dyDescent="0.25">
      <c r="A104" s="151"/>
      <c r="B104" s="151"/>
      <c r="C104" s="151"/>
      <c r="D104" s="78"/>
      <c r="E104" s="78"/>
      <c r="F104" s="78"/>
      <c r="G104" s="78"/>
      <c r="H104" s="82" t="s">
        <v>12</v>
      </c>
      <c r="I104" s="78" t="s">
        <v>93</v>
      </c>
      <c r="J104" s="103">
        <v>0</v>
      </c>
      <c r="K104" s="103">
        <v>0</v>
      </c>
      <c r="L104" s="103">
        <v>0</v>
      </c>
      <c r="M104" s="103">
        <v>0</v>
      </c>
      <c r="N104" s="103">
        <v>0</v>
      </c>
      <c r="O104" s="103">
        <v>0</v>
      </c>
    </row>
    <row r="105" spans="1:15" x14ac:dyDescent="0.25">
      <c r="A105" s="151" t="s">
        <v>76</v>
      </c>
      <c r="B105" s="151" t="s">
        <v>15</v>
      </c>
      <c r="C105" s="151"/>
      <c r="D105" s="78"/>
      <c r="E105" s="78"/>
      <c r="F105" s="78"/>
      <c r="G105" s="78"/>
      <c r="H105" s="82" t="s">
        <v>9</v>
      </c>
      <c r="I105" s="78" t="s">
        <v>93</v>
      </c>
      <c r="J105" s="103">
        <f t="shared" ref="J105:O105" si="28">J106+J107+J108</f>
        <v>0</v>
      </c>
      <c r="K105" s="103">
        <f t="shared" si="28"/>
        <v>0</v>
      </c>
      <c r="L105" s="103">
        <f t="shared" si="28"/>
        <v>0</v>
      </c>
      <c r="M105" s="103">
        <f t="shared" si="28"/>
        <v>0</v>
      </c>
      <c r="N105" s="103">
        <f t="shared" si="28"/>
        <v>0</v>
      </c>
      <c r="O105" s="103">
        <f t="shared" si="28"/>
        <v>0</v>
      </c>
    </row>
    <row r="106" spans="1:15" ht="25.5" x14ac:dyDescent="0.25">
      <c r="A106" s="151"/>
      <c r="B106" s="151"/>
      <c r="C106" s="151"/>
      <c r="D106" s="78"/>
      <c r="E106" s="78"/>
      <c r="F106" s="78"/>
      <c r="G106" s="78"/>
      <c r="H106" s="82" t="s">
        <v>10</v>
      </c>
      <c r="I106" s="78" t="s">
        <v>93</v>
      </c>
      <c r="J106" s="103">
        <v>0</v>
      </c>
      <c r="K106" s="103">
        <v>0</v>
      </c>
      <c r="L106" s="103">
        <v>0</v>
      </c>
      <c r="M106" s="103">
        <v>0</v>
      </c>
      <c r="N106" s="103">
        <v>0</v>
      </c>
      <c r="O106" s="103">
        <v>0</v>
      </c>
    </row>
    <row r="107" spans="1:15" ht="38.25" x14ac:dyDescent="0.25">
      <c r="A107" s="151"/>
      <c r="B107" s="151"/>
      <c r="C107" s="151"/>
      <c r="D107" s="78">
        <v>881</v>
      </c>
      <c r="E107" s="78">
        <v>405</v>
      </c>
      <c r="F107" s="78" t="s">
        <v>22</v>
      </c>
      <c r="G107" s="78">
        <v>600</v>
      </c>
      <c r="H107" s="82" t="s">
        <v>11</v>
      </c>
      <c r="I107" s="78" t="s">
        <v>93</v>
      </c>
      <c r="J107" s="103">
        <v>0</v>
      </c>
      <c r="K107" s="103">
        <v>0</v>
      </c>
      <c r="L107" s="103">
        <v>0</v>
      </c>
      <c r="M107" s="103">
        <v>0</v>
      </c>
      <c r="N107" s="103">
        <v>0</v>
      </c>
      <c r="O107" s="103">
        <v>0</v>
      </c>
    </row>
    <row r="108" spans="1:15" ht="25.5" x14ac:dyDescent="0.25">
      <c r="A108" s="151"/>
      <c r="B108" s="151"/>
      <c r="C108" s="151"/>
      <c r="D108" s="78"/>
      <c r="E108" s="78"/>
      <c r="F108" s="78"/>
      <c r="G108" s="78"/>
      <c r="H108" s="82" t="s">
        <v>12</v>
      </c>
      <c r="I108" s="78" t="s">
        <v>93</v>
      </c>
      <c r="J108" s="103">
        <v>0</v>
      </c>
      <c r="K108" s="103">
        <v>0</v>
      </c>
      <c r="L108" s="103">
        <v>0</v>
      </c>
      <c r="M108" s="103">
        <v>0</v>
      </c>
      <c r="N108" s="103">
        <v>0</v>
      </c>
      <c r="O108" s="103">
        <v>0</v>
      </c>
    </row>
    <row r="109" spans="1:15" ht="24" customHeight="1" x14ac:dyDescent="0.25">
      <c r="A109" s="151" t="s">
        <v>220</v>
      </c>
      <c r="B109" s="151" t="s">
        <v>221</v>
      </c>
      <c r="C109" s="151"/>
      <c r="D109" s="78"/>
      <c r="E109" s="78"/>
      <c r="F109" s="78"/>
      <c r="G109" s="78"/>
      <c r="H109" s="82" t="s">
        <v>9</v>
      </c>
      <c r="I109" s="78" t="s">
        <v>93</v>
      </c>
      <c r="J109" s="103">
        <f t="shared" ref="J109:O109" si="29">J110+J111+J112</f>
        <v>702.7</v>
      </c>
      <c r="K109" s="103">
        <f t="shared" si="29"/>
        <v>0</v>
      </c>
      <c r="L109" s="103">
        <f t="shared" si="29"/>
        <v>0</v>
      </c>
      <c r="M109" s="103">
        <f t="shared" si="29"/>
        <v>0</v>
      </c>
      <c r="N109" s="103">
        <f t="shared" si="29"/>
        <v>0</v>
      </c>
      <c r="O109" s="103">
        <f t="shared" si="29"/>
        <v>0</v>
      </c>
    </row>
    <row r="110" spans="1:15" ht="33" customHeight="1" x14ac:dyDescent="0.25">
      <c r="A110" s="151"/>
      <c r="B110" s="151"/>
      <c r="C110" s="151"/>
      <c r="D110" s="78"/>
      <c r="E110" s="78"/>
      <c r="F110" s="78"/>
      <c r="G110" s="78"/>
      <c r="H110" s="82" t="s">
        <v>10</v>
      </c>
      <c r="I110" s="78" t="s">
        <v>93</v>
      </c>
      <c r="J110" s="103">
        <v>0</v>
      </c>
      <c r="K110" s="103">
        <v>0</v>
      </c>
      <c r="L110" s="103">
        <v>0</v>
      </c>
      <c r="M110" s="103">
        <v>0</v>
      </c>
      <c r="N110" s="103">
        <v>0</v>
      </c>
      <c r="O110" s="103">
        <v>0</v>
      </c>
    </row>
    <row r="111" spans="1:15" ht="48.75" customHeight="1" x14ac:dyDescent="0.25">
      <c r="A111" s="151"/>
      <c r="B111" s="151"/>
      <c r="C111" s="151"/>
      <c r="D111" s="78">
        <v>881</v>
      </c>
      <c r="E111" s="78">
        <v>405</v>
      </c>
      <c r="F111" s="78" t="s">
        <v>222</v>
      </c>
      <c r="G111" s="78">
        <v>610</v>
      </c>
      <c r="H111" s="82" t="s">
        <v>11</v>
      </c>
      <c r="I111" s="78" t="s">
        <v>93</v>
      </c>
      <c r="J111" s="103">
        <v>702.7</v>
      </c>
      <c r="K111" s="103">
        <v>0</v>
      </c>
      <c r="L111" s="103">
        <v>0</v>
      </c>
      <c r="M111" s="103">
        <v>0</v>
      </c>
      <c r="N111" s="103">
        <v>0</v>
      </c>
      <c r="O111" s="103">
        <v>0</v>
      </c>
    </row>
    <row r="112" spans="1:15" ht="40.5" customHeight="1" x14ac:dyDescent="0.25">
      <c r="A112" s="151"/>
      <c r="B112" s="151"/>
      <c r="C112" s="151"/>
      <c r="D112" s="78"/>
      <c r="E112" s="78"/>
      <c r="F112" s="78"/>
      <c r="G112" s="78"/>
      <c r="H112" s="82" t="s">
        <v>12</v>
      </c>
      <c r="I112" s="78" t="s">
        <v>93</v>
      </c>
      <c r="J112" s="103">
        <v>0</v>
      </c>
      <c r="K112" s="103">
        <v>0</v>
      </c>
      <c r="L112" s="103">
        <v>0</v>
      </c>
      <c r="M112" s="103">
        <v>0</v>
      </c>
      <c r="N112" s="103">
        <v>0</v>
      </c>
      <c r="O112" s="103">
        <v>0</v>
      </c>
    </row>
  </sheetData>
  <mergeCells count="91">
    <mergeCell ref="A15:G15"/>
    <mergeCell ref="A16:A19"/>
    <mergeCell ref="A1:O1"/>
    <mergeCell ref="A2:A4"/>
    <mergeCell ref="B2:B4"/>
    <mergeCell ref="C2:C4"/>
    <mergeCell ref="D2:G3"/>
    <mergeCell ref="H2:H4"/>
    <mergeCell ref="I2:I4"/>
    <mergeCell ref="J2:J4"/>
    <mergeCell ref="K2:N3"/>
    <mergeCell ref="O2:O4"/>
    <mergeCell ref="A6:A9"/>
    <mergeCell ref="B6:B9"/>
    <mergeCell ref="A10:A13"/>
    <mergeCell ref="B10:B13"/>
    <mergeCell ref="A14:G14"/>
    <mergeCell ref="B16:B19"/>
    <mergeCell ref="C16:C19"/>
    <mergeCell ref="A38:G38"/>
    <mergeCell ref="A24:A27"/>
    <mergeCell ref="B24:B27"/>
    <mergeCell ref="C24:C27"/>
    <mergeCell ref="A28:A31"/>
    <mergeCell ref="B28:B31"/>
    <mergeCell ref="C29:C31"/>
    <mergeCell ref="A32:A35"/>
    <mergeCell ref="A20:A23"/>
    <mergeCell ref="B20:B23"/>
    <mergeCell ref="C20:C23"/>
    <mergeCell ref="B32:B35"/>
    <mergeCell ref="C32:C35"/>
    <mergeCell ref="A36:G36"/>
    <mergeCell ref="A37:G37"/>
    <mergeCell ref="A39:A42"/>
    <mergeCell ref="B39:B42"/>
    <mergeCell ref="C39:C42"/>
    <mergeCell ref="A43:A46"/>
    <mergeCell ref="B43:B46"/>
    <mergeCell ref="C43:C46"/>
    <mergeCell ref="A47:A50"/>
    <mergeCell ref="B47:B50"/>
    <mergeCell ref="C47:C50"/>
    <mergeCell ref="A51:A54"/>
    <mergeCell ref="B51:B54"/>
    <mergeCell ref="C51:C54"/>
    <mergeCell ref="A55:A58"/>
    <mergeCell ref="B55:B58"/>
    <mergeCell ref="C55:C58"/>
    <mergeCell ref="A67:A70"/>
    <mergeCell ref="B67:B70"/>
    <mergeCell ref="C67:C70"/>
    <mergeCell ref="A59:A62"/>
    <mergeCell ref="B59:B62"/>
    <mergeCell ref="C59:C62"/>
    <mergeCell ref="A63:A66"/>
    <mergeCell ref="B63:B66"/>
    <mergeCell ref="C63:C66"/>
    <mergeCell ref="C89:C92"/>
    <mergeCell ref="A71:G71"/>
    <mergeCell ref="A72:A75"/>
    <mergeCell ref="B72:B75"/>
    <mergeCell ref="C72:C75"/>
    <mergeCell ref="A80:A83"/>
    <mergeCell ref="B80:B83"/>
    <mergeCell ref="C80:C83"/>
    <mergeCell ref="A76:A79"/>
    <mergeCell ref="B76:B79"/>
    <mergeCell ref="C76:C79"/>
    <mergeCell ref="A109:A112"/>
    <mergeCell ref="B109:B112"/>
    <mergeCell ref="C109:C112"/>
    <mergeCell ref="C6:C13"/>
    <mergeCell ref="A101:A104"/>
    <mergeCell ref="B101:B104"/>
    <mergeCell ref="C101:C104"/>
    <mergeCell ref="A105:A108"/>
    <mergeCell ref="B105:B108"/>
    <mergeCell ref="C105:C108"/>
    <mergeCell ref="A84:G84"/>
    <mergeCell ref="A85:A88"/>
    <mergeCell ref="B85:B88"/>
    <mergeCell ref="C85:C88"/>
    <mergeCell ref="A89:A92"/>
    <mergeCell ref="B89:B92"/>
    <mergeCell ref="A93:A96"/>
    <mergeCell ref="B93:B96"/>
    <mergeCell ref="C93:C96"/>
    <mergeCell ref="A97:A100"/>
    <mergeCell ref="B97:B100"/>
    <mergeCell ref="C97:C100"/>
  </mergeCells>
  <pageMargins left="0.7" right="0.7" top="0.75" bottom="0.75" header="0.3" footer="0.3"/>
  <pageSetup paperSize="9" scale="64" fitToWidth="0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theme="6" tint="-0.499984740745262"/>
  </sheetPr>
  <dimension ref="A1:P62"/>
  <sheetViews>
    <sheetView tabSelected="1" view="pageBreakPreview" topLeftCell="A13" zoomScale="80" zoomScaleNormal="80" zoomScaleSheetLayoutView="80" workbookViewId="0">
      <selection activeCell="N10" sqref="N10:N11"/>
    </sheetView>
  </sheetViews>
  <sheetFormatPr defaultColWidth="9.140625" defaultRowHeight="12.75" outlineLevelRow="1" outlineLevelCol="1" x14ac:dyDescent="0.2"/>
  <cols>
    <col min="1" max="1" width="14.140625" style="2" customWidth="1"/>
    <col min="2" max="2" width="38.5703125" style="2" customWidth="1"/>
    <col min="3" max="3" width="14.28515625" style="2" customWidth="1" outlineLevel="1"/>
    <col min="4" max="4" width="10.85546875" style="2" customWidth="1" outlineLevel="1"/>
    <col min="5" max="5" width="9.7109375" style="2" customWidth="1" outlineLevel="1"/>
    <col min="6" max="6" width="9.42578125" style="2" customWidth="1" outlineLevel="1"/>
    <col min="7" max="7" width="8.85546875" style="2" customWidth="1" outlineLevel="1"/>
    <col min="8" max="8" width="17.5703125" style="2" customWidth="1" outlineLevel="1"/>
    <col min="9" max="9" width="11.42578125" style="2" customWidth="1" outlineLevel="1"/>
    <col min="10" max="10" width="13.5703125" style="2" customWidth="1"/>
    <col min="11" max="11" width="11.7109375" style="2" customWidth="1"/>
    <col min="12" max="12" width="12.5703125" style="2" customWidth="1"/>
    <col min="13" max="13" width="13.28515625" style="2" customWidth="1"/>
    <col min="14" max="14" width="10.7109375" style="2" customWidth="1"/>
    <col min="15" max="15" width="13" style="2" customWidth="1"/>
    <col min="16" max="16" width="11" style="2" customWidth="1"/>
    <col min="17" max="16384" width="9.140625" style="2"/>
  </cols>
  <sheetData>
    <row r="1" spans="1:16" ht="45.75" customHeight="1" x14ac:dyDescent="0.2">
      <c r="A1" s="161" t="s">
        <v>349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16" x14ac:dyDescent="0.2">
      <c r="A2" s="132" t="s">
        <v>0</v>
      </c>
      <c r="B2" s="129" t="s">
        <v>95</v>
      </c>
      <c r="C2" s="132" t="s">
        <v>1</v>
      </c>
      <c r="D2" s="132" t="s">
        <v>16</v>
      </c>
      <c r="E2" s="132"/>
      <c r="F2" s="132"/>
      <c r="G2" s="132"/>
      <c r="H2" s="129" t="s">
        <v>101</v>
      </c>
      <c r="I2" s="140" t="s">
        <v>92</v>
      </c>
      <c r="J2" s="133" t="s">
        <v>142</v>
      </c>
      <c r="K2" s="162" t="s">
        <v>449</v>
      </c>
      <c r="L2" s="163"/>
      <c r="M2" s="163"/>
      <c r="N2" s="164"/>
      <c r="O2" s="165" t="s">
        <v>68</v>
      </c>
    </row>
    <row r="3" spans="1:16" ht="72.75" customHeight="1" x14ac:dyDescent="0.2">
      <c r="A3" s="132"/>
      <c r="B3" s="131"/>
      <c r="C3" s="132"/>
      <c r="D3" s="13" t="s">
        <v>3</v>
      </c>
      <c r="E3" s="13" t="s">
        <v>4</v>
      </c>
      <c r="F3" s="13" t="s">
        <v>5</v>
      </c>
      <c r="G3" s="13" t="s">
        <v>6</v>
      </c>
      <c r="H3" s="131"/>
      <c r="I3" s="141"/>
      <c r="J3" s="135"/>
      <c r="K3" s="29" t="s">
        <v>170</v>
      </c>
      <c r="L3" s="29" t="s">
        <v>69</v>
      </c>
      <c r="M3" s="29" t="s">
        <v>70</v>
      </c>
      <c r="N3" s="29" t="s">
        <v>171</v>
      </c>
      <c r="O3" s="165"/>
    </row>
    <row r="4" spans="1:16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</row>
    <row r="5" spans="1:16" x14ac:dyDescent="0.2">
      <c r="A5" s="153" t="s">
        <v>7</v>
      </c>
      <c r="B5" s="153" t="s">
        <v>165</v>
      </c>
      <c r="C5" s="153" t="s">
        <v>8</v>
      </c>
      <c r="D5" s="11"/>
      <c r="E5" s="11"/>
      <c r="F5" s="11"/>
      <c r="G5" s="11"/>
      <c r="H5" s="11" t="s">
        <v>9</v>
      </c>
      <c r="I5" s="14" t="s">
        <v>93</v>
      </c>
      <c r="J5" s="105">
        <v>170388.53</v>
      </c>
      <c r="K5" s="105">
        <v>143255.20000000001</v>
      </c>
      <c r="L5" s="105">
        <v>143255.20000000001</v>
      </c>
      <c r="M5" s="105">
        <v>163862.29999999999</v>
      </c>
      <c r="N5" s="105">
        <v>163844.9</v>
      </c>
      <c r="O5" s="105">
        <v>150672.1</v>
      </c>
      <c r="P5" s="86"/>
    </row>
    <row r="6" spans="1:16" ht="25.5" x14ac:dyDescent="0.2">
      <c r="A6" s="153"/>
      <c r="B6" s="153"/>
      <c r="C6" s="153"/>
      <c r="D6" s="11"/>
      <c r="E6" s="11"/>
      <c r="F6" s="11"/>
      <c r="G6" s="11"/>
      <c r="H6" s="11" t="s">
        <v>10</v>
      </c>
      <c r="I6" s="14" t="s">
        <v>93</v>
      </c>
      <c r="J6" s="105">
        <v>29694.6</v>
      </c>
      <c r="K6" s="103">
        <v>1724</v>
      </c>
      <c r="L6" s="103">
        <v>1724</v>
      </c>
      <c r="M6" s="103">
        <v>1724</v>
      </c>
      <c r="N6" s="103">
        <v>1724</v>
      </c>
      <c r="O6" s="103">
        <v>11080.2</v>
      </c>
    </row>
    <row r="7" spans="1:16" ht="38.25" x14ac:dyDescent="0.2">
      <c r="A7" s="153"/>
      <c r="B7" s="153"/>
      <c r="C7" s="153"/>
      <c r="D7" s="13" t="s">
        <v>17</v>
      </c>
      <c r="E7" s="13">
        <v>405</v>
      </c>
      <c r="F7" s="13" t="s">
        <v>176</v>
      </c>
      <c r="G7" s="13" t="s">
        <v>17</v>
      </c>
      <c r="H7" s="11" t="s">
        <v>11</v>
      </c>
      <c r="I7" s="14" t="s">
        <v>93</v>
      </c>
      <c r="J7" s="105">
        <v>1267.43</v>
      </c>
      <c r="K7" s="103">
        <v>2104.6999999999998</v>
      </c>
      <c r="L7" s="103">
        <v>2104.6999999999998</v>
      </c>
      <c r="M7" s="103">
        <v>22711.8</v>
      </c>
      <c r="N7" s="105">
        <v>22694.400000000001</v>
      </c>
      <c r="O7" s="103">
        <v>165.4</v>
      </c>
    </row>
    <row r="8" spans="1:16" ht="25.5" x14ac:dyDescent="0.2">
      <c r="A8" s="153"/>
      <c r="B8" s="153"/>
      <c r="C8" s="153"/>
      <c r="D8" s="11"/>
      <c r="E8" s="11"/>
      <c r="F8" s="11"/>
      <c r="G8" s="11"/>
      <c r="H8" s="11" t="s">
        <v>12</v>
      </c>
      <c r="I8" s="14" t="s">
        <v>93</v>
      </c>
      <c r="J8" s="105">
        <v>139426.5</v>
      </c>
      <c r="K8" s="105">
        <v>139426.5</v>
      </c>
      <c r="L8" s="105">
        <v>139426.5</v>
      </c>
      <c r="M8" s="105">
        <v>139426.5</v>
      </c>
      <c r="N8" s="105">
        <v>139426.5</v>
      </c>
      <c r="O8" s="103">
        <v>139426.5</v>
      </c>
    </row>
    <row r="9" spans="1:16" ht="27" customHeight="1" x14ac:dyDescent="0.2">
      <c r="A9" s="153" t="s">
        <v>43</v>
      </c>
      <c r="B9" s="153" t="s">
        <v>166</v>
      </c>
      <c r="C9" s="153"/>
      <c r="D9" s="11"/>
      <c r="E9" s="11"/>
      <c r="F9" s="11"/>
      <c r="G9" s="11"/>
      <c r="H9" s="11" t="s">
        <v>9</v>
      </c>
      <c r="I9" s="14" t="s">
        <v>93</v>
      </c>
      <c r="J9" s="105">
        <v>170388.53</v>
      </c>
      <c r="K9" s="105">
        <v>141090.20000000001</v>
      </c>
      <c r="L9" s="105">
        <v>141090.20000000001</v>
      </c>
      <c r="M9" s="105">
        <v>161697.29999999999</v>
      </c>
      <c r="N9" s="105">
        <v>161679.9</v>
      </c>
      <c r="O9" s="105">
        <v>148453.6</v>
      </c>
    </row>
    <row r="10" spans="1:16" ht="25.5" x14ac:dyDescent="0.2">
      <c r="A10" s="153"/>
      <c r="B10" s="153"/>
      <c r="C10" s="153"/>
      <c r="D10" s="13">
        <v>882</v>
      </c>
      <c r="E10" s="13">
        <v>405</v>
      </c>
      <c r="F10" s="13" t="s">
        <v>177</v>
      </c>
      <c r="G10" s="13">
        <v>800</v>
      </c>
      <c r="H10" s="11" t="s">
        <v>10</v>
      </c>
      <c r="I10" s="14" t="s">
        <v>93</v>
      </c>
      <c r="J10" s="105">
        <v>29694.6</v>
      </c>
      <c r="K10" s="105">
        <v>1724</v>
      </c>
      <c r="L10" s="105">
        <v>1724</v>
      </c>
      <c r="M10" s="105">
        <v>1724</v>
      </c>
      <c r="N10" s="105">
        <v>1724</v>
      </c>
      <c r="O10" s="105">
        <v>11080.2</v>
      </c>
    </row>
    <row r="11" spans="1:16" ht="38.25" x14ac:dyDescent="0.2">
      <c r="A11" s="153"/>
      <c r="B11" s="153"/>
      <c r="C11" s="153"/>
      <c r="D11" s="13">
        <v>882</v>
      </c>
      <c r="E11" s="13">
        <v>405</v>
      </c>
      <c r="F11" s="13" t="s">
        <v>177</v>
      </c>
      <c r="G11" s="13">
        <v>800</v>
      </c>
      <c r="H11" s="26" t="s">
        <v>11</v>
      </c>
      <c r="I11" s="14" t="s">
        <v>93</v>
      </c>
      <c r="J11" s="106">
        <v>1267.43</v>
      </c>
      <c r="K11" s="106">
        <v>2104.6999999999998</v>
      </c>
      <c r="L11" s="106">
        <v>2104.6999999999998</v>
      </c>
      <c r="M11" s="106">
        <v>22711.8</v>
      </c>
      <c r="N11" s="106">
        <v>22694.400000000001</v>
      </c>
      <c r="O11" s="106">
        <v>111.9</v>
      </c>
    </row>
    <row r="12" spans="1:16" ht="44.25" customHeight="1" x14ac:dyDescent="0.2">
      <c r="A12" s="153"/>
      <c r="B12" s="153"/>
      <c r="C12" s="153"/>
      <c r="D12" s="11"/>
      <c r="E12" s="11"/>
      <c r="F12" s="11"/>
      <c r="G12" s="11"/>
      <c r="H12" s="11" t="s">
        <v>12</v>
      </c>
      <c r="I12" s="14" t="s">
        <v>93</v>
      </c>
      <c r="J12" s="105">
        <v>137261.5</v>
      </c>
      <c r="K12" s="105">
        <v>137261.5</v>
      </c>
      <c r="L12" s="105">
        <v>137261.5</v>
      </c>
      <c r="M12" s="105">
        <v>137261.5</v>
      </c>
      <c r="N12" s="105">
        <v>137261.5</v>
      </c>
      <c r="O12" s="105">
        <v>137261.5</v>
      </c>
    </row>
    <row r="13" spans="1:16" ht="27" customHeight="1" x14ac:dyDescent="0.2">
      <c r="A13" s="160" t="s">
        <v>167</v>
      </c>
      <c r="B13" s="160"/>
      <c r="C13" s="160"/>
      <c r="D13" s="160"/>
      <c r="E13" s="160"/>
      <c r="F13" s="160"/>
      <c r="G13" s="160"/>
      <c r="H13" s="11"/>
      <c r="I13" s="14"/>
      <c r="J13" s="109">
        <v>2910.8</v>
      </c>
      <c r="K13" s="109">
        <v>300</v>
      </c>
      <c r="L13" s="109">
        <v>300</v>
      </c>
      <c r="M13" s="109">
        <v>300</v>
      </c>
      <c r="N13" s="109">
        <v>192.7</v>
      </c>
      <c r="O13" s="109">
        <v>300</v>
      </c>
    </row>
    <row r="14" spans="1:16" x14ac:dyDescent="0.2">
      <c r="A14" s="160" t="s">
        <v>225</v>
      </c>
      <c r="B14" s="160"/>
      <c r="C14" s="160"/>
      <c r="D14" s="160"/>
      <c r="E14" s="160"/>
      <c r="F14" s="160"/>
      <c r="G14" s="160"/>
      <c r="H14" s="11"/>
      <c r="I14" s="14"/>
      <c r="J14" s="108">
        <v>11.4</v>
      </c>
      <c r="K14" s="108">
        <v>15.3</v>
      </c>
      <c r="L14" s="108">
        <v>15.3</v>
      </c>
      <c r="M14" s="108">
        <v>15.3</v>
      </c>
      <c r="N14" s="108">
        <v>11.7</v>
      </c>
      <c r="O14" s="108" t="s">
        <v>17</v>
      </c>
    </row>
    <row r="15" spans="1:16" ht="22.5" customHeight="1" outlineLevel="1" x14ac:dyDescent="0.2">
      <c r="A15" s="157" t="s">
        <v>168</v>
      </c>
      <c r="B15" s="157" t="s">
        <v>224</v>
      </c>
      <c r="C15" s="157"/>
      <c r="D15" s="11"/>
      <c r="E15" s="11"/>
      <c r="F15" s="11"/>
      <c r="G15" s="11"/>
      <c r="H15" s="11" t="s">
        <v>9</v>
      </c>
      <c r="I15" s="14" t="s">
        <v>93</v>
      </c>
      <c r="J15" s="105">
        <v>168223.53</v>
      </c>
      <c r="K15" s="105">
        <v>141090.20000000001</v>
      </c>
      <c r="L15" s="105">
        <v>141090.20000000001</v>
      </c>
      <c r="M15" s="105">
        <v>161697.29999999999</v>
      </c>
      <c r="N15" s="105">
        <v>161679.9</v>
      </c>
      <c r="O15" s="105">
        <v>137261.5</v>
      </c>
    </row>
    <row r="16" spans="1:16" ht="25.5" outlineLevel="1" x14ac:dyDescent="0.2">
      <c r="A16" s="158"/>
      <c r="B16" s="158"/>
      <c r="C16" s="158"/>
      <c r="D16" s="56">
        <v>882</v>
      </c>
      <c r="E16" s="56">
        <v>405</v>
      </c>
      <c r="F16" s="56" t="s">
        <v>360</v>
      </c>
      <c r="G16" s="56">
        <v>800</v>
      </c>
      <c r="H16" s="11" t="s">
        <v>10</v>
      </c>
      <c r="I16" s="14" t="s">
        <v>93</v>
      </c>
      <c r="J16" s="105">
        <v>29694.6</v>
      </c>
      <c r="K16" s="103">
        <v>1724</v>
      </c>
      <c r="L16" s="103">
        <v>1724</v>
      </c>
      <c r="M16" s="103">
        <v>1724</v>
      </c>
      <c r="N16" s="103">
        <v>1724</v>
      </c>
      <c r="O16" s="103">
        <v>0</v>
      </c>
    </row>
    <row r="17" spans="1:15" ht="51" outlineLevel="1" x14ac:dyDescent="0.2">
      <c r="A17" s="158"/>
      <c r="B17" s="158"/>
      <c r="C17" s="158"/>
      <c r="D17" s="56">
        <v>882</v>
      </c>
      <c r="E17" s="56">
        <v>405</v>
      </c>
      <c r="F17" s="56" t="s">
        <v>361</v>
      </c>
      <c r="G17" s="56">
        <v>800</v>
      </c>
      <c r="H17" s="11" t="s">
        <v>11</v>
      </c>
      <c r="I17" s="24" t="s">
        <v>93</v>
      </c>
      <c r="J17" s="107">
        <v>1267.43</v>
      </c>
      <c r="K17" s="103">
        <v>2104.6999999999998</v>
      </c>
      <c r="L17" s="103">
        <v>2104.6999999999998</v>
      </c>
      <c r="M17" s="103">
        <v>22711.8</v>
      </c>
      <c r="N17" s="103">
        <v>22694.400000000001</v>
      </c>
      <c r="O17" s="103">
        <v>0</v>
      </c>
    </row>
    <row r="18" spans="1:15" ht="25.5" outlineLevel="1" x14ac:dyDescent="0.2">
      <c r="A18" s="158"/>
      <c r="B18" s="159"/>
      <c r="C18" s="159"/>
      <c r="D18" s="8"/>
      <c r="E18" s="8"/>
      <c r="F18" s="8"/>
      <c r="G18" s="8"/>
      <c r="H18" s="11" t="s">
        <v>12</v>
      </c>
      <c r="I18" s="14" t="s">
        <v>93</v>
      </c>
      <c r="J18" s="105">
        <v>137261.5</v>
      </c>
      <c r="K18" s="105">
        <v>137261.5</v>
      </c>
      <c r="L18" s="105">
        <v>137261.5</v>
      </c>
      <c r="M18" s="105">
        <v>137261.5</v>
      </c>
      <c r="N18" s="105">
        <v>137261.5</v>
      </c>
      <c r="O18" s="103">
        <v>137261.5</v>
      </c>
    </row>
    <row r="19" spans="1:15" outlineLevel="1" x14ac:dyDescent="0.2">
      <c r="A19" s="157" t="s">
        <v>293</v>
      </c>
      <c r="B19" s="157" t="s">
        <v>292</v>
      </c>
      <c r="C19" s="132"/>
      <c r="D19" s="8"/>
      <c r="E19" s="8"/>
      <c r="F19" s="8"/>
      <c r="G19" s="8"/>
      <c r="H19" s="63" t="s">
        <v>9</v>
      </c>
      <c r="I19" s="33" t="s">
        <v>93</v>
      </c>
      <c r="J19" s="105">
        <v>130967.53</v>
      </c>
      <c r="K19" s="105">
        <v>0</v>
      </c>
      <c r="L19" s="105">
        <v>0</v>
      </c>
      <c r="M19" s="105">
        <v>0</v>
      </c>
      <c r="N19" s="105">
        <v>0</v>
      </c>
      <c r="O19" s="103">
        <v>0</v>
      </c>
    </row>
    <row r="20" spans="1:15" ht="25.5" outlineLevel="1" x14ac:dyDescent="0.2">
      <c r="A20" s="158"/>
      <c r="B20" s="158"/>
      <c r="C20" s="132"/>
      <c r="D20" s="8"/>
      <c r="E20" s="8"/>
      <c r="F20" s="8"/>
      <c r="G20" s="8"/>
      <c r="H20" s="63" t="s">
        <v>10</v>
      </c>
      <c r="I20" s="33" t="s">
        <v>93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3">
        <v>0</v>
      </c>
    </row>
    <row r="21" spans="1:15" ht="38.25" outlineLevel="1" x14ac:dyDescent="0.2">
      <c r="A21" s="158"/>
      <c r="B21" s="158"/>
      <c r="C21" s="132"/>
      <c r="D21" s="64">
        <v>882</v>
      </c>
      <c r="E21" s="64">
        <v>405</v>
      </c>
      <c r="F21" s="64" t="s">
        <v>291</v>
      </c>
      <c r="G21" s="64">
        <v>800</v>
      </c>
      <c r="H21" s="63" t="s">
        <v>11</v>
      </c>
      <c r="I21" s="33" t="s">
        <v>93</v>
      </c>
      <c r="J21" s="105">
        <v>967.53</v>
      </c>
      <c r="K21" s="105">
        <v>0</v>
      </c>
      <c r="L21" s="105">
        <v>0</v>
      </c>
      <c r="M21" s="105">
        <v>0</v>
      </c>
      <c r="N21" s="105">
        <v>0</v>
      </c>
      <c r="O21" s="103">
        <v>0</v>
      </c>
    </row>
    <row r="22" spans="1:15" ht="25.5" outlineLevel="1" x14ac:dyDescent="0.2">
      <c r="A22" s="158"/>
      <c r="B22" s="159"/>
      <c r="C22" s="132"/>
      <c r="D22" s="8"/>
      <c r="E22" s="8"/>
      <c r="F22" s="8"/>
      <c r="G22" s="8"/>
      <c r="H22" s="63" t="s">
        <v>12</v>
      </c>
      <c r="I22" s="33" t="s">
        <v>93</v>
      </c>
      <c r="J22" s="105">
        <v>130000</v>
      </c>
      <c r="K22" s="105">
        <v>0</v>
      </c>
      <c r="L22" s="105">
        <v>0</v>
      </c>
      <c r="M22" s="105">
        <v>0</v>
      </c>
      <c r="N22" s="105">
        <v>0</v>
      </c>
      <c r="O22" s="103">
        <v>0</v>
      </c>
    </row>
    <row r="23" spans="1:15" outlineLevel="1" x14ac:dyDescent="0.2">
      <c r="A23" s="157" t="s">
        <v>45</v>
      </c>
      <c r="B23" s="157" t="s">
        <v>223</v>
      </c>
      <c r="C23" s="53"/>
      <c r="D23" s="8"/>
      <c r="E23" s="8"/>
      <c r="F23" s="8"/>
      <c r="G23" s="8"/>
      <c r="H23" s="51" t="s">
        <v>9</v>
      </c>
      <c r="I23" s="33" t="s">
        <v>93</v>
      </c>
      <c r="J23" s="105">
        <v>0</v>
      </c>
      <c r="K23" s="105">
        <v>0</v>
      </c>
      <c r="L23" s="105">
        <v>0</v>
      </c>
      <c r="M23" s="105">
        <v>0</v>
      </c>
      <c r="N23" s="105">
        <v>0</v>
      </c>
      <c r="O23" s="105">
        <v>0</v>
      </c>
    </row>
    <row r="24" spans="1:15" ht="25.5" outlineLevel="1" x14ac:dyDescent="0.2">
      <c r="A24" s="158"/>
      <c r="B24" s="158"/>
      <c r="C24" s="53"/>
      <c r="D24" s="8"/>
      <c r="E24" s="8"/>
      <c r="F24" s="8"/>
      <c r="G24" s="8"/>
      <c r="H24" s="51" t="s">
        <v>10</v>
      </c>
      <c r="I24" s="33" t="s">
        <v>93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3">
        <v>0</v>
      </c>
    </row>
    <row r="25" spans="1:15" ht="38.25" outlineLevel="1" x14ac:dyDescent="0.2">
      <c r="A25" s="158"/>
      <c r="B25" s="158"/>
      <c r="C25" s="53"/>
      <c r="D25" s="8"/>
      <c r="E25" s="8"/>
      <c r="F25" s="8"/>
      <c r="G25" s="8"/>
      <c r="H25" s="51" t="s">
        <v>11</v>
      </c>
      <c r="I25" s="33" t="s">
        <v>93</v>
      </c>
      <c r="J25" s="105">
        <v>0</v>
      </c>
      <c r="K25" s="105">
        <v>0</v>
      </c>
      <c r="L25" s="105">
        <v>0</v>
      </c>
      <c r="M25" s="105">
        <v>0</v>
      </c>
      <c r="N25" s="105">
        <v>0</v>
      </c>
      <c r="O25" s="103">
        <v>0</v>
      </c>
    </row>
    <row r="26" spans="1:15" ht="25.5" outlineLevel="1" x14ac:dyDescent="0.2">
      <c r="A26" s="158"/>
      <c r="B26" s="159"/>
      <c r="C26" s="53"/>
      <c r="D26" s="8"/>
      <c r="E26" s="8"/>
      <c r="F26" s="8"/>
      <c r="G26" s="8"/>
      <c r="H26" s="51" t="s">
        <v>12</v>
      </c>
      <c r="I26" s="33" t="s">
        <v>93</v>
      </c>
      <c r="J26" s="105">
        <v>0</v>
      </c>
      <c r="K26" s="105">
        <v>0</v>
      </c>
      <c r="L26" s="105">
        <v>0</v>
      </c>
      <c r="M26" s="105">
        <v>0</v>
      </c>
      <c r="N26" s="105">
        <v>0</v>
      </c>
      <c r="O26" s="103">
        <v>0</v>
      </c>
    </row>
    <row r="27" spans="1:15" outlineLevel="1" x14ac:dyDescent="0.2">
      <c r="A27" s="157" t="s">
        <v>194</v>
      </c>
      <c r="B27" s="157" t="s">
        <v>350</v>
      </c>
      <c r="C27" s="129"/>
      <c r="D27" s="8"/>
      <c r="E27" s="8"/>
      <c r="F27" s="8"/>
      <c r="G27" s="8"/>
      <c r="H27" s="74" t="s">
        <v>9</v>
      </c>
      <c r="I27" s="33" t="s">
        <v>93</v>
      </c>
      <c r="J27" s="105" t="s">
        <v>17</v>
      </c>
      <c r="K27" s="105" t="s">
        <v>17</v>
      </c>
      <c r="L27" s="105" t="s">
        <v>17</v>
      </c>
      <c r="M27" s="105" t="s">
        <v>17</v>
      </c>
      <c r="N27" s="105" t="s">
        <v>17</v>
      </c>
      <c r="O27" s="103">
        <v>36192.1</v>
      </c>
    </row>
    <row r="28" spans="1:15" ht="25.5" outlineLevel="1" x14ac:dyDescent="0.2">
      <c r="A28" s="158"/>
      <c r="B28" s="158"/>
      <c r="C28" s="130"/>
      <c r="D28" s="8"/>
      <c r="E28" s="8"/>
      <c r="F28" s="8"/>
      <c r="G28" s="8"/>
      <c r="H28" s="74" t="s">
        <v>10</v>
      </c>
      <c r="I28" s="33" t="s">
        <v>93</v>
      </c>
      <c r="J28" s="105" t="s">
        <v>17</v>
      </c>
      <c r="K28" s="105" t="s">
        <v>17</v>
      </c>
      <c r="L28" s="105" t="s">
        <v>17</v>
      </c>
      <c r="M28" s="105" t="s">
        <v>17</v>
      </c>
      <c r="N28" s="105" t="s">
        <v>17</v>
      </c>
      <c r="O28" s="103">
        <v>11080.2</v>
      </c>
    </row>
    <row r="29" spans="1:15" ht="38.25" outlineLevel="1" x14ac:dyDescent="0.2">
      <c r="A29" s="158"/>
      <c r="B29" s="158"/>
      <c r="C29" s="130"/>
      <c r="D29" s="36">
        <v>882</v>
      </c>
      <c r="E29" s="36">
        <v>405</v>
      </c>
      <c r="F29" s="36" t="s">
        <v>351</v>
      </c>
      <c r="G29" s="36">
        <v>800</v>
      </c>
      <c r="H29" s="74" t="s">
        <v>11</v>
      </c>
      <c r="I29" s="33" t="s">
        <v>93</v>
      </c>
      <c r="J29" s="105" t="s">
        <v>17</v>
      </c>
      <c r="K29" s="105" t="s">
        <v>17</v>
      </c>
      <c r="L29" s="105" t="s">
        <v>17</v>
      </c>
      <c r="M29" s="105" t="s">
        <v>17</v>
      </c>
      <c r="N29" s="105" t="s">
        <v>17</v>
      </c>
      <c r="O29" s="103">
        <v>111.9</v>
      </c>
    </row>
    <row r="30" spans="1:15" ht="25.5" outlineLevel="1" x14ac:dyDescent="0.2">
      <c r="A30" s="158"/>
      <c r="B30" s="159"/>
      <c r="C30" s="131"/>
      <c r="D30" s="8"/>
      <c r="E30" s="8"/>
      <c r="F30" s="8"/>
      <c r="G30" s="8"/>
      <c r="H30" s="74" t="s">
        <v>12</v>
      </c>
      <c r="I30" s="33" t="s">
        <v>93</v>
      </c>
      <c r="J30" s="105" t="s">
        <v>17</v>
      </c>
      <c r="K30" s="105" t="s">
        <v>17</v>
      </c>
      <c r="L30" s="105" t="s">
        <v>17</v>
      </c>
      <c r="M30" s="105" t="s">
        <v>17</v>
      </c>
      <c r="N30" s="105" t="s">
        <v>17</v>
      </c>
      <c r="O30" s="103">
        <v>25000</v>
      </c>
    </row>
    <row r="31" spans="1:15" outlineLevel="1" x14ac:dyDescent="0.2">
      <c r="A31" s="153" t="s">
        <v>40</v>
      </c>
      <c r="B31" s="157" t="s">
        <v>185</v>
      </c>
      <c r="C31" s="157"/>
      <c r="D31" s="8"/>
      <c r="E31" s="8"/>
      <c r="F31" s="8"/>
      <c r="G31" s="8"/>
      <c r="H31" s="11" t="s">
        <v>9</v>
      </c>
      <c r="I31" s="14" t="s">
        <v>93</v>
      </c>
      <c r="J31" s="105">
        <v>2165</v>
      </c>
      <c r="K31" s="105">
        <v>2165</v>
      </c>
      <c r="L31" s="105">
        <v>2165</v>
      </c>
      <c r="M31" s="105">
        <v>2165</v>
      </c>
      <c r="N31" s="105">
        <v>2165</v>
      </c>
      <c r="O31" s="105">
        <v>2165</v>
      </c>
    </row>
    <row r="32" spans="1:15" ht="25.5" outlineLevel="1" x14ac:dyDescent="0.2">
      <c r="A32" s="153"/>
      <c r="B32" s="158"/>
      <c r="C32" s="158"/>
      <c r="D32" s="56">
        <v>882</v>
      </c>
      <c r="E32" s="56">
        <v>405</v>
      </c>
      <c r="F32" s="56" t="s">
        <v>26</v>
      </c>
      <c r="G32" s="56">
        <v>810</v>
      </c>
      <c r="H32" s="11" t="s">
        <v>10</v>
      </c>
      <c r="I32" s="14" t="s">
        <v>93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</row>
    <row r="33" spans="1:15" ht="38.25" outlineLevel="1" x14ac:dyDescent="0.2">
      <c r="A33" s="153"/>
      <c r="B33" s="158"/>
      <c r="C33" s="158"/>
      <c r="D33" s="56">
        <v>882</v>
      </c>
      <c r="E33" s="56">
        <v>405</v>
      </c>
      <c r="F33" s="56" t="s">
        <v>25</v>
      </c>
      <c r="G33" s="56">
        <v>810</v>
      </c>
      <c r="H33" s="11" t="s">
        <v>11</v>
      </c>
      <c r="I33" s="14" t="s">
        <v>93</v>
      </c>
      <c r="J33" s="105">
        <v>0</v>
      </c>
      <c r="K33" s="105">
        <v>0</v>
      </c>
      <c r="L33" s="105">
        <v>0</v>
      </c>
      <c r="M33" s="105">
        <v>0</v>
      </c>
      <c r="N33" s="105">
        <v>0</v>
      </c>
      <c r="O33" s="105">
        <v>0</v>
      </c>
    </row>
    <row r="34" spans="1:15" ht="25.5" outlineLevel="1" x14ac:dyDescent="0.2">
      <c r="A34" s="153"/>
      <c r="B34" s="159"/>
      <c r="C34" s="159"/>
      <c r="D34" s="11"/>
      <c r="E34" s="11"/>
      <c r="F34" s="11"/>
      <c r="G34" s="11"/>
      <c r="H34" s="11" t="s">
        <v>12</v>
      </c>
      <c r="I34" s="14" t="s">
        <v>93</v>
      </c>
      <c r="J34" s="105">
        <v>2165</v>
      </c>
      <c r="K34" s="105">
        <v>2165</v>
      </c>
      <c r="L34" s="105">
        <v>2165</v>
      </c>
      <c r="M34" s="105">
        <v>2165</v>
      </c>
      <c r="N34" s="105">
        <v>2165</v>
      </c>
      <c r="O34" s="105">
        <v>2165</v>
      </c>
    </row>
    <row r="35" spans="1:15" ht="29.25" customHeight="1" outlineLevel="1" x14ac:dyDescent="0.2">
      <c r="A35" s="160" t="s">
        <v>169</v>
      </c>
      <c r="B35" s="160"/>
      <c r="C35" s="160"/>
      <c r="D35" s="160"/>
      <c r="E35" s="160"/>
      <c r="F35" s="160"/>
      <c r="G35" s="160"/>
      <c r="H35" s="11"/>
      <c r="I35" s="14"/>
      <c r="J35" s="109">
        <v>2910.8</v>
      </c>
      <c r="K35" s="111">
        <v>300</v>
      </c>
      <c r="L35" s="111">
        <v>300</v>
      </c>
      <c r="M35" s="111">
        <v>300</v>
      </c>
      <c r="N35" s="111">
        <v>192.7</v>
      </c>
      <c r="O35" s="111">
        <v>300</v>
      </c>
    </row>
    <row r="36" spans="1:15" ht="17.25" customHeight="1" outlineLevel="1" x14ac:dyDescent="0.2">
      <c r="A36" s="166" t="s">
        <v>294</v>
      </c>
      <c r="B36" s="167"/>
      <c r="C36" s="167"/>
      <c r="D36" s="167"/>
      <c r="E36" s="167"/>
      <c r="F36" s="167"/>
      <c r="G36" s="168"/>
      <c r="H36" s="63"/>
      <c r="I36" s="33"/>
      <c r="J36" s="108">
        <v>8.6999999999999993</v>
      </c>
      <c r="K36" s="110">
        <v>10</v>
      </c>
      <c r="L36" s="110">
        <v>10</v>
      </c>
      <c r="M36" s="110">
        <v>10</v>
      </c>
      <c r="N36" s="110">
        <v>3.7</v>
      </c>
      <c r="O36" s="110">
        <v>10</v>
      </c>
    </row>
    <row r="37" spans="1:15" x14ac:dyDescent="0.2">
      <c r="A37" s="153" t="s">
        <v>352</v>
      </c>
      <c r="B37" s="153" t="s">
        <v>353</v>
      </c>
      <c r="C37" s="153"/>
      <c r="D37" s="8"/>
      <c r="E37" s="8"/>
      <c r="F37" s="8"/>
      <c r="G37" s="8"/>
      <c r="H37" s="11" t="s">
        <v>9</v>
      </c>
      <c r="I37" s="14" t="s">
        <v>93</v>
      </c>
      <c r="J37" s="105">
        <v>2165</v>
      </c>
      <c r="K37" s="105">
        <v>2165</v>
      </c>
      <c r="L37" s="105">
        <v>2165</v>
      </c>
      <c r="M37" s="105">
        <v>2165</v>
      </c>
      <c r="N37" s="105">
        <v>2165</v>
      </c>
      <c r="O37" s="105">
        <v>2165</v>
      </c>
    </row>
    <row r="38" spans="1:15" ht="25.5" x14ac:dyDescent="0.2">
      <c r="A38" s="153"/>
      <c r="B38" s="153"/>
      <c r="C38" s="153"/>
      <c r="D38" s="56">
        <v>882</v>
      </c>
      <c r="E38" s="56">
        <v>405</v>
      </c>
      <c r="F38" s="56" t="s">
        <v>26</v>
      </c>
      <c r="G38" s="56">
        <v>810</v>
      </c>
      <c r="H38" s="11" t="s">
        <v>10</v>
      </c>
      <c r="I38" s="14" t="s">
        <v>93</v>
      </c>
      <c r="J38" s="105">
        <v>0</v>
      </c>
      <c r="K38" s="105">
        <v>0</v>
      </c>
      <c r="L38" s="105">
        <v>0</v>
      </c>
      <c r="M38" s="105">
        <v>0</v>
      </c>
      <c r="N38" s="105">
        <v>0</v>
      </c>
      <c r="O38" s="105">
        <v>0</v>
      </c>
    </row>
    <row r="39" spans="1:15" ht="38.25" x14ac:dyDescent="0.2">
      <c r="A39" s="153"/>
      <c r="B39" s="153"/>
      <c r="C39" s="153"/>
      <c r="D39" s="56">
        <v>882</v>
      </c>
      <c r="E39" s="56">
        <v>405</v>
      </c>
      <c r="F39" s="56" t="s">
        <v>25</v>
      </c>
      <c r="G39" s="56">
        <v>810</v>
      </c>
      <c r="H39" s="11" t="s">
        <v>11</v>
      </c>
      <c r="I39" s="14" t="s">
        <v>93</v>
      </c>
      <c r="J39" s="105">
        <v>0</v>
      </c>
      <c r="K39" s="105">
        <v>0</v>
      </c>
      <c r="L39" s="105">
        <v>0</v>
      </c>
      <c r="M39" s="105">
        <v>0</v>
      </c>
      <c r="N39" s="105">
        <v>0</v>
      </c>
      <c r="O39" s="105">
        <v>0</v>
      </c>
    </row>
    <row r="40" spans="1:15" ht="25.5" x14ac:dyDescent="0.2">
      <c r="A40" s="153"/>
      <c r="B40" s="153"/>
      <c r="C40" s="153"/>
      <c r="D40" s="8"/>
      <c r="E40" s="8"/>
      <c r="F40" s="8"/>
      <c r="G40" s="8"/>
      <c r="H40" s="11" t="s">
        <v>12</v>
      </c>
      <c r="I40" s="14" t="s">
        <v>93</v>
      </c>
      <c r="J40" s="105">
        <v>2165</v>
      </c>
      <c r="K40" s="105">
        <v>2165</v>
      </c>
      <c r="L40" s="105">
        <v>2165</v>
      </c>
      <c r="M40" s="105">
        <v>2165</v>
      </c>
      <c r="N40" s="105">
        <v>2165</v>
      </c>
      <c r="O40" s="105">
        <v>2165</v>
      </c>
    </row>
    <row r="41" spans="1:15" x14ac:dyDescent="0.2">
      <c r="A41" s="153" t="s">
        <v>53</v>
      </c>
      <c r="B41" s="153" t="s">
        <v>353</v>
      </c>
      <c r="C41" s="153"/>
      <c r="D41" s="59"/>
      <c r="E41" s="59"/>
      <c r="F41" s="59"/>
      <c r="G41" s="59"/>
      <c r="H41" s="74" t="s">
        <v>9</v>
      </c>
      <c r="I41" s="33" t="s">
        <v>93</v>
      </c>
      <c r="J41" s="105"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0</v>
      </c>
    </row>
    <row r="42" spans="1:15" ht="25.5" x14ac:dyDescent="0.2">
      <c r="A42" s="153"/>
      <c r="B42" s="153"/>
      <c r="C42" s="153"/>
      <c r="D42" s="59"/>
      <c r="E42" s="59"/>
      <c r="F42" s="59"/>
      <c r="G42" s="59"/>
      <c r="H42" s="74" t="s">
        <v>10</v>
      </c>
      <c r="I42" s="33" t="s">
        <v>93</v>
      </c>
      <c r="J42" s="105">
        <v>0</v>
      </c>
      <c r="K42" s="105">
        <v>0</v>
      </c>
      <c r="L42" s="105">
        <v>0</v>
      </c>
      <c r="M42" s="105">
        <v>0</v>
      </c>
      <c r="N42" s="105">
        <v>0</v>
      </c>
      <c r="O42" s="105">
        <v>0</v>
      </c>
    </row>
    <row r="43" spans="1:15" ht="38.25" x14ac:dyDescent="0.2">
      <c r="A43" s="153"/>
      <c r="B43" s="153"/>
      <c r="C43" s="153"/>
      <c r="D43" s="59"/>
      <c r="E43" s="59"/>
      <c r="F43" s="59"/>
      <c r="G43" s="59"/>
      <c r="H43" s="74" t="s">
        <v>11</v>
      </c>
      <c r="I43" s="33" t="s">
        <v>93</v>
      </c>
      <c r="J43" s="105">
        <v>0</v>
      </c>
      <c r="K43" s="105">
        <v>0</v>
      </c>
      <c r="L43" s="105">
        <v>0</v>
      </c>
      <c r="M43" s="105">
        <v>0</v>
      </c>
      <c r="N43" s="105">
        <v>0</v>
      </c>
      <c r="O43" s="105">
        <v>0</v>
      </c>
    </row>
    <row r="44" spans="1:15" ht="25.5" x14ac:dyDescent="0.2">
      <c r="A44" s="153"/>
      <c r="B44" s="153"/>
      <c r="C44" s="153"/>
      <c r="D44" s="59"/>
      <c r="E44" s="59"/>
      <c r="F44" s="59"/>
      <c r="G44" s="59"/>
      <c r="H44" s="74" t="s">
        <v>12</v>
      </c>
      <c r="I44" s="33" t="s">
        <v>93</v>
      </c>
      <c r="J44" s="105">
        <v>0</v>
      </c>
      <c r="K44" s="105">
        <v>0</v>
      </c>
      <c r="L44" s="105">
        <v>0</v>
      </c>
      <c r="M44" s="105">
        <v>0</v>
      </c>
      <c r="N44" s="105">
        <v>0</v>
      </c>
      <c r="O44" s="105">
        <v>0</v>
      </c>
    </row>
    <row r="45" spans="1:15" x14ac:dyDescent="0.2">
      <c r="A45" s="153" t="s">
        <v>57</v>
      </c>
      <c r="B45" s="153" t="s">
        <v>354</v>
      </c>
      <c r="C45" s="169"/>
      <c r="D45" s="59"/>
      <c r="E45" s="59"/>
      <c r="F45" s="59"/>
      <c r="G45" s="59"/>
      <c r="H45" s="74" t="s">
        <v>9</v>
      </c>
      <c r="I45" s="33" t="s">
        <v>93</v>
      </c>
      <c r="J45" s="105" t="s">
        <v>17</v>
      </c>
      <c r="K45" s="105" t="s">
        <v>17</v>
      </c>
      <c r="L45" s="105" t="s">
        <v>17</v>
      </c>
      <c r="M45" s="105" t="s">
        <v>17</v>
      </c>
      <c r="N45" s="105" t="s">
        <v>17</v>
      </c>
      <c r="O45" s="105">
        <v>53.5</v>
      </c>
    </row>
    <row r="46" spans="1:15" ht="25.5" x14ac:dyDescent="0.2">
      <c r="A46" s="153"/>
      <c r="B46" s="153"/>
      <c r="C46" s="169"/>
      <c r="D46" s="59"/>
      <c r="E46" s="59"/>
      <c r="F46" s="59"/>
      <c r="G46" s="59"/>
      <c r="H46" s="74" t="s">
        <v>10</v>
      </c>
      <c r="I46" s="33" t="s">
        <v>93</v>
      </c>
      <c r="J46" s="105" t="s">
        <v>17</v>
      </c>
      <c r="K46" s="105" t="s">
        <v>17</v>
      </c>
      <c r="L46" s="105" t="s">
        <v>17</v>
      </c>
      <c r="M46" s="105" t="s">
        <v>17</v>
      </c>
      <c r="N46" s="105" t="s">
        <v>17</v>
      </c>
      <c r="O46" s="105">
        <v>0</v>
      </c>
    </row>
    <row r="47" spans="1:15" ht="38.25" x14ac:dyDescent="0.2">
      <c r="A47" s="153"/>
      <c r="B47" s="153"/>
      <c r="C47" s="169"/>
      <c r="D47" s="59"/>
      <c r="E47" s="59"/>
      <c r="F47" s="75" t="s">
        <v>355</v>
      </c>
      <c r="G47" s="59"/>
      <c r="H47" s="74" t="s">
        <v>11</v>
      </c>
      <c r="I47" s="33" t="s">
        <v>93</v>
      </c>
      <c r="J47" s="105" t="s">
        <v>17</v>
      </c>
      <c r="K47" s="105" t="s">
        <v>17</v>
      </c>
      <c r="L47" s="105" t="s">
        <v>17</v>
      </c>
      <c r="M47" s="105" t="s">
        <v>17</v>
      </c>
      <c r="N47" s="105" t="s">
        <v>17</v>
      </c>
      <c r="O47" s="105">
        <v>53.5</v>
      </c>
    </row>
    <row r="48" spans="1:15" ht="25.5" x14ac:dyDescent="0.2">
      <c r="A48" s="153"/>
      <c r="B48" s="153"/>
      <c r="C48" s="169"/>
      <c r="D48" s="59"/>
      <c r="E48" s="59"/>
      <c r="F48" s="59"/>
      <c r="G48" s="59"/>
      <c r="H48" s="74" t="s">
        <v>12</v>
      </c>
      <c r="I48" s="33" t="s">
        <v>93</v>
      </c>
      <c r="J48" s="105" t="s">
        <v>17</v>
      </c>
      <c r="K48" s="105" t="s">
        <v>17</v>
      </c>
      <c r="L48" s="105" t="s">
        <v>17</v>
      </c>
      <c r="M48" s="105" t="s">
        <v>17</v>
      </c>
      <c r="N48" s="105" t="s">
        <v>17</v>
      </c>
      <c r="O48" s="105">
        <v>0</v>
      </c>
    </row>
    <row r="49" spans="1:15" ht="55.5" customHeight="1" x14ac:dyDescent="0.2">
      <c r="A49" s="160" t="s">
        <v>357</v>
      </c>
      <c r="B49" s="160"/>
      <c r="C49" s="160"/>
      <c r="D49" s="160"/>
      <c r="E49" s="160"/>
      <c r="F49" s="160"/>
      <c r="G49" s="160"/>
      <c r="H49" s="59"/>
      <c r="I49" s="59"/>
      <c r="J49" s="105" t="s">
        <v>17</v>
      </c>
      <c r="K49" s="105" t="s">
        <v>17</v>
      </c>
      <c r="L49" s="105" t="s">
        <v>17</v>
      </c>
      <c r="M49" s="105" t="s">
        <v>17</v>
      </c>
      <c r="N49" s="105" t="s">
        <v>17</v>
      </c>
      <c r="O49" s="112">
        <v>7.2</v>
      </c>
    </row>
    <row r="50" spans="1:15" x14ac:dyDescent="0.2">
      <c r="A50" s="160" t="s">
        <v>356</v>
      </c>
      <c r="B50" s="160"/>
      <c r="C50" s="160"/>
      <c r="D50" s="160"/>
      <c r="E50" s="160"/>
      <c r="F50" s="160"/>
      <c r="G50" s="160"/>
      <c r="H50" s="59"/>
      <c r="I50" s="59"/>
      <c r="J50" s="105" t="s">
        <v>17</v>
      </c>
      <c r="K50" s="105" t="s">
        <v>17</v>
      </c>
      <c r="L50" s="105" t="s">
        <v>17</v>
      </c>
      <c r="M50" s="105" t="s">
        <v>17</v>
      </c>
      <c r="N50" s="105" t="s">
        <v>17</v>
      </c>
      <c r="O50" s="112">
        <v>5.2</v>
      </c>
    </row>
    <row r="51" spans="1:15" x14ac:dyDescent="0.2">
      <c r="A51" s="153" t="s">
        <v>58</v>
      </c>
      <c r="B51" s="153" t="s">
        <v>358</v>
      </c>
      <c r="C51" s="169"/>
      <c r="D51" s="59"/>
      <c r="E51" s="59"/>
      <c r="F51" s="59"/>
      <c r="G51" s="59"/>
      <c r="H51" s="76" t="s">
        <v>9</v>
      </c>
      <c r="I51" s="84" t="s">
        <v>93</v>
      </c>
      <c r="J51" s="105" t="s">
        <v>17</v>
      </c>
      <c r="K51" s="105" t="s">
        <v>17</v>
      </c>
      <c r="L51" s="105" t="s">
        <v>17</v>
      </c>
      <c r="M51" s="105" t="s">
        <v>17</v>
      </c>
      <c r="N51" s="105" t="s">
        <v>17</v>
      </c>
      <c r="O51" s="105">
        <v>53.5</v>
      </c>
    </row>
    <row r="52" spans="1:15" ht="25.5" x14ac:dyDescent="0.2">
      <c r="A52" s="153"/>
      <c r="B52" s="153"/>
      <c r="C52" s="169"/>
      <c r="D52" s="59"/>
      <c r="E52" s="59"/>
      <c r="F52" s="59"/>
      <c r="G52" s="59"/>
      <c r="H52" s="74" t="s">
        <v>10</v>
      </c>
      <c r="I52" s="33" t="s">
        <v>93</v>
      </c>
      <c r="J52" s="105" t="s">
        <v>17</v>
      </c>
      <c r="K52" s="105" t="s">
        <v>17</v>
      </c>
      <c r="L52" s="105" t="s">
        <v>17</v>
      </c>
      <c r="M52" s="105" t="s">
        <v>17</v>
      </c>
      <c r="N52" s="105" t="s">
        <v>17</v>
      </c>
      <c r="O52" s="105">
        <v>0</v>
      </c>
    </row>
    <row r="53" spans="1:15" ht="38.25" x14ac:dyDescent="0.2">
      <c r="A53" s="153"/>
      <c r="B53" s="153"/>
      <c r="C53" s="169"/>
      <c r="D53" s="75">
        <v>882</v>
      </c>
      <c r="E53" s="75">
        <v>405</v>
      </c>
      <c r="F53" s="75" t="s">
        <v>359</v>
      </c>
      <c r="G53" s="75">
        <v>521</v>
      </c>
      <c r="H53" s="74" t="s">
        <v>11</v>
      </c>
      <c r="I53" s="33" t="s">
        <v>93</v>
      </c>
      <c r="J53" s="105" t="s">
        <v>17</v>
      </c>
      <c r="K53" s="105" t="s">
        <v>17</v>
      </c>
      <c r="L53" s="105" t="s">
        <v>17</v>
      </c>
      <c r="M53" s="105" t="s">
        <v>17</v>
      </c>
      <c r="N53" s="105" t="s">
        <v>17</v>
      </c>
      <c r="O53" s="105">
        <v>53.5</v>
      </c>
    </row>
    <row r="54" spans="1:15" ht="25.5" x14ac:dyDescent="0.2">
      <c r="A54" s="153"/>
      <c r="B54" s="153"/>
      <c r="C54" s="169"/>
      <c r="D54" s="59"/>
      <c r="E54" s="59"/>
      <c r="F54" s="59"/>
      <c r="G54" s="59"/>
      <c r="H54" s="74" t="s">
        <v>12</v>
      </c>
      <c r="I54" s="33" t="s">
        <v>93</v>
      </c>
      <c r="J54" s="105" t="s">
        <v>17</v>
      </c>
      <c r="K54" s="105" t="s">
        <v>17</v>
      </c>
      <c r="L54" s="105" t="s">
        <v>17</v>
      </c>
      <c r="M54" s="105" t="s">
        <v>17</v>
      </c>
      <c r="N54" s="105" t="s">
        <v>17</v>
      </c>
      <c r="O54" s="105">
        <v>0</v>
      </c>
    </row>
    <row r="62" spans="1:15" ht="15" x14ac:dyDescent="0.25">
      <c r="C62" s="27"/>
    </row>
  </sheetData>
  <mergeCells count="48">
    <mergeCell ref="A51:A54"/>
    <mergeCell ref="B51:B54"/>
    <mergeCell ref="C51:C54"/>
    <mergeCell ref="A45:A48"/>
    <mergeCell ref="B45:B48"/>
    <mergeCell ref="C45:C48"/>
    <mergeCell ref="A49:G49"/>
    <mergeCell ref="A50:G50"/>
    <mergeCell ref="A27:A30"/>
    <mergeCell ref="B27:B30"/>
    <mergeCell ref="C27:C30"/>
    <mergeCell ref="A41:A44"/>
    <mergeCell ref="B41:B44"/>
    <mergeCell ref="C41:C44"/>
    <mergeCell ref="A37:A40"/>
    <mergeCell ref="C37:C40"/>
    <mergeCell ref="B31:B34"/>
    <mergeCell ref="C31:C34"/>
    <mergeCell ref="B37:B40"/>
    <mergeCell ref="A31:A34"/>
    <mergeCell ref="A35:G35"/>
    <mergeCell ref="A36:G36"/>
    <mergeCell ref="A1:O1"/>
    <mergeCell ref="A5:A8"/>
    <mergeCell ref="B5:B8"/>
    <mergeCell ref="C5:C8"/>
    <mergeCell ref="H2:H3"/>
    <mergeCell ref="I2:I3"/>
    <mergeCell ref="J2:J3"/>
    <mergeCell ref="K2:N2"/>
    <mergeCell ref="O2:O3"/>
    <mergeCell ref="A13:G13"/>
    <mergeCell ref="A14:G14"/>
    <mergeCell ref="B9:B12"/>
    <mergeCell ref="C9:C12"/>
    <mergeCell ref="A2:A3"/>
    <mergeCell ref="C2:C3"/>
    <mergeCell ref="D2:G2"/>
    <mergeCell ref="B2:B3"/>
    <mergeCell ref="A9:A12"/>
    <mergeCell ref="A15:A18"/>
    <mergeCell ref="B15:B18"/>
    <mergeCell ref="C15:C18"/>
    <mergeCell ref="A23:A26"/>
    <mergeCell ref="B23:B26"/>
    <mergeCell ref="A19:A22"/>
    <mergeCell ref="B19:B22"/>
    <mergeCell ref="C19:C22"/>
  </mergeCells>
  <printOptions horizontalCentered="1"/>
  <pageMargins left="0.7" right="0.7" top="0.75" bottom="0.75" header="0.3" footer="0.3"/>
  <pageSetup paperSize="9" scale="5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Q296"/>
  <sheetViews>
    <sheetView view="pageBreakPreview" topLeftCell="B2" zoomScale="80" zoomScaleNormal="80" zoomScaleSheetLayoutView="80" workbookViewId="0">
      <selection activeCell="N28" sqref="N28"/>
    </sheetView>
  </sheetViews>
  <sheetFormatPr defaultColWidth="9.140625" defaultRowHeight="15" outlineLevelCol="1" x14ac:dyDescent="0.25"/>
  <cols>
    <col min="1" max="1" width="15" style="1" customWidth="1"/>
    <col min="2" max="2" width="34.28515625" style="1" customWidth="1"/>
    <col min="3" max="3" width="15.140625" style="1" customWidth="1" outlineLevel="1"/>
    <col min="4" max="4" width="12" style="1" customWidth="1" outlineLevel="1"/>
    <col min="5" max="5" width="10.28515625" style="1" customWidth="1" outlineLevel="1"/>
    <col min="6" max="6" width="9.85546875" style="1" customWidth="1"/>
    <col min="7" max="7" width="9.7109375" style="1" customWidth="1" outlineLevel="1"/>
    <col min="8" max="8" width="17.7109375" style="1" customWidth="1" outlineLevel="1"/>
    <col min="9" max="9" width="11.5703125" style="1" customWidth="1" outlineLevel="1"/>
    <col min="10" max="10" width="13.28515625" style="27" customWidth="1"/>
    <col min="11" max="11" width="12.42578125" style="1" customWidth="1"/>
    <col min="12" max="12" width="12.28515625" style="1" customWidth="1"/>
    <col min="13" max="13" width="12.5703125" style="1" customWidth="1"/>
    <col min="14" max="14" width="12.7109375" style="41" customWidth="1"/>
    <col min="15" max="15" width="13.140625" style="41" customWidth="1"/>
    <col min="16" max="16" width="11.7109375" style="1" customWidth="1"/>
    <col min="17" max="17" width="12.140625" style="1" customWidth="1"/>
    <col min="18" max="16384" width="9.140625" style="1"/>
  </cols>
  <sheetData>
    <row r="1" spans="1:17" ht="48.75" customHeight="1" x14ac:dyDescent="0.25">
      <c r="A1" s="178" t="s">
        <v>349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</row>
    <row r="2" spans="1:17" x14ac:dyDescent="0.25">
      <c r="A2" s="165" t="s">
        <v>0</v>
      </c>
      <c r="B2" s="165" t="s">
        <v>94</v>
      </c>
      <c r="C2" s="152" t="s">
        <v>1</v>
      </c>
      <c r="D2" s="132" t="s">
        <v>16</v>
      </c>
      <c r="E2" s="132"/>
      <c r="F2" s="132"/>
      <c r="G2" s="132"/>
      <c r="H2" s="165" t="s">
        <v>21</v>
      </c>
      <c r="I2" s="140" t="s">
        <v>92</v>
      </c>
      <c r="J2" s="152" t="s">
        <v>172</v>
      </c>
      <c r="K2" s="173" t="s">
        <v>449</v>
      </c>
      <c r="L2" s="173"/>
      <c r="M2" s="173"/>
      <c r="N2" s="173"/>
      <c r="O2" s="175" t="s">
        <v>68</v>
      </c>
    </row>
    <row r="3" spans="1:17" x14ac:dyDescent="0.25">
      <c r="A3" s="173"/>
      <c r="B3" s="173"/>
      <c r="C3" s="136"/>
      <c r="D3" s="129" t="s">
        <v>3</v>
      </c>
      <c r="E3" s="129" t="s">
        <v>4</v>
      </c>
      <c r="F3" s="129" t="s">
        <v>5</v>
      </c>
      <c r="G3" s="129" t="s">
        <v>6</v>
      </c>
      <c r="H3" s="173"/>
      <c r="I3" s="141"/>
      <c r="J3" s="136"/>
      <c r="K3" s="173"/>
      <c r="L3" s="173"/>
      <c r="M3" s="173"/>
      <c r="N3" s="173"/>
      <c r="O3" s="176"/>
    </row>
    <row r="4" spans="1:17" ht="67.5" customHeight="1" x14ac:dyDescent="0.25">
      <c r="A4" s="174"/>
      <c r="B4" s="174"/>
      <c r="C4" s="156"/>
      <c r="D4" s="131"/>
      <c r="E4" s="131"/>
      <c r="F4" s="131"/>
      <c r="G4" s="131"/>
      <c r="H4" s="174"/>
      <c r="I4" s="142"/>
      <c r="J4" s="156"/>
      <c r="K4" s="30" t="s">
        <v>170</v>
      </c>
      <c r="L4" s="30" t="s">
        <v>69</v>
      </c>
      <c r="M4" s="30" t="s">
        <v>70</v>
      </c>
      <c r="N4" s="40" t="s">
        <v>171</v>
      </c>
      <c r="O4" s="177"/>
    </row>
    <row r="5" spans="1:17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65">
        <v>10</v>
      </c>
      <c r="K5" s="9">
        <v>11</v>
      </c>
      <c r="L5" s="9">
        <v>12</v>
      </c>
      <c r="M5" s="9">
        <v>13</v>
      </c>
      <c r="N5" s="60">
        <v>14</v>
      </c>
      <c r="O5" s="60">
        <v>15</v>
      </c>
    </row>
    <row r="6" spans="1:17" x14ac:dyDescent="0.25">
      <c r="A6" s="153" t="s">
        <v>7</v>
      </c>
      <c r="B6" s="153" t="s">
        <v>28</v>
      </c>
      <c r="C6" s="132" t="s">
        <v>42</v>
      </c>
      <c r="D6" s="13"/>
      <c r="E6" s="13"/>
      <c r="F6" s="13"/>
      <c r="G6" s="13"/>
      <c r="H6" s="11" t="s">
        <v>9</v>
      </c>
      <c r="I6" s="14" t="s">
        <v>93</v>
      </c>
      <c r="J6" s="105">
        <v>2383852.4</v>
      </c>
      <c r="K6" s="105">
        <v>2371613.38</v>
      </c>
      <c r="L6" s="105">
        <v>2371613.38</v>
      </c>
      <c r="M6" s="105">
        <v>3161342.09</v>
      </c>
      <c r="N6" s="105">
        <f>N7+N8+N9</f>
        <v>3152931.74</v>
      </c>
      <c r="O6" s="105">
        <v>3106539.83</v>
      </c>
      <c r="Q6" s="73"/>
    </row>
    <row r="7" spans="1:17" ht="25.5" x14ac:dyDescent="0.25">
      <c r="A7" s="153"/>
      <c r="B7" s="153"/>
      <c r="C7" s="132"/>
      <c r="D7" s="10"/>
      <c r="E7" s="10"/>
      <c r="F7" s="10"/>
      <c r="G7" s="10"/>
      <c r="H7" s="11" t="s">
        <v>10</v>
      </c>
      <c r="I7" s="14" t="s">
        <v>93</v>
      </c>
      <c r="J7" s="105">
        <v>903470.5</v>
      </c>
      <c r="K7" s="105">
        <v>635204.30000000005</v>
      </c>
      <c r="L7" s="105">
        <v>635204.30000000005</v>
      </c>
      <c r="M7" s="105">
        <v>786901.2</v>
      </c>
      <c r="N7" s="105">
        <f>N11+N21+N33+N72+N100+N121+N140+N176+N184+N193+N210+N224+N233+N242+N289</f>
        <v>780383.97</v>
      </c>
      <c r="O7" s="105">
        <v>689381.1</v>
      </c>
      <c r="P7" s="73"/>
      <c r="Q7" s="73"/>
    </row>
    <row r="8" spans="1:17" ht="38.25" x14ac:dyDescent="0.25">
      <c r="A8" s="153"/>
      <c r="B8" s="153"/>
      <c r="C8" s="132"/>
      <c r="D8" s="13">
        <v>882</v>
      </c>
      <c r="E8" s="13">
        <v>405</v>
      </c>
      <c r="F8" s="13" t="s">
        <v>29</v>
      </c>
      <c r="G8" s="13">
        <v>810</v>
      </c>
      <c r="H8" s="11" t="s">
        <v>11</v>
      </c>
      <c r="I8" s="14" t="s">
        <v>93</v>
      </c>
      <c r="J8" s="105">
        <v>529957.12</v>
      </c>
      <c r="K8" s="105">
        <v>763673.3</v>
      </c>
      <c r="L8" s="105">
        <v>763673.3</v>
      </c>
      <c r="M8" s="105">
        <v>866705.11</v>
      </c>
      <c r="N8" s="105">
        <f>N12+N22+N34+N73+N101+N122+N141+N177+N185+N194+N211+N225+N234+N243+N290</f>
        <v>864811.98999999987</v>
      </c>
      <c r="O8" s="105">
        <v>667980.6</v>
      </c>
      <c r="P8" s="73"/>
      <c r="Q8" s="73"/>
    </row>
    <row r="9" spans="1:17" ht="25.5" x14ac:dyDescent="0.25">
      <c r="A9" s="153"/>
      <c r="B9" s="153"/>
      <c r="C9" s="132"/>
      <c r="D9" s="21"/>
      <c r="E9" s="21"/>
      <c r="F9" s="21"/>
      <c r="G9" s="21"/>
      <c r="H9" s="11" t="s">
        <v>12</v>
      </c>
      <c r="I9" s="14" t="s">
        <v>93</v>
      </c>
      <c r="J9" s="105">
        <v>950424.78</v>
      </c>
      <c r="K9" s="105">
        <v>972735.78</v>
      </c>
      <c r="L9" s="105">
        <v>972735.78</v>
      </c>
      <c r="M9" s="105">
        <v>1507735.78</v>
      </c>
      <c r="N9" s="105">
        <f>N13+N23+N35+N74+N102+N123+N142+N178+N186+N195+N212+N226+N235+N244+N291</f>
        <v>1507735.78</v>
      </c>
      <c r="O9" s="105">
        <v>1749178.13</v>
      </c>
      <c r="Q9" s="73"/>
    </row>
    <row r="10" spans="1:17" x14ac:dyDescent="0.25">
      <c r="A10" s="160" t="s">
        <v>102</v>
      </c>
      <c r="B10" s="160" t="s">
        <v>226</v>
      </c>
      <c r="C10" s="160"/>
      <c r="D10" s="21"/>
      <c r="E10" s="21"/>
      <c r="F10" s="21"/>
      <c r="G10" s="21"/>
      <c r="H10" s="11" t="s">
        <v>9</v>
      </c>
      <c r="I10" s="14" t="s">
        <v>93</v>
      </c>
      <c r="J10" s="105">
        <v>18323.849999999999</v>
      </c>
      <c r="K10" s="105">
        <v>25271.15</v>
      </c>
      <c r="L10" s="105">
        <v>25271.15</v>
      </c>
      <c r="M10" s="105">
        <v>25271.15</v>
      </c>
      <c r="N10" s="105">
        <v>25271.15</v>
      </c>
      <c r="O10" s="105">
        <v>26094.75</v>
      </c>
    </row>
    <row r="11" spans="1:17" ht="25.5" x14ac:dyDescent="0.25">
      <c r="A11" s="160"/>
      <c r="B11" s="160"/>
      <c r="C11" s="160"/>
      <c r="D11" s="21"/>
      <c r="E11" s="21"/>
      <c r="F11" s="21"/>
      <c r="G11" s="21"/>
      <c r="H11" s="11" t="s">
        <v>10</v>
      </c>
      <c r="I11" s="14" t="s">
        <v>93</v>
      </c>
      <c r="J11" s="105">
        <v>0</v>
      </c>
      <c r="K11" s="105">
        <v>0</v>
      </c>
      <c r="L11" s="105">
        <v>0</v>
      </c>
      <c r="M11" s="105">
        <v>0</v>
      </c>
      <c r="N11" s="105">
        <v>0</v>
      </c>
      <c r="O11" s="105">
        <v>0</v>
      </c>
    </row>
    <row r="12" spans="1:17" ht="38.25" x14ac:dyDescent="0.25">
      <c r="A12" s="160"/>
      <c r="B12" s="160"/>
      <c r="C12" s="160"/>
      <c r="D12" s="21"/>
      <c r="E12" s="21"/>
      <c r="F12" s="50" t="s">
        <v>227</v>
      </c>
      <c r="G12" s="21"/>
      <c r="H12" s="11" t="s">
        <v>11</v>
      </c>
      <c r="I12" s="14" t="s">
        <v>93</v>
      </c>
      <c r="J12" s="105">
        <v>5108.8999999999996</v>
      </c>
      <c r="K12" s="105">
        <v>12056.2</v>
      </c>
      <c r="L12" s="105">
        <v>12056.2</v>
      </c>
      <c r="M12" s="105">
        <v>12056.2</v>
      </c>
      <c r="N12" s="105">
        <v>12056.2</v>
      </c>
      <c r="O12" s="105">
        <v>12826.6</v>
      </c>
    </row>
    <row r="13" spans="1:17" ht="25.5" x14ac:dyDescent="0.25">
      <c r="A13" s="160"/>
      <c r="B13" s="160"/>
      <c r="C13" s="160"/>
      <c r="D13" s="21"/>
      <c r="E13" s="21"/>
      <c r="F13" s="21"/>
      <c r="G13" s="21"/>
      <c r="H13" s="11" t="s">
        <v>12</v>
      </c>
      <c r="I13" s="14" t="s">
        <v>93</v>
      </c>
      <c r="J13" s="105">
        <v>13214.95</v>
      </c>
      <c r="K13" s="105">
        <v>13214.95</v>
      </c>
      <c r="L13" s="105">
        <v>13214.95</v>
      </c>
      <c r="M13" s="105">
        <v>13214.95</v>
      </c>
      <c r="N13" s="105">
        <v>13214.95</v>
      </c>
      <c r="O13" s="105">
        <v>13268.15</v>
      </c>
    </row>
    <row r="14" spans="1:17" x14ac:dyDescent="0.25">
      <c r="A14" s="160" t="s">
        <v>103</v>
      </c>
      <c r="B14" s="160"/>
      <c r="C14" s="160"/>
      <c r="D14" s="160"/>
      <c r="E14" s="160"/>
      <c r="F14" s="160"/>
      <c r="G14" s="160"/>
      <c r="H14" s="11"/>
      <c r="I14" s="14"/>
      <c r="J14" s="112">
        <v>186.6</v>
      </c>
      <c r="K14" s="112">
        <v>190</v>
      </c>
      <c r="L14" s="112">
        <v>190</v>
      </c>
      <c r="M14" s="112">
        <v>190</v>
      </c>
      <c r="N14" s="112">
        <v>190</v>
      </c>
      <c r="O14" s="112">
        <v>210</v>
      </c>
    </row>
    <row r="15" spans="1:17" x14ac:dyDescent="0.25">
      <c r="A15" s="160" t="s">
        <v>104</v>
      </c>
      <c r="B15" s="160"/>
      <c r="C15" s="160"/>
      <c r="D15" s="160"/>
      <c r="E15" s="160"/>
      <c r="F15" s="160"/>
      <c r="G15" s="160"/>
      <c r="H15" s="11"/>
      <c r="I15" s="14"/>
      <c r="J15" s="112">
        <v>4</v>
      </c>
      <c r="K15" s="112">
        <v>10</v>
      </c>
      <c r="L15" s="112">
        <v>10</v>
      </c>
      <c r="M15" s="112">
        <v>10</v>
      </c>
      <c r="N15" s="112">
        <v>10</v>
      </c>
      <c r="O15" s="112">
        <v>10</v>
      </c>
    </row>
    <row r="16" spans="1:17" x14ac:dyDescent="0.25">
      <c r="A16" s="160" t="s">
        <v>106</v>
      </c>
      <c r="B16" s="160" t="s">
        <v>105</v>
      </c>
      <c r="C16" s="160"/>
      <c r="D16" s="19"/>
      <c r="E16" s="19"/>
      <c r="F16" s="19"/>
      <c r="G16" s="19"/>
      <c r="H16" s="11" t="s">
        <v>9</v>
      </c>
      <c r="I16" s="14" t="s">
        <v>93</v>
      </c>
      <c r="J16" s="105">
        <v>18323.849999999999</v>
      </c>
      <c r="K16" s="105">
        <v>25271.15</v>
      </c>
      <c r="L16" s="105">
        <v>25271.15</v>
      </c>
      <c r="M16" s="105">
        <v>25271.15</v>
      </c>
      <c r="N16" s="105">
        <v>25271.15</v>
      </c>
      <c r="O16" s="105">
        <v>26094.75</v>
      </c>
    </row>
    <row r="17" spans="1:15" ht="25.5" x14ac:dyDescent="0.25">
      <c r="A17" s="160"/>
      <c r="B17" s="160"/>
      <c r="C17" s="160"/>
      <c r="D17" s="20"/>
      <c r="E17" s="20"/>
      <c r="F17" s="20"/>
      <c r="G17" s="20"/>
      <c r="H17" s="11" t="s">
        <v>10</v>
      </c>
      <c r="I17" s="14" t="s">
        <v>93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</row>
    <row r="18" spans="1:15" ht="38.25" x14ac:dyDescent="0.25">
      <c r="A18" s="160"/>
      <c r="B18" s="160"/>
      <c r="C18" s="160"/>
      <c r="D18" s="20"/>
      <c r="E18" s="20"/>
      <c r="F18" s="50" t="s">
        <v>228</v>
      </c>
      <c r="G18" s="20"/>
      <c r="H18" s="11" t="s">
        <v>11</v>
      </c>
      <c r="I18" s="14" t="s">
        <v>93</v>
      </c>
      <c r="J18" s="105">
        <v>5108.8999999999996</v>
      </c>
      <c r="K18" s="105">
        <v>12056.2</v>
      </c>
      <c r="L18" s="105">
        <v>12056.2</v>
      </c>
      <c r="M18" s="105">
        <v>12056.2</v>
      </c>
      <c r="N18" s="105">
        <v>12056.2</v>
      </c>
      <c r="O18" s="105">
        <v>12826.6</v>
      </c>
    </row>
    <row r="19" spans="1:15" ht="25.5" x14ac:dyDescent="0.25">
      <c r="A19" s="160"/>
      <c r="B19" s="160"/>
      <c r="C19" s="160"/>
      <c r="D19" s="20"/>
      <c r="E19" s="20"/>
      <c r="F19" s="20"/>
      <c r="G19" s="20"/>
      <c r="H19" s="11" t="s">
        <v>12</v>
      </c>
      <c r="I19" s="14" t="s">
        <v>93</v>
      </c>
      <c r="J19" s="105">
        <v>13214.95</v>
      </c>
      <c r="K19" s="105">
        <v>13214.95</v>
      </c>
      <c r="L19" s="105">
        <v>13214.95</v>
      </c>
      <c r="M19" s="105">
        <v>13214.95</v>
      </c>
      <c r="N19" s="105">
        <v>13214.95</v>
      </c>
      <c r="O19" s="105">
        <v>13268.15</v>
      </c>
    </row>
    <row r="20" spans="1:15" s="27" customFormat="1" x14ac:dyDescent="0.25">
      <c r="A20" s="170" t="s">
        <v>102</v>
      </c>
      <c r="B20" s="170" t="s">
        <v>233</v>
      </c>
      <c r="C20" s="39"/>
      <c r="D20" s="20"/>
      <c r="E20" s="20"/>
      <c r="F20" s="20"/>
      <c r="G20" s="20"/>
      <c r="H20" s="31" t="s">
        <v>9</v>
      </c>
      <c r="I20" s="33" t="s">
        <v>93</v>
      </c>
      <c r="J20" s="105">
        <v>69600</v>
      </c>
      <c r="K20" s="105">
        <v>65000</v>
      </c>
      <c r="L20" s="105">
        <v>65000</v>
      </c>
      <c r="M20" s="105">
        <v>65000</v>
      </c>
      <c r="N20" s="105">
        <v>65000</v>
      </c>
      <c r="O20" s="105">
        <v>68700</v>
      </c>
    </row>
    <row r="21" spans="1:15" s="27" customFormat="1" ht="25.5" x14ac:dyDescent="0.25">
      <c r="A21" s="171"/>
      <c r="B21" s="171"/>
      <c r="C21" s="39"/>
      <c r="D21" s="20"/>
      <c r="E21" s="20"/>
      <c r="F21" s="20"/>
      <c r="G21" s="20"/>
      <c r="H21" s="31" t="s">
        <v>10</v>
      </c>
      <c r="I21" s="33" t="s">
        <v>93</v>
      </c>
      <c r="J21" s="105">
        <v>0</v>
      </c>
      <c r="K21" s="105">
        <v>0</v>
      </c>
      <c r="L21" s="105">
        <v>0</v>
      </c>
      <c r="M21" s="105">
        <v>0</v>
      </c>
      <c r="N21" s="105">
        <v>0</v>
      </c>
      <c r="O21" s="105">
        <v>0</v>
      </c>
    </row>
    <row r="22" spans="1:15" s="27" customFormat="1" ht="38.25" x14ac:dyDescent="0.25">
      <c r="A22" s="171"/>
      <c r="B22" s="171"/>
      <c r="C22" s="39"/>
      <c r="D22" s="20"/>
      <c r="E22" s="20"/>
      <c r="F22" s="20"/>
      <c r="G22" s="20"/>
      <c r="H22" s="31" t="s">
        <v>11</v>
      </c>
      <c r="I22" s="33" t="s">
        <v>93</v>
      </c>
      <c r="J22" s="105">
        <v>0</v>
      </c>
      <c r="K22" s="105">
        <v>0</v>
      </c>
      <c r="L22" s="105">
        <v>0</v>
      </c>
      <c r="M22" s="105">
        <v>0</v>
      </c>
      <c r="N22" s="105">
        <v>0</v>
      </c>
      <c r="O22" s="105">
        <v>0</v>
      </c>
    </row>
    <row r="23" spans="1:15" s="27" customFormat="1" ht="25.5" x14ac:dyDescent="0.25">
      <c r="A23" s="172"/>
      <c r="B23" s="172"/>
      <c r="C23" s="39"/>
      <c r="D23" s="20"/>
      <c r="E23" s="20"/>
      <c r="F23" s="20"/>
      <c r="G23" s="20"/>
      <c r="H23" s="31" t="s">
        <v>12</v>
      </c>
      <c r="I23" s="33" t="s">
        <v>93</v>
      </c>
      <c r="J23" s="105">
        <v>69600</v>
      </c>
      <c r="K23" s="105">
        <v>65000</v>
      </c>
      <c r="L23" s="105">
        <v>65000</v>
      </c>
      <c r="M23" s="105">
        <v>65000</v>
      </c>
      <c r="N23" s="105">
        <v>65000</v>
      </c>
      <c r="O23" s="105">
        <v>68700</v>
      </c>
    </row>
    <row r="24" spans="1:15" s="27" customFormat="1" ht="29.25" customHeight="1" x14ac:dyDescent="0.25">
      <c r="A24" s="160" t="s">
        <v>229</v>
      </c>
      <c r="B24" s="160"/>
      <c r="C24" s="160"/>
      <c r="D24" s="160"/>
      <c r="E24" s="160"/>
      <c r="F24" s="160"/>
      <c r="G24" s="160"/>
      <c r="H24" s="31"/>
      <c r="I24" s="33"/>
      <c r="J24" s="109">
        <v>4</v>
      </c>
      <c r="K24" s="109">
        <v>4</v>
      </c>
      <c r="L24" s="109">
        <v>4</v>
      </c>
      <c r="M24" s="109">
        <v>4</v>
      </c>
      <c r="N24" s="109">
        <v>4</v>
      </c>
      <c r="O24" s="109">
        <v>4</v>
      </c>
    </row>
    <row r="25" spans="1:15" s="27" customFormat="1" ht="27" customHeight="1" x14ac:dyDescent="0.25">
      <c r="A25" s="160" t="s">
        <v>230</v>
      </c>
      <c r="B25" s="160"/>
      <c r="C25" s="160"/>
      <c r="D25" s="160"/>
      <c r="E25" s="160"/>
      <c r="F25" s="160"/>
      <c r="G25" s="160"/>
      <c r="H25" s="31"/>
      <c r="I25" s="33"/>
      <c r="J25" s="109">
        <v>15</v>
      </c>
      <c r="K25" s="109">
        <v>15</v>
      </c>
      <c r="L25" s="109">
        <v>15</v>
      </c>
      <c r="M25" s="109">
        <v>15</v>
      </c>
      <c r="N25" s="109">
        <v>11</v>
      </c>
      <c r="O25" s="109">
        <v>15</v>
      </c>
    </row>
    <row r="26" spans="1:15" s="27" customFormat="1" ht="29.25" customHeight="1" x14ac:dyDescent="0.25">
      <c r="A26" s="160" t="s">
        <v>231</v>
      </c>
      <c r="B26" s="160"/>
      <c r="C26" s="160"/>
      <c r="D26" s="160"/>
      <c r="E26" s="160"/>
      <c r="F26" s="160"/>
      <c r="G26" s="160"/>
      <c r="H26" s="31"/>
      <c r="I26" s="33"/>
      <c r="J26" s="108">
        <v>149.80000000000001</v>
      </c>
      <c r="K26" s="108">
        <v>133</v>
      </c>
      <c r="L26" s="108">
        <v>133</v>
      </c>
      <c r="M26" s="108">
        <v>133</v>
      </c>
      <c r="N26" s="108">
        <v>133</v>
      </c>
      <c r="O26" s="108">
        <v>146</v>
      </c>
    </row>
    <row r="27" spans="1:15" s="27" customFormat="1" x14ac:dyDescent="0.25">
      <c r="A27" s="166" t="s">
        <v>232</v>
      </c>
      <c r="B27" s="167"/>
      <c r="C27" s="167"/>
      <c r="D27" s="167"/>
      <c r="E27" s="167"/>
      <c r="F27" s="167"/>
      <c r="G27" s="168"/>
      <c r="H27" s="51"/>
      <c r="I27" s="33"/>
      <c r="J27" s="109">
        <v>296</v>
      </c>
      <c r="K27" s="109">
        <v>187</v>
      </c>
      <c r="L27" s="109">
        <v>187</v>
      </c>
      <c r="M27" s="109">
        <v>187</v>
      </c>
      <c r="N27" s="109">
        <v>187</v>
      </c>
      <c r="O27" s="109">
        <v>262</v>
      </c>
    </row>
    <row r="28" spans="1:15" s="27" customFormat="1" x14ac:dyDescent="0.25">
      <c r="A28" s="170" t="s">
        <v>192</v>
      </c>
      <c r="B28" s="170" t="s">
        <v>342</v>
      </c>
      <c r="C28" s="39"/>
      <c r="D28" s="20"/>
      <c r="E28" s="20"/>
      <c r="F28" s="20"/>
      <c r="G28" s="20"/>
      <c r="H28" s="31" t="s">
        <v>9</v>
      </c>
      <c r="I28" s="33" t="s">
        <v>93</v>
      </c>
      <c r="J28" s="105">
        <v>69600</v>
      </c>
      <c r="K28" s="105">
        <v>65000</v>
      </c>
      <c r="L28" s="105">
        <v>65000</v>
      </c>
      <c r="M28" s="105">
        <v>65000</v>
      </c>
      <c r="N28" s="105">
        <v>65000</v>
      </c>
      <c r="O28" s="105">
        <v>68700</v>
      </c>
    </row>
    <row r="29" spans="1:15" s="27" customFormat="1" ht="25.5" x14ac:dyDescent="0.25">
      <c r="A29" s="171"/>
      <c r="B29" s="171"/>
      <c r="C29" s="39"/>
      <c r="D29" s="32"/>
      <c r="E29" s="32"/>
      <c r="F29" s="32" t="s">
        <v>178</v>
      </c>
      <c r="G29" s="32"/>
      <c r="H29" s="31" t="s">
        <v>10</v>
      </c>
      <c r="I29" s="33" t="s">
        <v>93</v>
      </c>
      <c r="J29" s="105">
        <v>0</v>
      </c>
      <c r="K29" s="105">
        <v>0</v>
      </c>
      <c r="L29" s="105">
        <v>0</v>
      </c>
      <c r="M29" s="105">
        <v>0</v>
      </c>
      <c r="N29" s="105">
        <v>0</v>
      </c>
      <c r="O29" s="105">
        <v>0</v>
      </c>
    </row>
    <row r="30" spans="1:15" s="27" customFormat="1" ht="38.25" x14ac:dyDescent="0.25">
      <c r="A30" s="171"/>
      <c r="B30" s="171"/>
      <c r="C30" s="39"/>
      <c r="D30" s="20"/>
      <c r="E30" s="20"/>
      <c r="F30" s="20"/>
      <c r="G30" s="20"/>
      <c r="H30" s="31" t="s">
        <v>11</v>
      </c>
      <c r="I30" s="33" t="s">
        <v>93</v>
      </c>
      <c r="J30" s="105">
        <v>0</v>
      </c>
      <c r="K30" s="105">
        <v>0</v>
      </c>
      <c r="L30" s="105">
        <v>0</v>
      </c>
      <c r="M30" s="105">
        <v>0</v>
      </c>
      <c r="N30" s="105">
        <v>0</v>
      </c>
      <c r="O30" s="105">
        <v>0</v>
      </c>
    </row>
    <row r="31" spans="1:15" s="27" customFormat="1" ht="25.5" x14ac:dyDescent="0.25">
      <c r="A31" s="172"/>
      <c r="B31" s="172"/>
      <c r="C31" s="39"/>
      <c r="D31" s="20"/>
      <c r="E31" s="20"/>
      <c r="F31" s="20"/>
      <c r="G31" s="20"/>
      <c r="H31" s="31" t="s">
        <v>12</v>
      </c>
      <c r="I31" s="33" t="s">
        <v>93</v>
      </c>
      <c r="J31" s="105">
        <v>69600</v>
      </c>
      <c r="K31" s="105">
        <v>65000</v>
      </c>
      <c r="L31" s="105">
        <v>65000</v>
      </c>
      <c r="M31" s="105">
        <v>65000</v>
      </c>
      <c r="N31" s="105">
        <v>65000</v>
      </c>
      <c r="O31" s="105">
        <v>68700</v>
      </c>
    </row>
    <row r="32" spans="1:15" s="27" customFormat="1" x14ac:dyDescent="0.25">
      <c r="A32" s="170" t="s">
        <v>102</v>
      </c>
      <c r="B32" s="170" t="s">
        <v>234</v>
      </c>
      <c r="C32" s="55"/>
      <c r="D32" s="20"/>
      <c r="E32" s="20"/>
      <c r="F32" s="20"/>
      <c r="G32" s="20"/>
      <c r="H32" s="51" t="s">
        <v>9</v>
      </c>
      <c r="I32" s="33" t="s">
        <v>93</v>
      </c>
      <c r="J32" s="105">
        <v>27768</v>
      </c>
      <c r="K32" s="105">
        <v>29279</v>
      </c>
      <c r="L32" s="105">
        <v>29279</v>
      </c>
      <c r="M32" s="105">
        <v>29279</v>
      </c>
      <c r="N32" s="105">
        <v>29279</v>
      </c>
      <c r="O32" s="105">
        <v>0</v>
      </c>
    </row>
    <row r="33" spans="1:15" s="27" customFormat="1" ht="25.5" x14ac:dyDescent="0.25">
      <c r="A33" s="171"/>
      <c r="B33" s="171"/>
      <c r="C33" s="55"/>
      <c r="D33" s="20"/>
      <c r="E33" s="20"/>
      <c r="F33" s="20"/>
      <c r="G33" s="20"/>
      <c r="H33" s="51" t="s">
        <v>10</v>
      </c>
      <c r="I33" s="33" t="s">
        <v>93</v>
      </c>
      <c r="J33" s="105">
        <v>0</v>
      </c>
      <c r="K33" s="105">
        <v>0</v>
      </c>
      <c r="L33" s="105">
        <v>0</v>
      </c>
      <c r="M33" s="105">
        <v>0</v>
      </c>
      <c r="N33" s="105">
        <v>0</v>
      </c>
      <c r="O33" s="105">
        <v>0</v>
      </c>
    </row>
    <row r="34" spans="1:15" s="27" customFormat="1" ht="38.25" x14ac:dyDescent="0.25">
      <c r="A34" s="171"/>
      <c r="B34" s="171"/>
      <c r="C34" s="55"/>
      <c r="D34" s="20"/>
      <c r="E34" s="20"/>
      <c r="F34" s="20"/>
      <c r="G34" s="20"/>
      <c r="H34" s="51" t="s">
        <v>11</v>
      </c>
      <c r="I34" s="33" t="s">
        <v>93</v>
      </c>
      <c r="J34" s="105">
        <v>0</v>
      </c>
      <c r="K34" s="105">
        <v>0</v>
      </c>
      <c r="L34" s="105">
        <v>0</v>
      </c>
      <c r="M34" s="105">
        <v>0</v>
      </c>
      <c r="N34" s="105">
        <v>0</v>
      </c>
      <c r="O34" s="105">
        <v>0</v>
      </c>
    </row>
    <row r="35" spans="1:15" s="27" customFormat="1" ht="25.5" x14ac:dyDescent="0.25">
      <c r="A35" s="172"/>
      <c r="B35" s="172"/>
      <c r="C35" s="55"/>
      <c r="D35" s="20"/>
      <c r="E35" s="20"/>
      <c r="F35" s="20"/>
      <c r="G35" s="20"/>
      <c r="H35" s="51" t="s">
        <v>12</v>
      </c>
      <c r="I35" s="33" t="s">
        <v>93</v>
      </c>
      <c r="J35" s="105">
        <v>27768</v>
      </c>
      <c r="K35" s="105">
        <v>29279</v>
      </c>
      <c r="L35" s="105">
        <v>29279</v>
      </c>
      <c r="M35" s="105">
        <v>29279</v>
      </c>
      <c r="N35" s="105">
        <v>29279</v>
      </c>
      <c r="O35" s="105">
        <v>0</v>
      </c>
    </row>
    <row r="36" spans="1:15" s="27" customFormat="1" x14ac:dyDescent="0.25">
      <c r="A36" s="166" t="s">
        <v>235</v>
      </c>
      <c r="B36" s="167"/>
      <c r="C36" s="167"/>
      <c r="D36" s="167"/>
      <c r="E36" s="167"/>
      <c r="F36" s="167"/>
      <c r="G36" s="168"/>
      <c r="H36" s="51"/>
      <c r="I36" s="33"/>
      <c r="J36" s="108">
        <v>100</v>
      </c>
      <c r="K36" s="108">
        <v>100</v>
      </c>
      <c r="L36" s="108">
        <v>100</v>
      </c>
      <c r="M36" s="108">
        <v>100</v>
      </c>
      <c r="N36" s="108">
        <v>100</v>
      </c>
      <c r="O36" s="108" t="s">
        <v>17</v>
      </c>
    </row>
    <row r="37" spans="1:15" s="27" customFormat="1" x14ac:dyDescent="0.25">
      <c r="A37" s="166" t="s">
        <v>236</v>
      </c>
      <c r="B37" s="167"/>
      <c r="C37" s="167"/>
      <c r="D37" s="167"/>
      <c r="E37" s="167"/>
      <c r="F37" s="167"/>
      <c r="G37" s="168"/>
      <c r="H37" s="51"/>
      <c r="I37" s="33"/>
      <c r="J37" s="108">
        <v>251</v>
      </c>
      <c r="K37" s="108">
        <v>356.4</v>
      </c>
      <c r="L37" s="108">
        <v>356.4</v>
      </c>
      <c r="M37" s="108">
        <v>356.4</v>
      </c>
      <c r="N37" s="108">
        <v>356.4</v>
      </c>
      <c r="O37" s="115" t="s">
        <v>17</v>
      </c>
    </row>
    <row r="38" spans="1:15" s="27" customFormat="1" x14ac:dyDescent="0.25">
      <c r="A38" s="166" t="s">
        <v>237</v>
      </c>
      <c r="B38" s="167"/>
      <c r="C38" s="167"/>
      <c r="D38" s="167"/>
      <c r="E38" s="167"/>
      <c r="F38" s="167"/>
      <c r="G38" s="168"/>
      <c r="H38" s="51"/>
      <c r="I38" s="33"/>
      <c r="J38" s="108">
        <v>75</v>
      </c>
      <c r="K38" s="108">
        <v>93</v>
      </c>
      <c r="L38" s="108">
        <v>93</v>
      </c>
      <c r="M38" s="108">
        <v>93</v>
      </c>
      <c r="N38" s="108">
        <v>93</v>
      </c>
      <c r="O38" s="115" t="s">
        <v>17</v>
      </c>
    </row>
    <row r="39" spans="1:15" s="27" customFormat="1" x14ac:dyDescent="0.25">
      <c r="A39" s="140" t="s">
        <v>51</v>
      </c>
      <c r="B39" s="170" t="s">
        <v>238</v>
      </c>
      <c r="C39" s="55"/>
      <c r="D39" s="20"/>
      <c r="E39" s="20"/>
      <c r="F39" s="20"/>
      <c r="G39" s="20"/>
      <c r="H39" s="51" t="s">
        <v>9</v>
      </c>
      <c r="I39" s="33" t="s">
        <v>93</v>
      </c>
      <c r="J39" s="105">
        <v>17768</v>
      </c>
      <c r="K39" s="105">
        <v>19279</v>
      </c>
      <c r="L39" s="105">
        <v>19279</v>
      </c>
      <c r="M39" s="105">
        <v>19279</v>
      </c>
      <c r="N39" s="105">
        <v>19279</v>
      </c>
      <c r="O39" s="105">
        <v>0</v>
      </c>
    </row>
    <row r="40" spans="1:15" s="27" customFormat="1" ht="25.5" x14ac:dyDescent="0.25">
      <c r="A40" s="141"/>
      <c r="B40" s="171"/>
      <c r="C40" s="55"/>
      <c r="D40" s="20"/>
      <c r="E40" s="20"/>
      <c r="F40" s="20"/>
      <c r="G40" s="20"/>
      <c r="H40" s="51" t="s">
        <v>10</v>
      </c>
      <c r="I40" s="33" t="s">
        <v>93</v>
      </c>
      <c r="J40" s="105">
        <v>0</v>
      </c>
      <c r="K40" s="105">
        <v>0</v>
      </c>
      <c r="L40" s="105">
        <v>0</v>
      </c>
      <c r="M40" s="105">
        <v>0</v>
      </c>
      <c r="N40" s="105">
        <v>0</v>
      </c>
      <c r="O40" s="105">
        <v>0</v>
      </c>
    </row>
    <row r="41" spans="1:15" s="27" customFormat="1" ht="38.25" x14ac:dyDescent="0.25">
      <c r="A41" s="141"/>
      <c r="B41" s="171"/>
      <c r="C41" s="55"/>
      <c r="D41" s="20"/>
      <c r="E41" s="20"/>
      <c r="F41" s="20"/>
      <c r="G41" s="20"/>
      <c r="H41" s="51" t="s">
        <v>11</v>
      </c>
      <c r="I41" s="33" t="s">
        <v>93</v>
      </c>
      <c r="J41" s="105"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0</v>
      </c>
    </row>
    <row r="42" spans="1:15" s="27" customFormat="1" ht="25.5" x14ac:dyDescent="0.25">
      <c r="A42" s="142"/>
      <c r="B42" s="172"/>
      <c r="C42" s="55"/>
      <c r="D42" s="20"/>
      <c r="E42" s="20"/>
      <c r="F42" s="20"/>
      <c r="G42" s="20"/>
      <c r="H42" s="51" t="s">
        <v>12</v>
      </c>
      <c r="I42" s="33" t="s">
        <v>93</v>
      </c>
      <c r="J42" s="105">
        <v>17768</v>
      </c>
      <c r="K42" s="105">
        <v>19279</v>
      </c>
      <c r="L42" s="105">
        <v>19279</v>
      </c>
      <c r="M42" s="105">
        <v>19279</v>
      </c>
      <c r="N42" s="105">
        <v>19279</v>
      </c>
      <c r="O42" s="105">
        <v>0</v>
      </c>
    </row>
    <row r="43" spans="1:15" s="27" customFormat="1" x14ac:dyDescent="0.25">
      <c r="A43" s="170" t="s">
        <v>96</v>
      </c>
      <c r="B43" s="170" t="s">
        <v>239</v>
      </c>
      <c r="C43" s="55"/>
      <c r="D43" s="20"/>
      <c r="E43" s="20"/>
      <c r="F43" s="20"/>
      <c r="G43" s="20"/>
      <c r="H43" s="51" t="s">
        <v>9</v>
      </c>
      <c r="I43" s="33" t="s">
        <v>93</v>
      </c>
      <c r="J43" s="105">
        <v>0</v>
      </c>
      <c r="K43" s="105">
        <v>0</v>
      </c>
      <c r="L43" s="105">
        <v>0</v>
      </c>
      <c r="M43" s="105">
        <v>0</v>
      </c>
      <c r="N43" s="105">
        <v>0</v>
      </c>
      <c r="O43" s="105">
        <v>0</v>
      </c>
    </row>
    <row r="44" spans="1:15" s="27" customFormat="1" ht="25.5" x14ac:dyDescent="0.25">
      <c r="A44" s="171"/>
      <c r="B44" s="171"/>
      <c r="C44" s="55"/>
      <c r="D44" s="20"/>
      <c r="E44" s="20"/>
      <c r="F44" s="20"/>
      <c r="G44" s="20"/>
      <c r="H44" s="51" t="s">
        <v>10</v>
      </c>
      <c r="I44" s="33" t="s">
        <v>93</v>
      </c>
      <c r="J44" s="105">
        <v>0</v>
      </c>
      <c r="K44" s="105">
        <v>0</v>
      </c>
      <c r="L44" s="105">
        <v>0</v>
      </c>
      <c r="M44" s="105">
        <v>0</v>
      </c>
      <c r="N44" s="105">
        <v>0</v>
      </c>
      <c r="O44" s="105">
        <v>0</v>
      </c>
    </row>
    <row r="45" spans="1:15" s="27" customFormat="1" ht="38.25" x14ac:dyDescent="0.25">
      <c r="A45" s="171"/>
      <c r="B45" s="171"/>
      <c r="C45" s="55"/>
      <c r="D45" s="20"/>
      <c r="E45" s="20"/>
      <c r="F45" s="20"/>
      <c r="G45" s="20"/>
      <c r="H45" s="51" t="s">
        <v>11</v>
      </c>
      <c r="I45" s="33" t="s">
        <v>93</v>
      </c>
      <c r="J45" s="105">
        <v>0</v>
      </c>
      <c r="K45" s="105">
        <v>0</v>
      </c>
      <c r="L45" s="105">
        <v>0</v>
      </c>
      <c r="M45" s="105">
        <v>0</v>
      </c>
      <c r="N45" s="105">
        <v>0</v>
      </c>
      <c r="O45" s="105">
        <v>0</v>
      </c>
    </row>
    <row r="46" spans="1:15" s="27" customFormat="1" ht="25.5" x14ac:dyDescent="0.25">
      <c r="A46" s="172"/>
      <c r="B46" s="172"/>
      <c r="C46" s="55"/>
      <c r="D46" s="20"/>
      <c r="E46" s="20"/>
      <c r="F46" s="20"/>
      <c r="G46" s="20"/>
      <c r="H46" s="51" t="s">
        <v>12</v>
      </c>
      <c r="I46" s="33" t="s">
        <v>93</v>
      </c>
      <c r="J46" s="105">
        <v>0</v>
      </c>
      <c r="K46" s="105">
        <v>0</v>
      </c>
      <c r="L46" s="105">
        <v>0</v>
      </c>
      <c r="M46" s="105">
        <v>0</v>
      </c>
      <c r="N46" s="105">
        <v>0</v>
      </c>
      <c r="O46" s="105">
        <v>0</v>
      </c>
    </row>
    <row r="47" spans="1:15" s="27" customFormat="1" x14ac:dyDescent="0.25">
      <c r="A47" s="170" t="s">
        <v>97</v>
      </c>
      <c r="B47" s="170" t="s">
        <v>240</v>
      </c>
      <c r="C47" s="55"/>
      <c r="D47" s="20"/>
      <c r="E47" s="20"/>
      <c r="F47" s="20"/>
      <c r="G47" s="20"/>
      <c r="H47" s="51" t="s">
        <v>9</v>
      </c>
      <c r="I47" s="33" t="s">
        <v>93</v>
      </c>
      <c r="J47" s="105">
        <v>10000</v>
      </c>
      <c r="K47" s="105">
        <v>10000</v>
      </c>
      <c r="L47" s="105">
        <v>10000</v>
      </c>
      <c r="M47" s="105">
        <v>10000</v>
      </c>
      <c r="N47" s="105">
        <v>10000</v>
      </c>
      <c r="O47" s="105">
        <v>0</v>
      </c>
    </row>
    <row r="48" spans="1:15" s="27" customFormat="1" ht="25.5" x14ac:dyDescent="0.25">
      <c r="A48" s="171"/>
      <c r="B48" s="171"/>
      <c r="C48" s="55"/>
      <c r="D48" s="20"/>
      <c r="E48" s="20"/>
      <c r="F48" s="20"/>
      <c r="G48" s="20"/>
      <c r="H48" s="51" t="s">
        <v>10</v>
      </c>
      <c r="I48" s="33" t="s">
        <v>93</v>
      </c>
      <c r="J48" s="105">
        <v>0</v>
      </c>
      <c r="K48" s="105">
        <v>0</v>
      </c>
      <c r="L48" s="105">
        <v>0</v>
      </c>
      <c r="M48" s="105">
        <v>0</v>
      </c>
      <c r="N48" s="105">
        <v>0</v>
      </c>
      <c r="O48" s="105">
        <v>0</v>
      </c>
    </row>
    <row r="49" spans="1:15" s="27" customFormat="1" ht="38.25" x14ac:dyDescent="0.25">
      <c r="A49" s="171"/>
      <c r="B49" s="171"/>
      <c r="C49" s="55"/>
      <c r="D49" s="20"/>
      <c r="E49" s="20"/>
      <c r="F49" s="20"/>
      <c r="G49" s="20"/>
      <c r="H49" s="51" t="s">
        <v>11</v>
      </c>
      <c r="I49" s="33" t="s">
        <v>93</v>
      </c>
      <c r="J49" s="105">
        <v>0</v>
      </c>
      <c r="K49" s="105">
        <v>0</v>
      </c>
      <c r="L49" s="105">
        <v>0</v>
      </c>
      <c r="M49" s="105">
        <v>0</v>
      </c>
      <c r="N49" s="105">
        <v>0</v>
      </c>
      <c r="O49" s="105">
        <v>0</v>
      </c>
    </row>
    <row r="50" spans="1:15" s="27" customFormat="1" ht="25.5" x14ac:dyDescent="0.25">
      <c r="A50" s="172"/>
      <c r="B50" s="172"/>
      <c r="C50" s="55"/>
      <c r="D50" s="20"/>
      <c r="E50" s="20"/>
      <c r="F50" s="20"/>
      <c r="G50" s="20"/>
      <c r="H50" s="51" t="s">
        <v>12</v>
      </c>
      <c r="I50" s="33" t="s">
        <v>93</v>
      </c>
      <c r="J50" s="105">
        <v>10000</v>
      </c>
      <c r="K50" s="105">
        <v>10000</v>
      </c>
      <c r="L50" s="105">
        <v>10000</v>
      </c>
      <c r="M50" s="105">
        <v>10000</v>
      </c>
      <c r="N50" s="105">
        <v>10000</v>
      </c>
      <c r="O50" s="105">
        <v>0</v>
      </c>
    </row>
    <row r="51" spans="1:15" s="27" customFormat="1" x14ac:dyDescent="0.25">
      <c r="A51" s="170" t="s">
        <v>98</v>
      </c>
      <c r="B51" s="170" t="s">
        <v>241</v>
      </c>
      <c r="C51" s="55"/>
      <c r="D51" s="20"/>
      <c r="E51" s="20"/>
      <c r="F51" s="20"/>
      <c r="G51" s="20"/>
      <c r="H51" s="51" t="s">
        <v>9</v>
      </c>
      <c r="I51" s="33" t="s">
        <v>93</v>
      </c>
      <c r="J51" s="105">
        <v>0</v>
      </c>
      <c r="K51" s="105">
        <v>0</v>
      </c>
      <c r="L51" s="105">
        <v>0</v>
      </c>
      <c r="M51" s="105">
        <v>0</v>
      </c>
      <c r="N51" s="105">
        <v>0</v>
      </c>
      <c r="O51" s="105">
        <v>0</v>
      </c>
    </row>
    <row r="52" spans="1:15" s="27" customFormat="1" ht="25.5" x14ac:dyDescent="0.25">
      <c r="A52" s="171"/>
      <c r="B52" s="171"/>
      <c r="C52" s="55"/>
      <c r="D52" s="20"/>
      <c r="E52" s="20"/>
      <c r="F52" s="20"/>
      <c r="G52" s="20"/>
      <c r="H52" s="51" t="s">
        <v>10</v>
      </c>
      <c r="I52" s="33" t="s">
        <v>93</v>
      </c>
      <c r="J52" s="105">
        <v>0</v>
      </c>
      <c r="K52" s="105">
        <v>0</v>
      </c>
      <c r="L52" s="105">
        <v>0</v>
      </c>
      <c r="M52" s="105">
        <v>0</v>
      </c>
      <c r="N52" s="105">
        <v>0</v>
      </c>
      <c r="O52" s="105">
        <v>0</v>
      </c>
    </row>
    <row r="53" spans="1:15" s="27" customFormat="1" ht="38.25" x14ac:dyDescent="0.25">
      <c r="A53" s="171"/>
      <c r="B53" s="171"/>
      <c r="C53" s="55"/>
      <c r="D53" s="20"/>
      <c r="E53" s="20"/>
      <c r="F53" s="20"/>
      <c r="G53" s="20"/>
      <c r="H53" s="51" t="s">
        <v>11</v>
      </c>
      <c r="I53" s="33" t="s">
        <v>93</v>
      </c>
      <c r="J53" s="105">
        <v>0</v>
      </c>
      <c r="K53" s="105">
        <v>0</v>
      </c>
      <c r="L53" s="105">
        <v>0</v>
      </c>
      <c r="M53" s="105">
        <v>0</v>
      </c>
      <c r="N53" s="105">
        <v>0</v>
      </c>
      <c r="O53" s="105">
        <v>0</v>
      </c>
    </row>
    <row r="54" spans="1:15" s="27" customFormat="1" ht="25.5" x14ac:dyDescent="0.25">
      <c r="A54" s="172"/>
      <c r="B54" s="172"/>
      <c r="C54" s="55"/>
      <c r="D54" s="20"/>
      <c r="E54" s="20"/>
      <c r="F54" s="20"/>
      <c r="G54" s="20"/>
      <c r="H54" s="51" t="s">
        <v>12</v>
      </c>
      <c r="I54" s="33" t="s">
        <v>93</v>
      </c>
      <c r="J54" s="105">
        <v>0</v>
      </c>
      <c r="K54" s="105">
        <v>0</v>
      </c>
      <c r="L54" s="105">
        <v>0</v>
      </c>
      <c r="M54" s="105">
        <v>0</v>
      </c>
      <c r="N54" s="105">
        <v>0</v>
      </c>
      <c r="O54" s="105">
        <v>0</v>
      </c>
    </row>
    <row r="55" spans="1:15" s="27" customFormat="1" x14ac:dyDescent="0.25">
      <c r="A55" s="170" t="s">
        <v>242</v>
      </c>
      <c r="B55" s="170" t="s">
        <v>243</v>
      </c>
      <c r="C55" s="55"/>
      <c r="D55" s="20"/>
      <c r="E55" s="20"/>
      <c r="F55" s="20"/>
      <c r="G55" s="20"/>
      <c r="H55" s="51" t="s">
        <v>9</v>
      </c>
      <c r="I55" s="33" t="s">
        <v>93</v>
      </c>
      <c r="J55" s="105">
        <v>0</v>
      </c>
      <c r="K55" s="105">
        <v>0</v>
      </c>
      <c r="L55" s="105">
        <v>0</v>
      </c>
      <c r="M55" s="105">
        <v>0</v>
      </c>
      <c r="N55" s="105">
        <v>0</v>
      </c>
      <c r="O55" s="105">
        <v>0</v>
      </c>
    </row>
    <row r="56" spans="1:15" s="27" customFormat="1" ht="25.5" x14ac:dyDescent="0.25">
      <c r="A56" s="171"/>
      <c r="B56" s="171"/>
      <c r="C56" s="55"/>
      <c r="D56" s="20"/>
      <c r="E56" s="20"/>
      <c r="F56" s="20"/>
      <c r="G56" s="20"/>
      <c r="H56" s="51" t="s">
        <v>10</v>
      </c>
      <c r="I56" s="33" t="s">
        <v>93</v>
      </c>
      <c r="J56" s="105">
        <v>0</v>
      </c>
      <c r="K56" s="105">
        <v>0</v>
      </c>
      <c r="L56" s="105">
        <v>0</v>
      </c>
      <c r="M56" s="105">
        <v>0</v>
      </c>
      <c r="N56" s="105">
        <v>0</v>
      </c>
      <c r="O56" s="105">
        <v>0</v>
      </c>
    </row>
    <row r="57" spans="1:15" s="27" customFormat="1" ht="38.25" x14ac:dyDescent="0.25">
      <c r="A57" s="171"/>
      <c r="B57" s="171"/>
      <c r="C57" s="55"/>
      <c r="D57" s="20"/>
      <c r="E57" s="20"/>
      <c r="F57" s="20"/>
      <c r="G57" s="20"/>
      <c r="H57" s="51" t="s">
        <v>11</v>
      </c>
      <c r="I57" s="33" t="s">
        <v>93</v>
      </c>
      <c r="J57" s="105">
        <v>0</v>
      </c>
      <c r="K57" s="105">
        <v>0</v>
      </c>
      <c r="L57" s="105">
        <v>0</v>
      </c>
      <c r="M57" s="105">
        <v>0</v>
      </c>
      <c r="N57" s="105">
        <v>0</v>
      </c>
      <c r="O57" s="105">
        <v>0</v>
      </c>
    </row>
    <row r="58" spans="1:15" s="27" customFormat="1" ht="25.5" x14ac:dyDescent="0.25">
      <c r="A58" s="172"/>
      <c r="B58" s="172"/>
      <c r="C58" s="55"/>
      <c r="D58" s="20"/>
      <c r="E58" s="20"/>
      <c r="F58" s="20"/>
      <c r="G58" s="20"/>
      <c r="H58" s="51" t="s">
        <v>12</v>
      </c>
      <c r="I58" s="33" t="s">
        <v>93</v>
      </c>
      <c r="J58" s="105">
        <v>0</v>
      </c>
      <c r="K58" s="105">
        <v>0</v>
      </c>
      <c r="L58" s="105">
        <v>0</v>
      </c>
      <c r="M58" s="105">
        <v>0</v>
      </c>
      <c r="N58" s="105">
        <v>0</v>
      </c>
      <c r="O58" s="105">
        <v>0</v>
      </c>
    </row>
    <row r="59" spans="1:15" s="27" customFormat="1" x14ac:dyDescent="0.25">
      <c r="A59" s="170" t="s">
        <v>244</v>
      </c>
      <c r="B59" s="170" t="s">
        <v>245</v>
      </c>
      <c r="C59" s="55"/>
      <c r="D59" s="20"/>
      <c r="E59" s="20"/>
      <c r="F59" s="20"/>
      <c r="G59" s="20"/>
      <c r="H59" s="51" t="s">
        <v>9</v>
      </c>
      <c r="I59" s="33" t="s">
        <v>93</v>
      </c>
      <c r="J59" s="105">
        <v>0</v>
      </c>
      <c r="K59" s="105">
        <v>0</v>
      </c>
      <c r="L59" s="105">
        <v>0</v>
      </c>
      <c r="M59" s="105">
        <v>0</v>
      </c>
      <c r="N59" s="105">
        <v>0</v>
      </c>
      <c r="O59" s="105">
        <v>0</v>
      </c>
    </row>
    <row r="60" spans="1:15" s="27" customFormat="1" ht="25.5" x14ac:dyDescent="0.25">
      <c r="A60" s="171"/>
      <c r="B60" s="171"/>
      <c r="C60" s="55"/>
      <c r="D60" s="20"/>
      <c r="E60" s="20"/>
      <c r="F60" s="20"/>
      <c r="G60" s="20"/>
      <c r="H60" s="51" t="s">
        <v>10</v>
      </c>
      <c r="I60" s="33" t="s">
        <v>93</v>
      </c>
      <c r="J60" s="105">
        <v>0</v>
      </c>
      <c r="K60" s="105">
        <v>0</v>
      </c>
      <c r="L60" s="105">
        <v>0</v>
      </c>
      <c r="M60" s="105">
        <v>0</v>
      </c>
      <c r="N60" s="105">
        <v>0</v>
      </c>
      <c r="O60" s="105">
        <v>0</v>
      </c>
    </row>
    <row r="61" spans="1:15" s="27" customFormat="1" ht="38.25" x14ac:dyDescent="0.25">
      <c r="A61" s="171"/>
      <c r="B61" s="171"/>
      <c r="C61" s="55"/>
      <c r="D61" s="20"/>
      <c r="E61" s="20"/>
      <c r="F61" s="20"/>
      <c r="G61" s="20"/>
      <c r="H61" s="51" t="s">
        <v>11</v>
      </c>
      <c r="I61" s="33" t="s">
        <v>93</v>
      </c>
      <c r="J61" s="105">
        <v>0</v>
      </c>
      <c r="K61" s="105">
        <v>0</v>
      </c>
      <c r="L61" s="105">
        <v>0</v>
      </c>
      <c r="M61" s="105">
        <v>0</v>
      </c>
      <c r="N61" s="105">
        <v>0</v>
      </c>
      <c r="O61" s="105">
        <v>0</v>
      </c>
    </row>
    <row r="62" spans="1:15" s="27" customFormat="1" ht="25.5" x14ac:dyDescent="0.25">
      <c r="A62" s="172"/>
      <c r="B62" s="172"/>
      <c r="C62" s="55"/>
      <c r="D62" s="20"/>
      <c r="E62" s="20"/>
      <c r="F62" s="20"/>
      <c r="G62" s="20"/>
      <c r="H62" s="51" t="s">
        <v>12</v>
      </c>
      <c r="I62" s="33" t="s">
        <v>93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105">
        <v>0</v>
      </c>
    </row>
    <row r="63" spans="1:15" s="27" customFormat="1" x14ac:dyDescent="0.25">
      <c r="A63" s="170" t="s">
        <v>246</v>
      </c>
      <c r="B63" s="170" t="s">
        <v>247</v>
      </c>
      <c r="C63" s="55"/>
      <c r="D63" s="20"/>
      <c r="E63" s="20"/>
      <c r="F63" s="20"/>
      <c r="G63" s="20"/>
      <c r="H63" s="51" t="s">
        <v>9</v>
      </c>
      <c r="I63" s="33" t="s">
        <v>93</v>
      </c>
      <c r="J63" s="105">
        <v>0</v>
      </c>
      <c r="K63" s="105">
        <v>0</v>
      </c>
      <c r="L63" s="105">
        <v>0</v>
      </c>
      <c r="M63" s="105">
        <v>0</v>
      </c>
      <c r="N63" s="105">
        <v>0</v>
      </c>
      <c r="O63" s="105">
        <v>0</v>
      </c>
    </row>
    <row r="64" spans="1:15" s="27" customFormat="1" ht="25.5" x14ac:dyDescent="0.25">
      <c r="A64" s="171"/>
      <c r="B64" s="171"/>
      <c r="C64" s="55"/>
      <c r="D64" s="20"/>
      <c r="E64" s="20"/>
      <c r="F64" s="20"/>
      <c r="G64" s="20"/>
      <c r="H64" s="51" t="s">
        <v>10</v>
      </c>
      <c r="I64" s="33" t="s">
        <v>93</v>
      </c>
      <c r="J64" s="105">
        <v>0</v>
      </c>
      <c r="K64" s="105">
        <v>0</v>
      </c>
      <c r="L64" s="105">
        <v>0</v>
      </c>
      <c r="M64" s="105">
        <v>0</v>
      </c>
      <c r="N64" s="105">
        <v>0</v>
      </c>
      <c r="O64" s="105">
        <v>0</v>
      </c>
    </row>
    <row r="65" spans="1:15" s="27" customFormat="1" ht="38.25" x14ac:dyDescent="0.25">
      <c r="A65" s="171"/>
      <c r="B65" s="171"/>
      <c r="C65" s="55"/>
      <c r="D65" s="20"/>
      <c r="E65" s="20"/>
      <c r="F65" s="20"/>
      <c r="G65" s="20"/>
      <c r="H65" s="51" t="s">
        <v>11</v>
      </c>
      <c r="I65" s="33" t="s">
        <v>93</v>
      </c>
      <c r="J65" s="105">
        <v>0</v>
      </c>
      <c r="K65" s="105">
        <v>0</v>
      </c>
      <c r="L65" s="105">
        <v>0</v>
      </c>
      <c r="M65" s="105">
        <v>0</v>
      </c>
      <c r="N65" s="105">
        <v>0</v>
      </c>
      <c r="O65" s="105">
        <v>0</v>
      </c>
    </row>
    <row r="66" spans="1:15" s="27" customFormat="1" ht="25.5" x14ac:dyDescent="0.25">
      <c r="A66" s="172"/>
      <c r="B66" s="172"/>
      <c r="C66" s="55"/>
      <c r="D66" s="20"/>
      <c r="E66" s="20"/>
      <c r="F66" s="20"/>
      <c r="G66" s="20"/>
      <c r="H66" s="51" t="s">
        <v>12</v>
      </c>
      <c r="I66" s="33" t="s">
        <v>93</v>
      </c>
      <c r="J66" s="105">
        <v>0</v>
      </c>
      <c r="K66" s="105">
        <v>0</v>
      </c>
      <c r="L66" s="105">
        <v>0</v>
      </c>
      <c r="M66" s="105">
        <v>0</v>
      </c>
      <c r="N66" s="105">
        <v>0</v>
      </c>
      <c r="O66" s="105">
        <v>0</v>
      </c>
    </row>
    <row r="67" spans="1:15" s="27" customFormat="1" x14ac:dyDescent="0.25">
      <c r="A67" s="170" t="s">
        <v>248</v>
      </c>
      <c r="B67" s="170" t="s">
        <v>249</v>
      </c>
      <c r="C67" s="55"/>
      <c r="D67" s="20"/>
      <c r="E67" s="20"/>
      <c r="F67" s="20"/>
      <c r="G67" s="20"/>
      <c r="H67" s="51" t="s">
        <v>9</v>
      </c>
      <c r="I67" s="33" t="s">
        <v>93</v>
      </c>
      <c r="J67" s="105">
        <v>0</v>
      </c>
      <c r="K67" s="105">
        <v>0</v>
      </c>
      <c r="L67" s="105">
        <v>0</v>
      </c>
      <c r="M67" s="105">
        <v>0</v>
      </c>
      <c r="N67" s="105">
        <v>0</v>
      </c>
      <c r="O67" s="105">
        <v>0</v>
      </c>
    </row>
    <row r="68" spans="1:15" s="27" customFormat="1" ht="25.5" x14ac:dyDescent="0.25">
      <c r="A68" s="171"/>
      <c r="B68" s="171"/>
      <c r="C68" s="55"/>
      <c r="D68" s="20"/>
      <c r="E68" s="20"/>
      <c r="F68" s="20"/>
      <c r="G68" s="20"/>
      <c r="H68" s="51" t="s">
        <v>10</v>
      </c>
      <c r="I68" s="33" t="s">
        <v>93</v>
      </c>
      <c r="J68" s="105">
        <v>0</v>
      </c>
      <c r="K68" s="105">
        <v>0</v>
      </c>
      <c r="L68" s="105">
        <v>0</v>
      </c>
      <c r="M68" s="105">
        <v>0</v>
      </c>
      <c r="N68" s="105">
        <v>0</v>
      </c>
      <c r="O68" s="105">
        <v>0</v>
      </c>
    </row>
    <row r="69" spans="1:15" s="27" customFormat="1" ht="38.25" x14ac:dyDescent="0.25">
      <c r="A69" s="171"/>
      <c r="B69" s="171"/>
      <c r="C69" s="55"/>
      <c r="D69" s="20"/>
      <c r="E69" s="20"/>
      <c r="F69" s="20"/>
      <c r="G69" s="20"/>
      <c r="H69" s="51" t="s">
        <v>11</v>
      </c>
      <c r="I69" s="33" t="s">
        <v>93</v>
      </c>
      <c r="J69" s="105">
        <v>0</v>
      </c>
      <c r="K69" s="105">
        <v>0</v>
      </c>
      <c r="L69" s="105">
        <v>0</v>
      </c>
      <c r="M69" s="105">
        <v>0</v>
      </c>
      <c r="N69" s="105">
        <v>0</v>
      </c>
      <c r="O69" s="105">
        <v>0</v>
      </c>
    </row>
    <row r="70" spans="1:15" s="27" customFormat="1" ht="25.5" x14ac:dyDescent="0.25">
      <c r="A70" s="172"/>
      <c r="B70" s="172"/>
      <c r="C70" s="55"/>
      <c r="D70" s="20"/>
      <c r="E70" s="20"/>
      <c r="F70" s="20"/>
      <c r="G70" s="20"/>
      <c r="H70" s="51" t="s">
        <v>12</v>
      </c>
      <c r="I70" s="33" t="s">
        <v>93</v>
      </c>
      <c r="J70" s="105">
        <v>0</v>
      </c>
      <c r="K70" s="105">
        <v>0</v>
      </c>
      <c r="L70" s="105">
        <v>0</v>
      </c>
      <c r="M70" s="105">
        <v>0</v>
      </c>
      <c r="N70" s="105">
        <v>0</v>
      </c>
      <c r="O70" s="105">
        <v>0</v>
      </c>
    </row>
    <row r="71" spans="1:15" x14ac:dyDescent="0.25">
      <c r="A71" s="153" t="s">
        <v>43</v>
      </c>
      <c r="B71" s="153" t="s">
        <v>107</v>
      </c>
      <c r="C71" s="129"/>
      <c r="D71" s="20"/>
      <c r="E71" s="20"/>
      <c r="F71" s="20"/>
      <c r="G71" s="20"/>
      <c r="H71" s="11" t="s">
        <v>9</v>
      </c>
      <c r="I71" s="14" t="s">
        <v>93</v>
      </c>
      <c r="J71" s="105">
        <v>0</v>
      </c>
      <c r="K71" s="105">
        <v>0</v>
      </c>
      <c r="L71" s="105">
        <v>0</v>
      </c>
      <c r="M71" s="105">
        <v>0</v>
      </c>
      <c r="N71" s="105">
        <v>0</v>
      </c>
      <c r="O71" s="105">
        <v>0</v>
      </c>
    </row>
    <row r="72" spans="1:15" ht="25.5" x14ac:dyDescent="0.25">
      <c r="A72" s="153"/>
      <c r="B72" s="153"/>
      <c r="C72" s="130"/>
      <c r="D72" s="20"/>
      <c r="E72" s="20"/>
      <c r="F72" s="20"/>
      <c r="G72" s="20"/>
      <c r="H72" s="11" t="s">
        <v>10</v>
      </c>
      <c r="I72" s="14" t="s">
        <v>93</v>
      </c>
      <c r="J72" s="105">
        <v>0</v>
      </c>
      <c r="K72" s="105">
        <v>0</v>
      </c>
      <c r="L72" s="105">
        <v>0</v>
      </c>
      <c r="M72" s="105">
        <v>0</v>
      </c>
      <c r="N72" s="105">
        <v>0</v>
      </c>
      <c r="O72" s="105">
        <v>0</v>
      </c>
    </row>
    <row r="73" spans="1:15" ht="38.25" x14ac:dyDescent="0.25">
      <c r="A73" s="153"/>
      <c r="B73" s="153"/>
      <c r="C73" s="130"/>
      <c r="D73" s="13">
        <v>882</v>
      </c>
      <c r="E73" s="13">
        <v>405</v>
      </c>
      <c r="F73" s="50" t="s">
        <v>179</v>
      </c>
      <c r="G73" s="13">
        <v>810</v>
      </c>
      <c r="H73" s="11" t="s">
        <v>11</v>
      </c>
      <c r="I73" s="14" t="s">
        <v>93</v>
      </c>
      <c r="J73" s="105">
        <v>0</v>
      </c>
      <c r="K73" s="105">
        <v>0</v>
      </c>
      <c r="L73" s="105">
        <v>0</v>
      </c>
      <c r="M73" s="105">
        <v>0</v>
      </c>
      <c r="N73" s="105">
        <v>0</v>
      </c>
      <c r="O73" s="105">
        <v>0</v>
      </c>
    </row>
    <row r="74" spans="1:15" ht="25.5" x14ac:dyDescent="0.25">
      <c r="A74" s="153"/>
      <c r="B74" s="153"/>
      <c r="C74" s="131"/>
      <c r="D74" s="20"/>
      <c r="E74" s="20"/>
      <c r="F74" s="20"/>
      <c r="G74" s="20"/>
      <c r="H74" s="11" t="s">
        <v>12</v>
      </c>
      <c r="I74" s="14" t="s">
        <v>93</v>
      </c>
      <c r="J74" s="105">
        <v>0</v>
      </c>
      <c r="K74" s="105">
        <v>0</v>
      </c>
      <c r="L74" s="105">
        <v>0</v>
      </c>
      <c r="M74" s="105">
        <v>0</v>
      </c>
      <c r="N74" s="105">
        <v>0</v>
      </c>
      <c r="O74" s="105">
        <v>0</v>
      </c>
    </row>
    <row r="75" spans="1:15" x14ac:dyDescent="0.25">
      <c r="A75" s="160" t="s">
        <v>108</v>
      </c>
      <c r="B75" s="160"/>
      <c r="C75" s="160"/>
      <c r="D75" s="160"/>
      <c r="E75" s="160"/>
      <c r="F75" s="160"/>
      <c r="G75" s="160"/>
      <c r="H75" s="11"/>
      <c r="I75" s="14"/>
      <c r="J75" s="108">
        <v>940.5</v>
      </c>
      <c r="K75" s="108">
        <v>728</v>
      </c>
      <c r="L75" s="108">
        <v>728</v>
      </c>
      <c r="M75" s="108">
        <v>728</v>
      </c>
      <c r="N75" s="108">
        <v>555.29999999999995</v>
      </c>
      <c r="O75" s="108">
        <v>738.9</v>
      </c>
    </row>
    <row r="76" spans="1:15" ht="27.75" customHeight="1" x14ac:dyDescent="0.25">
      <c r="A76" s="160" t="s">
        <v>109</v>
      </c>
      <c r="B76" s="160"/>
      <c r="C76" s="160"/>
      <c r="D76" s="160"/>
      <c r="E76" s="160"/>
      <c r="F76" s="160"/>
      <c r="G76" s="160"/>
      <c r="H76" s="11"/>
      <c r="I76" s="14"/>
      <c r="J76" s="108">
        <v>117.6</v>
      </c>
      <c r="K76" s="108">
        <v>183</v>
      </c>
      <c r="L76" s="108">
        <v>183</v>
      </c>
      <c r="M76" s="108">
        <v>183</v>
      </c>
      <c r="N76" s="108">
        <v>109.1</v>
      </c>
      <c r="O76" s="108">
        <v>185</v>
      </c>
    </row>
    <row r="77" spans="1:15" ht="26.25" customHeight="1" x14ac:dyDescent="0.25">
      <c r="A77" s="160" t="s">
        <v>110</v>
      </c>
      <c r="B77" s="160"/>
      <c r="C77" s="160"/>
      <c r="D77" s="160"/>
      <c r="E77" s="160"/>
      <c r="F77" s="160"/>
      <c r="G77" s="160"/>
      <c r="H77" s="11"/>
      <c r="I77" s="14"/>
      <c r="J77" s="108">
        <v>32.700000000000003</v>
      </c>
      <c r="K77" s="108">
        <v>31.3</v>
      </c>
      <c r="L77" s="108">
        <v>31.3</v>
      </c>
      <c r="M77" s="108">
        <v>31.3</v>
      </c>
      <c r="N77" s="108">
        <v>53.8</v>
      </c>
      <c r="O77" s="108">
        <v>34.200000000000003</v>
      </c>
    </row>
    <row r="78" spans="1:15" ht="28.5" customHeight="1" x14ac:dyDescent="0.25">
      <c r="A78" s="160" t="s">
        <v>111</v>
      </c>
      <c r="B78" s="160"/>
      <c r="C78" s="160"/>
      <c r="D78" s="160"/>
      <c r="E78" s="160"/>
      <c r="F78" s="160"/>
      <c r="G78" s="160"/>
      <c r="H78" s="11"/>
      <c r="I78" s="14"/>
      <c r="J78" s="108">
        <v>21</v>
      </c>
      <c r="K78" s="108">
        <v>15.9</v>
      </c>
      <c r="L78" s="108">
        <v>15.9</v>
      </c>
      <c r="M78" s="108">
        <v>15.9</v>
      </c>
      <c r="N78" s="108">
        <v>27.4</v>
      </c>
      <c r="O78" s="108">
        <v>16</v>
      </c>
    </row>
    <row r="79" spans="1:15" ht="29.25" customHeight="1" x14ac:dyDescent="0.25">
      <c r="A79" s="160" t="s">
        <v>112</v>
      </c>
      <c r="B79" s="160"/>
      <c r="C79" s="160"/>
      <c r="D79" s="160"/>
      <c r="E79" s="160"/>
      <c r="F79" s="160"/>
      <c r="G79" s="160"/>
      <c r="H79" s="11"/>
      <c r="I79" s="14"/>
      <c r="J79" s="108">
        <v>1</v>
      </c>
      <c r="K79" s="108">
        <v>1.1000000000000001</v>
      </c>
      <c r="L79" s="108">
        <v>1.1000000000000001</v>
      </c>
      <c r="M79" s="108">
        <v>1.1000000000000001</v>
      </c>
      <c r="N79" s="108">
        <v>1.1000000000000001</v>
      </c>
      <c r="O79" s="108">
        <v>1.1000000000000001</v>
      </c>
    </row>
    <row r="80" spans="1:15" x14ac:dyDescent="0.25">
      <c r="A80" s="160" t="s">
        <v>113</v>
      </c>
      <c r="B80" s="160"/>
      <c r="C80" s="160"/>
      <c r="D80" s="160"/>
      <c r="E80" s="160"/>
      <c r="F80" s="160"/>
      <c r="G80" s="160"/>
      <c r="H80" s="11"/>
      <c r="I80" s="14"/>
      <c r="J80" s="109">
        <v>1800</v>
      </c>
      <c r="K80" s="109">
        <v>1805</v>
      </c>
      <c r="L80" s="109">
        <v>1805</v>
      </c>
      <c r="M80" s="109">
        <v>1805</v>
      </c>
      <c r="N80" s="109">
        <v>1805</v>
      </c>
      <c r="O80" s="109">
        <v>1810</v>
      </c>
    </row>
    <row r="81" spans="1:15" x14ac:dyDescent="0.25">
      <c r="A81" s="160" t="s">
        <v>114</v>
      </c>
      <c r="B81" s="160"/>
      <c r="C81" s="160"/>
      <c r="D81" s="160"/>
      <c r="E81" s="160"/>
      <c r="F81" s="160"/>
      <c r="G81" s="160"/>
      <c r="H81" s="11"/>
      <c r="I81" s="14"/>
      <c r="J81" s="109">
        <v>325</v>
      </c>
      <c r="K81" s="109">
        <v>325</v>
      </c>
      <c r="L81" s="109">
        <v>325</v>
      </c>
      <c r="M81" s="109">
        <v>325</v>
      </c>
      <c r="N81" s="109">
        <v>325</v>
      </c>
      <c r="O81" s="109">
        <v>325</v>
      </c>
    </row>
    <row r="82" spans="1:15" x14ac:dyDescent="0.25">
      <c r="A82" s="160" t="s">
        <v>115</v>
      </c>
      <c r="B82" s="160"/>
      <c r="C82" s="160"/>
      <c r="D82" s="160"/>
      <c r="E82" s="160"/>
      <c r="F82" s="160"/>
      <c r="G82" s="160"/>
      <c r="H82" s="11"/>
      <c r="I82" s="14"/>
      <c r="J82" s="109">
        <v>900</v>
      </c>
      <c r="K82" s="109">
        <v>905</v>
      </c>
      <c r="L82" s="109">
        <v>905</v>
      </c>
      <c r="M82" s="109">
        <v>905</v>
      </c>
      <c r="N82" s="109">
        <v>905</v>
      </c>
      <c r="O82" s="109">
        <v>910</v>
      </c>
    </row>
    <row r="83" spans="1:15" x14ac:dyDescent="0.25">
      <c r="A83" s="160" t="s">
        <v>116</v>
      </c>
      <c r="B83" s="160"/>
      <c r="C83" s="160"/>
      <c r="D83" s="160"/>
      <c r="E83" s="160"/>
      <c r="F83" s="160"/>
      <c r="G83" s="160"/>
      <c r="H83" s="11"/>
      <c r="I83" s="14"/>
      <c r="J83" s="109">
        <v>325</v>
      </c>
      <c r="K83" s="109">
        <v>325</v>
      </c>
      <c r="L83" s="109">
        <v>325</v>
      </c>
      <c r="M83" s="109">
        <v>325</v>
      </c>
      <c r="N83" s="109">
        <v>325</v>
      </c>
      <c r="O83" s="109">
        <v>325</v>
      </c>
    </row>
    <row r="84" spans="1:15" x14ac:dyDescent="0.25">
      <c r="A84" s="160" t="s">
        <v>117</v>
      </c>
      <c r="B84" s="160"/>
      <c r="C84" s="160"/>
      <c r="D84" s="160"/>
      <c r="E84" s="160"/>
      <c r="F84" s="160"/>
      <c r="G84" s="160"/>
      <c r="H84" s="11"/>
      <c r="I84" s="14"/>
      <c r="J84" s="109">
        <v>900</v>
      </c>
      <c r="K84" s="109">
        <v>900</v>
      </c>
      <c r="L84" s="109">
        <v>900</v>
      </c>
      <c r="M84" s="109">
        <v>900</v>
      </c>
      <c r="N84" s="109">
        <v>900</v>
      </c>
      <c r="O84" s="109">
        <v>900</v>
      </c>
    </row>
    <row r="85" spans="1:15" x14ac:dyDescent="0.25">
      <c r="A85" s="160" t="s">
        <v>118</v>
      </c>
      <c r="B85" s="160"/>
      <c r="C85" s="160"/>
      <c r="D85" s="160"/>
      <c r="E85" s="160"/>
      <c r="F85" s="160"/>
      <c r="G85" s="160"/>
      <c r="H85" s="11"/>
      <c r="I85" s="14"/>
      <c r="J85" s="108">
        <v>113.2</v>
      </c>
      <c r="K85" s="108">
        <v>126.9</v>
      </c>
      <c r="L85" s="108">
        <v>126.9</v>
      </c>
      <c r="M85" s="108">
        <v>126.9</v>
      </c>
      <c r="N85" s="108">
        <v>112.7</v>
      </c>
      <c r="O85" s="108">
        <v>128.80000000000001</v>
      </c>
    </row>
    <row r="86" spans="1:15" ht="27.75" customHeight="1" x14ac:dyDescent="0.25">
      <c r="A86" s="160" t="s">
        <v>119</v>
      </c>
      <c r="B86" s="160"/>
      <c r="C86" s="160"/>
      <c r="D86" s="160"/>
      <c r="E86" s="160"/>
      <c r="F86" s="160"/>
      <c r="G86" s="160"/>
      <c r="H86" s="11"/>
      <c r="I86" s="14"/>
      <c r="J86" s="109">
        <v>43</v>
      </c>
      <c r="K86" s="109">
        <v>43</v>
      </c>
      <c r="L86" s="109">
        <v>43</v>
      </c>
      <c r="M86" s="109">
        <v>43</v>
      </c>
      <c r="N86" s="109">
        <v>69</v>
      </c>
      <c r="O86" s="109">
        <v>43</v>
      </c>
    </row>
    <row r="87" spans="1:15" ht="39.75" customHeight="1" x14ac:dyDescent="0.25">
      <c r="A87" s="160" t="s">
        <v>120</v>
      </c>
      <c r="B87" s="160"/>
      <c r="C87" s="160"/>
      <c r="D87" s="160"/>
      <c r="E87" s="160"/>
      <c r="F87" s="160"/>
      <c r="G87" s="160"/>
      <c r="H87" s="11"/>
      <c r="I87" s="14"/>
      <c r="J87" s="108">
        <v>15.8</v>
      </c>
      <c r="K87" s="108">
        <v>10</v>
      </c>
      <c r="L87" s="108">
        <v>10</v>
      </c>
      <c r="M87" s="108">
        <v>10</v>
      </c>
      <c r="N87" s="108">
        <v>52.3</v>
      </c>
      <c r="O87" s="108">
        <v>10</v>
      </c>
    </row>
    <row r="88" spans="1:15" ht="30" customHeight="1" x14ac:dyDescent="0.25">
      <c r="A88" s="160" t="s">
        <v>121</v>
      </c>
      <c r="B88" s="160"/>
      <c r="C88" s="160"/>
      <c r="D88" s="160"/>
      <c r="E88" s="160"/>
      <c r="F88" s="160"/>
      <c r="G88" s="160"/>
      <c r="H88" s="11"/>
      <c r="I88" s="14"/>
      <c r="J88" s="108">
        <v>15</v>
      </c>
      <c r="K88" s="108">
        <v>15</v>
      </c>
      <c r="L88" s="108">
        <v>15</v>
      </c>
      <c r="M88" s="108">
        <v>15</v>
      </c>
      <c r="N88" s="108">
        <v>11</v>
      </c>
      <c r="O88" s="108">
        <v>15</v>
      </c>
    </row>
    <row r="89" spans="1:15" ht="28.5" customHeight="1" x14ac:dyDescent="0.25">
      <c r="A89" s="160" t="s">
        <v>122</v>
      </c>
      <c r="B89" s="160"/>
      <c r="C89" s="160"/>
      <c r="D89" s="160"/>
      <c r="E89" s="160"/>
      <c r="F89" s="160"/>
      <c r="G89" s="160"/>
      <c r="H89" s="11"/>
      <c r="I89" s="14"/>
      <c r="J89" s="108">
        <v>149.80000000000001</v>
      </c>
      <c r="K89" s="108">
        <v>10</v>
      </c>
      <c r="L89" s="108">
        <v>10</v>
      </c>
      <c r="M89" s="108">
        <v>10</v>
      </c>
      <c r="N89" s="108">
        <v>17.8</v>
      </c>
      <c r="O89" s="108">
        <v>10</v>
      </c>
    </row>
    <row r="90" spans="1:15" s="27" customFormat="1" ht="30" customHeight="1" x14ac:dyDescent="0.25">
      <c r="A90" s="166" t="s">
        <v>306</v>
      </c>
      <c r="B90" s="167"/>
      <c r="C90" s="167"/>
      <c r="D90" s="167"/>
      <c r="E90" s="167"/>
      <c r="F90" s="167"/>
      <c r="G90" s="168"/>
      <c r="H90" s="67"/>
      <c r="I90" s="33"/>
      <c r="J90" s="108">
        <v>8.6999999999999993</v>
      </c>
      <c r="K90" s="108">
        <v>11</v>
      </c>
      <c r="L90" s="108">
        <v>11</v>
      </c>
      <c r="M90" s="108">
        <v>11</v>
      </c>
      <c r="N90" s="108">
        <v>11</v>
      </c>
      <c r="O90" s="108">
        <v>11.7</v>
      </c>
    </row>
    <row r="91" spans="1:15" x14ac:dyDescent="0.25">
      <c r="A91" s="153" t="s">
        <v>44</v>
      </c>
      <c r="B91" s="153" t="s">
        <v>46</v>
      </c>
      <c r="C91" s="129"/>
      <c r="D91" s="21"/>
      <c r="E91" s="21"/>
      <c r="F91" s="21"/>
      <c r="G91" s="21"/>
      <c r="H91" s="11" t="s">
        <v>9</v>
      </c>
      <c r="I91" s="14" t="s">
        <v>93</v>
      </c>
      <c r="J91" s="105">
        <v>0</v>
      </c>
      <c r="K91" s="105">
        <v>0</v>
      </c>
      <c r="L91" s="105">
        <v>0</v>
      </c>
      <c r="M91" s="105">
        <v>0</v>
      </c>
      <c r="N91" s="105">
        <v>0</v>
      </c>
      <c r="O91" s="105">
        <v>0</v>
      </c>
    </row>
    <row r="92" spans="1:15" ht="25.5" x14ac:dyDescent="0.25">
      <c r="A92" s="153"/>
      <c r="B92" s="153"/>
      <c r="C92" s="130"/>
      <c r="D92" s="13">
        <v>882</v>
      </c>
      <c r="E92" s="13">
        <v>405</v>
      </c>
      <c r="F92" s="50" t="s">
        <v>31</v>
      </c>
      <c r="G92" s="13"/>
      <c r="H92" s="11" t="s">
        <v>10</v>
      </c>
      <c r="I92" s="14" t="s">
        <v>93</v>
      </c>
      <c r="J92" s="105">
        <v>0</v>
      </c>
      <c r="K92" s="105">
        <v>0</v>
      </c>
      <c r="L92" s="105">
        <v>0</v>
      </c>
      <c r="M92" s="105">
        <v>0</v>
      </c>
      <c r="N92" s="105">
        <v>0</v>
      </c>
      <c r="O92" s="105">
        <v>0</v>
      </c>
    </row>
    <row r="93" spans="1:15" ht="38.25" x14ac:dyDescent="0.25">
      <c r="A93" s="153"/>
      <c r="B93" s="153"/>
      <c r="C93" s="130"/>
      <c r="D93" s="13"/>
      <c r="E93" s="13"/>
      <c r="F93" s="13"/>
      <c r="G93" s="13"/>
      <c r="H93" s="11" t="s">
        <v>11</v>
      </c>
      <c r="I93" s="14" t="s">
        <v>93</v>
      </c>
      <c r="J93" s="105">
        <v>0</v>
      </c>
      <c r="K93" s="105">
        <v>0</v>
      </c>
      <c r="L93" s="105">
        <v>0</v>
      </c>
      <c r="M93" s="105">
        <v>0</v>
      </c>
      <c r="N93" s="105">
        <v>0</v>
      </c>
      <c r="O93" s="105">
        <v>0</v>
      </c>
    </row>
    <row r="94" spans="1:15" ht="25.5" x14ac:dyDescent="0.25">
      <c r="A94" s="153"/>
      <c r="B94" s="153"/>
      <c r="C94" s="131"/>
      <c r="D94" s="13"/>
      <c r="E94" s="13"/>
      <c r="F94" s="13"/>
      <c r="G94" s="13"/>
      <c r="H94" s="11" t="s">
        <v>12</v>
      </c>
      <c r="I94" s="14" t="s">
        <v>93</v>
      </c>
      <c r="J94" s="105">
        <v>0</v>
      </c>
      <c r="K94" s="105">
        <v>0</v>
      </c>
      <c r="L94" s="105">
        <v>0</v>
      </c>
      <c r="M94" s="105">
        <v>0</v>
      </c>
      <c r="N94" s="105">
        <v>0</v>
      </c>
      <c r="O94" s="105">
        <v>0</v>
      </c>
    </row>
    <row r="95" spans="1:15" x14ac:dyDescent="0.25">
      <c r="A95" s="153" t="s">
        <v>45</v>
      </c>
      <c r="B95" s="153" t="s">
        <v>47</v>
      </c>
      <c r="C95" s="129"/>
      <c r="D95" s="21"/>
      <c r="E95" s="21"/>
      <c r="F95" s="21"/>
      <c r="G95" s="21"/>
      <c r="H95" s="11" t="s">
        <v>9</v>
      </c>
      <c r="I95" s="14" t="s">
        <v>93</v>
      </c>
      <c r="J95" s="105">
        <v>0</v>
      </c>
      <c r="K95" s="105">
        <v>0</v>
      </c>
      <c r="L95" s="105">
        <v>0</v>
      </c>
      <c r="M95" s="105">
        <v>0</v>
      </c>
      <c r="N95" s="105">
        <v>0</v>
      </c>
      <c r="O95" s="105">
        <v>0</v>
      </c>
    </row>
    <row r="96" spans="1:15" ht="25.5" x14ac:dyDescent="0.25">
      <c r="A96" s="153"/>
      <c r="B96" s="153"/>
      <c r="C96" s="130"/>
      <c r="D96" s="21"/>
      <c r="E96" s="21"/>
      <c r="F96" s="21"/>
      <c r="G96" s="21"/>
      <c r="H96" s="11" t="s">
        <v>10</v>
      </c>
      <c r="I96" s="14" t="s">
        <v>93</v>
      </c>
      <c r="J96" s="105">
        <v>0</v>
      </c>
      <c r="K96" s="105">
        <v>0</v>
      </c>
      <c r="L96" s="105">
        <v>0</v>
      </c>
      <c r="M96" s="105">
        <v>0</v>
      </c>
      <c r="N96" s="105">
        <v>0</v>
      </c>
      <c r="O96" s="105">
        <v>0</v>
      </c>
    </row>
    <row r="97" spans="1:16" ht="38.25" x14ac:dyDescent="0.25">
      <c r="A97" s="153"/>
      <c r="B97" s="153"/>
      <c r="C97" s="130"/>
      <c r="D97" s="13">
        <v>882</v>
      </c>
      <c r="E97" s="13">
        <v>405</v>
      </c>
      <c r="F97" s="13" t="s">
        <v>30</v>
      </c>
      <c r="G97" s="13"/>
      <c r="H97" s="11" t="s">
        <v>11</v>
      </c>
      <c r="I97" s="14" t="s">
        <v>93</v>
      </c>
      <c r="J97" s="105">
        <v>0</v>
      </c>
      <c r="K97" s="105">
        <v>0</v>
      </c>
      <c r="L97" s="105">
        <v>0</v>
      </c>
      <c r="M97" s="105">
        <v>0</v>
      </c>
      <c r="N97" s="105">
        <v>0</v>
      </c>
      <c r="O97" s="105">
        <v>0</v>
      </c>
    </row>
    <row r="98" spans="1:16" ht="25.5" x14ac:dyDescent="0.25">
      <c r="A98" s="153"/>
      <c r="B98" s="153"/>
      <c r="C98" s="131"/>
      <c r="D98" s="13"/>
      <c r="E98" s="13"/>
      <c r="F98" s="13"/>
      <c r="G98" s="13"/>
      <c r="H98" s="11" t="s">
        <v>12</v>
      </c>
      <c r="I98" s="14" t="s">
        <v>93</v>
      </c>
      <c r="J98" s="105">
        <v>0</v>
      </c>
      <c r="K98" s="105">
        <v>0</v>
      </c>
      <c r="L98" s="105">
        <v>0</v>
      </c>
      <c r="M98" s="105">
        <v>0</v>
      </c>
      <c r="N98" s="105">
        <v>0</v>
      </c>
      <c r="O98" s="105">
        <v>0</v>
      </c>
    </row>
    <row r="99" spans="1:16" x14ac:dyDescent="0.25">
      <c r="A99" s="153" t="s">
        <v>40</v>
      </c>
      <c r="B99" s="153" t="s">
        <v>123</v>
      </c>
      <c r="C99" s="129"/>
      <c r="D99" s="13"/>
      <c r="E99" s="13"/>
      <c r="F99" s="13"/>
      <c r="G99" s="13"/>
      <c r="H99" s="11" t="s">
        <v>9</v>
      </c>
      <c r="I99" s="14" t="s">
        <v>93</v>
      </c>
      <c r="J99" s="105">
        <v>9693.2199999999993</v>
      </c>
      <c r="K99" s="105">
        <v>7235.5</v>
      </c>
      <c r="L99" s="105">
        <v>7235.5</v>
      </c>
      <c r="M99" s="105">
        <v>6355.5</v>
      </c>
      <c r="N99" s="105">
        <v>6355.5</v>
      </c>
      <c r="O99" s="105">
        <v>4439</v>
      </c>
      <c r="P99" s="102"/>
    </row>
    <row r="100" spans="1:16" ht="25.5" x14ac:dyDescent="0.25">
      <c r="A100" s="153"/>
      <c r="B100" s="153"/>
      <c r="C100" s="130"/>
      <c r="D100" s="13"/>
      <c r="E100" s="13"/>
      <c r="F100" s="13"/>
      <c r="G100" s="13"/>
      <c r="H100" s="11" t="s">
        <v>10</v>
      </c>
      <c r="I100" s="14" t="s">
        <v>93</v>
      </c>
      <c r="J100" s="105">
        <v>0</v>
      </c>
      <c r="K100" s="105">
        <v>0</v>
      </c>
      <c r="L100" s="105">
        <v>0</v>
      </c>
      <c r="M100" s="105">
        <v>0</v>
      </c>
      <c r="N100" s="105">
        <v>0</v>
      </c>
      <c r="O100" s="105">
        <v>0</v>
      </c>
    </row>
    <row r="101" spans="1:16" ht="38.25" x14ac:dyDescent="0.25">
      <c r="A101" s="153"/>
      <c r="B101" s="153"/>
      <c r="C101" s="130"/>
      <c r="D101" s="13"/>
      <c r="E101" s="13"/>
      <c r="F101" s="13" t="s">
        <v>180</v>
      </c>
      <c r="G101" s="13"/>
      <c r="H101" s="11" t="s">
        <v>11</v>
      </c>
      <c r="I101" s="14" t="s">
        <v>93</v>
      </c>
      <c r="J101" s="105">
        <v>9693.2199999999993</v>
      </c>
      <c r="K101" s="105">
        <v>7235.5</v>
      </c>
      <c r="L101" s="105">
        <v>7235.5</v>
      </c>
      <c r="M101" s="105">
        <v>6355.5</v>
      </c>
      <c r="N101" s="105">
        <v>6355.5</v>
      </c>
      <c r="O101" s="105">
        <v>4439</v>
      </c>
    </row>
    <row r="102" spans="1:16" ht="25.5" x14ac:dyDescent="0.25">
      <c r="A102" s="153"/>
      <c r="B102" s="153"/>
      <c r="C102" s="131"/>
      <c r="D102" s="13"/>
      <c r="E102" s="13"/>
      <c r="F102" s="13"/>
      <c r="G102" s="13"/>
      <c r="H102" s="11" t="s">
        <v>12</v>
      </c>
      <c r="I102" s="14" t="s">
        <v>93</v>
      </c>
      <c r="J102" s="105">
        <v>0</v>
      </c>
      <c r="K102" s="105">
        <v>0</v>
      </c>
      <c r="L102" s="105">
        <v>0</v>
      </c>
      <c r="M102" s="105">
        <v>0</v>
      </c>
      <c r="N102" s="105">
        <v>0</v>
      </c>
      <c r="O102" s="105">
        <v>0</v>
      </c>
    </row>
    <row r="103" spans="1:16" ht="28.5" customHeight="1" x14ac:dyDescent="0.25">
      <c r="A103" s="160" t="s">
        <v>250</v>
      </c>
      <c r="B103" s="160"/>
      <c r="C103" s="160"/>
      <c r="D103" s="160"/>
      <c r="E103" s="160"/>
      <c r="F103" s="160"/>
      <c r="G103" s="160"/>
      <c r="H103" s="11"/>
      <c r="I103" s="14"/>
      <c r="J103" s="108">
        <v>449.2</v>
      </c>
      <c r="K103" s="108">
        <v>449.1</v>
      </c>
      <c r="L103" s="108">
        <v>449.1</v>
      </c>
      <c r="M103" s="108">
        <v>449.1</v>
      </c>
      <c r="N103" s="108">
        <v>449.1</v>
      </c>
      <c r="O103" s="108">
        <v>450.4</v>
      </c>
    </row>
    <row r="104" spans="1:16" s="27" customFormat="1" ht="40.5" customHeight="1" x14ac:dyDescent="0.25">
      <c r="A104" s="160" t="s">
        <v>362</v>
      </c>
      <c r="B104" s="160"/>
      <c r="C104" s="160"/>
      <c r="D104" s="160"/>
      <c r="E104" s="160"/>
      <c r="F104" s="160"/>
      <c r="G104" s="160"/>
      <c r="H104" s="74"/>
      <c r="I104" s="33"/>
      <c r="J104" s="115" t="s">
        <v>17</v>
      </c>
      <c r="K104" s="115">
        <v>436.79</v>
      </c>
      <c r="L104" s="115">
        <v>436.79</v>
      </c>
      <c r="M104" s="115">
        <v>436.79</v>
      </c>
      <c r="N104" s="115">
        <v>436.79</v>
      </c>
      <c r="O104" s="115">
        <v>437.98</v>
      </c>
    </row>
    <row r="105" spans="1:16" x14ac:dyDescent="0.25">
      <c r="A105" s="160" t="s">
        <v>251</v>
      </c>
      <c r="B105" s="160"/>
      <c r="C105" s="160"/>
      <c r="D105" s="160"/>
      <c r="E105" s="160"/>
      <c r="F105" s="160"/>
      <c r="G105" s="160"/>
      <c r="H105" s="11"/>
      <c r="I105" s="14"/>
      <c r="J105" s="108">
        <v>18.899999999999999</v>
      </c>
      <c r="K105" s="108">
        <v>11.1</v>
      </c>
      <c r="L105" s="108">
        <v>11.1</v>
      </c>
      <c r="M105" s="108">
        <v>11.1</v>
      </c>
      <c r="N105" s="108">
        <v>18</v>
      </c>
      <c r="O105" s="108">
        <v>11.1</v>
      </c>
    </row>
    <row r="106" spans="1:16" x14ac:dyDescent="0.25">
      <c r="A106" s="160" t="s">
        <v>124</v>
      </c>
      <c r="B106" s="160"/>
      <c r="C106" s="160"/>
      <c r="D106" s="160"/>
      <c r="E106" s="160"/>
      <c r="F106" s="160"/>
      <c r="G106" s="160"/>
      <c r="H106" s="11"/>
      <c r="I106" s="14"/>
      <c r="J106" s="108">
        <v>10</v>
      </c>
      <c r="K106" s="108">
        <v>10</v>
      </c>
      <c r="L106" s="108">
        <v>10</v>
      </c>
      <c r="M106" s="108">
        <v>10</v>
      </c>
      <c r="N106" s="108">
        <v>10</v>
      </c>
      <c r="O106" s="108">
        <v>10</v>
      </c>
    </row>
    <row r="107" spans="1:16" ht="25.5" customHeight="1" x14ac:dyDescent="0.25">
      <c r="A107" s="160" t="s">
        <v>252</v>
      </c>
      <c r="B107" s="160"/>
      <c r="C107" s="160"/>
      <c r="D107" s="160"/>
      <c r="E107" s="160"/>
      <c r="F107" s="160"/>
      <c r="G107" s="160"/>
      <c r="H107" s="11"/>
      <c r="I107" s="14"/>
      <c r="J107" s="108">
        <v>62.1</v>
      </c>
      <c r="K107" s="108">
        <v>57.4</v>
      </c>
      <c r="L107" s="108">
        <v>57.4</v>
      </c>
      <c r="M107" s="108">
        <v>57.4</v>
      </c>
      <c r="N107" s="108">
        <v>57.4</v>
      </c>
      <c r="O107" s="108">
        <v>60</v>
      </c>
    </row>
    <row r="108" spans="1:16" x14ac:dyDescent="0.25">
      <c r="A108" s="153" t="s">
        <v>52</v>
      </c>
      <c r="B108" s="153" t="s">
        <v>253</v>
      </c>
      <c r="C108" s="129"/>
      <c r="D108" s="21"/>
      <c r="E108" s="21"/>
      <c r="F108" s="21"/>
      <c r="G108" s="21"/>
      <c r="H108" s="11" t="s">
        <v>9</v>
      </c>
      <c r="I108" s="14" t="s">
        <v>93</v>
      </c>
      <c r="J108" s="105">
        <v>0</v>
      </c>
      <c r="K108" s="105">
        <v>0</v>
      </c>
      <c r="L108" s="105">
        <v>0</v>
      </c>
      <c r="M108" s="105">
        <v>0</v>
      </c>
      <c r="N108" s="105">
        <v>0</v>
      </c>
      <c r="O108" s="105">
        <v>0</v>
      </c>
    </row>
    <row r="109" spans="1:16" ht="25.5" x14ac:dyDescent="0.25">
      <c r="A109" s="153"/>
      <c r="B109" s="153"/>
      <c r="C109" s="130"/>
      <c r="D109" s="13">
        <v>882</v>
      </c>
      <c r="E109" s="13">
        <v>405</v>
      </c>
      <c r="F109" s="50" t="s">
        <v>255</v>
      </c>
      <c r="G109" s="13">
        <v>810</v>
      </c>
      <c r="H109" s="11" t="s">
        <v>10</v>
      </c>
      <c r="I109" s="14" t="s">
        <v>93</v>
      </c>
      <c r="J109" s="105">
        <v>0</v>
      </c>
      <c r="K109" s="105">
        <v>0</v>
      </c>
      <c r="L109" s="105">
        <v>0</v>
      </c>
      <c r="M109" s="105">
        <v>0</v>
      </c>
      <c r="N109" s="105">
        <v>0</v>
      </c>
      <c r="O109" s="105">
        <v>0</v>
      </c>
    </row>
    <row r="110" spans="1:16" ht="38.25" x14ac:dyDescent="0.25">
      <c r="A110" s="153"/>
      <c r="B110" s="153"/>
      <c r="C110" s="130"/>
      <c r="D110" s="5"/>
      <c r="E110" s="5"/>
      <c r="F110" s="5"/>
      <c r="G110" s="5"/>
      <c r="H110" s="11" t="s">
        <v>11</v>
      </c>
      <c r="I110" s="14" t="s">
        <v>93</v>
      </c>
      <c r="J110" s="105">
        <v>0</v>
      </c>
      <c r="K110" s="105">
        <v>0</v>
      </c>
      <c r="L110" s="105">
        <v>0</v>
      </c>
      <c r="M110" s="105">
        <v>0</v>
      </c>
      <c r="N110" s="105">
        <v>0</v>
      </c>
      <c r="O110" s="105">
        <v>0</v>
      </c>
    </row>
    <row r="111" spans="1:16" ht="25.5" x14ac:dyDescent="0.25">
      <c r="A111" s="153"/>
      <c r="B111" s="153"/>
      <c r="C111" s="131"/>
      <c r="D111" s="13"/>
      <c r="E111" s="13"/>
      <c r="F111" s="13"/>
      <c r="G111" s="13"/>
      <c r="H111" s="11" t="s">
        <v>12</v>
      </c>
      <c r="I111" s="14" t="s">
        <v>93</v>
      </c>
      <c r="J111" s="105">
        <v>0</v>
      </c>
      <c r="K111" s="105">
        <v>0</v>
      </c>
      <c r="L111" s="105">
        <v>0</v>
      </c>
      <c r="M111" s="105">
        <v>0</v>
      </c>
      <c r="N111" s="105">
        <v>0</v>
      </c>
      <c r="O111" s="105">
        <v>0</v>
      </c>
    </row>
    <row r="112" spans="1:16" x14ac:dyDescent="0.25">
      <c r="A112" s="153" t="s">
        <v>53</v>
      </c>
      <c r="B112" s="153" t="s">
        <v>49</v>
      </c>
      <c r="C112" s="129"/>
      <c r="D112" s="13"/>
      <c r="E112" s="13"/>
      <c r="F112" s="13"/>
      <c r="G112" s="13"/>
      <c r="H112" s="11" t="s">
        <v>9</v>
      </c>
      <c r="I112" s="14" t="s">
        <v>93</v>
      </c>
      <c r="J112" s="105">
        <v>9693.2199999999993</v>
      </c>
      <c r="K112" s="105">
        <v>7235.5</v>
      </c>
      <c r="L112" s="105">
        <v>7235.5</v>
      </c>
      <c r="M112" s="105">
        <v>6355.5</v>
      </c>
      <c r="N112" s="105">
        <v>6355.5</v>
      </c>
      <c r="O112" s="105">
        <v>4439</v>
      </c>
    </row>
    <row r="113" spans="1:15" ht="25.5" x14ac:dyDescent="0.25">
      <c r="A113" s="153"/>
      <c r="B113" s="153"/>
      <c r="C113" s="130"/>
      <c r="D113" s="13"/>
      <c r="E113" s="13"/>
      <c r="F113" s="13"/>
      <c r="G113" s="13"/>
      <c r="H113" s="11" t="s">
        <v>10</v>
      </c>
      <c r="I113" s="14" t="s">
        <v>93</v>
      </c>
      <c r="J113" s="105">
        <v>0</v>
      </c>
      <c r="K113" s="105">
        <v>0</v>
      </c>
      <c r="L113" s="105">
        <v>0</v>
      </c>
      <c r="M113" s="105">
        <v>0</v>
      </c>
      <c r="N113" s="105">
        <v>0</v>
      </c>
      <c r="O113" s="105">
        <v>0</v>
      </c>
    </row>
    <row r="114" spans="1:15" ht="38.25" x14ac:dyDescent="0.25">
      <c r="A114" s="153"/>
      <c r="B114" s="153"/>
      <c r="C114" s="130"/>
      <c r="D114" s="13">
        <v>882</v>
      </c>
      <c r="E114" s="13">
        <v>405</v>
      </c>
      <c r="F114" s="50" t="s">
        <v>181</v>
      </c>
      <c r="G114" s="13">
        <v>810</v>
      </c>
      <c r="H114" s="11" t="s">
        <v>11</v>
      </c>
      <c r="I114" s="14" t="s">
        <v>93</v>
      </c>
      <c r="J114" s="105">
        <v>9693.2199999999993</v>
      </c>
      <c r="K114" s="105">
        <v>7235.5</v>
      </c>
      <c r="L114" s="105">
        <v>7235.5</v>
      </c>
      <c r="M114" s="105">
        <v>6355.5</v>
      </c>
      <c r="N114" s="105">
        <v>6355.5</v>
      </c>
      <c r="O114" s="105">
        <v>4439</v>
      </c>
    </row>
    <row r="115" spans="1:15" ht="25.5" x14ac:dyDescent="0.25">
      <c r="A115" s="153"/>
      <c r="B115" s="153"/>
      <c r="C115" s="131"/>
      <c r="D115" s="21"/>
      <c r="E115" s="21"/>
      <c r="F115" s="21"/>
      <c r="G115" s="21"/>
      <c r="H115" s="11" t="s">
        <v>12</v>
      </c>
      <c r="I115" s="14" t="s">
        <v>93</v>
      </c>
      <c r="J115" s="105">
        <v>0</v>
      </c>
      <c r="K115" s="105">
        <v>0</v>
      </c>
      <c r="L115" s="105">
        <v>0</v>
      </c>
      <c r="M115" s="105">
        <v>0</v>
      </c>
      <c r="N115" s="105">
        <v>0</v>
      </c>
      <c r="O115" s="105">
        <v>0</v>
      </c>
    </row>
    <row r="116" spans="1:15" s="27" customFormat="1" x14ac:dyDescent="0.25">
      <c r="A116" s="153" t="s">
        <v>54</v>
      </c>
      <c r="B116" s="153" t="s">
        <v>254</v>
      </c>
      <c r="C116" s="54"/>
      <c r="D116" s="21"/>
      <c r="E116" s="21"/>
      <c r="F116" s="21"/>
      <c r="G116" s="21"/>
      <c r="H116" s="51" t="s">
        <v>9</v>
      </c>
      <c r="I116" s="33" t="s">
        <v>93</v>
      </c>
      <c r="J116" s="105">
        <v>0</v>
      </c>
      <c r="K116" s="105">
        <v>0</v>
      </c>
      <c r="L116" s="105">
        <v>0</v>
      </c>
      <c r="M116" s="105">
        <v>0</v>
      </c>
      <c r="N116" s="105">
        <v>0</v>
      </c>
      <c r="O116" s="105">
        <v>0</v>
      </c>
    </row>
    <row r="117" spans="1:15" s="27" customFormat="1" ht="25.5" x14ac:dyDescent="0.25">
      <c r="A117" s="153"/>
      <c r="B117" s="153"/>
      <c r="C117" s="54"/>
      <c r="D117" s="21"/>
      <c r="E117" s="21"/>
      <c r="F117" s="21"/>
      <c r="G117" s="21"/>
      <c r="H117" s="51" t="s">
        <v>10</v>
      </c>
      <c r="I117" s="33" t="s">
        <v>93</v>
      </c>
      <c r="J117" s="105">
        <v>0</v>
      </c>
      <c r="K117" s="105">
        <v>0</v>
      </c>
      <c r="L117" s="105">
        <v>0</v>
      </c>
      <c r="M117" s="105">
        <v>0</v>
      </c>
      <c r="N117" s="105">
        <v>0</v>
      </c>
      <c r="O117" s="105">
        <v>0</v>
      </c>
    </row>
    <row r="118" spans="1:15" s="27" customFormat="1" ht="38.25" x14ac:dyDescent="0.25">
      <c r="A118" s="153"/>
      <c r="B118" s="153"/>
      <c r="C118" s="54"/>
      <c r="D118" s="21"/>
      <c r="E118" s="21"/>
      <c r="F118" s="21"/>
      <c r="G118" s="21"/>
      <c r="H118" s="51" t="s">
        <v>11</v>
      </c>
      <c r="I118" s="33" t="s">
        <v>93</v>
      </c>
      <c r="J118" s="105">
        <v>0</v>
      </c>
      <c r="K118" s="105">
        <v>0</v>
      </c>
      <c r="L118" s="105">
        <v>0</v>
      </c>
      <c r="M118" s="105">
        <v>0</v>
      </c>
      <c r="N118" s="105">
        <v>0</v>
      </c>
      <c r="O118" s="105">
        <v>0</v>
      </c>
    </row>
    <row r="119" spans="1:15" s="27" customFormat="1" ht="25.5" x14ac:dyDescent="0.25">
      <c r="A119" s="153"/>
      <c r="B119" s="153"/>
      <c r="C119" s="54"/>
      <c r="D119" s="21"/>
      <c r="E119" s="21"/>
      <c r="F119" s="21"/>
      <c r="G119" s="21"/>
      <c r="H119" s="51" t="s">
        <v>12</v>
      </c>
      <c r="I119" s="33" t="s">
        <v>93</v>
      </c>
      <c r="J119" s="105">
        <v>0</v>
      </c>
      <c r="K119" s="105">
        <v>0</v>
      </c>
      <c r="L119" s="105">
        <v>0</v>
      </c>
      <c r="M119" s="105">
        <v>0</v>
      </c>
      <c r="N119" s="105">
        <v>0</v>
      </c>
      <c r="O119" s="105">
        <v>0</v>
      </c>
    </row>
    <row r="120" spans="1:15" x14ac:dyDescent="0.25">
      <c r="A120" s="153" t="s">
        <v>57</v>
      </c>
      <c r="B120" s="153" t="s">
        <v>125</v>
      </c>
      <c r="C120" s="129"/>
      <c r="D120" s="21"/>
      <c r="E120" s="21"/>
      <c r="F120" s="21"/>
      <c r="G120" s="21"/>
      <c r="H120" s="11" t="s">
        <v>9</v>
      </c>
      <c r="I120" s="14" t="s">
        <v>93</v>
      </c>
      <c r="J120" s="105">
        <v>32331.53</v>
      </c>
      <c r="K120" s="105">
        <v>30241.83</v>
      </c>
      <c r="L120" s="105">
        <v>30241.83</v>
      </c>
      <c r="M120" s="105">
        <v>38208.19</v>
      </c>
      <c r="N120" s="105">
        <v>38208.19</v>
      </c>
      <c r="O120" s="105">
        <v>30241.83</v>
      </c>
    </row>
    <row r="121" spans="1:15" ht="25.5" x14ac:dyDescent="0.25">
      <c r="A121" s="153"/>
      <c r="B121" s="153"/>
      <c r="C121" s="130"/>
      <c r="D121" s="21"/>
      <c r="E121" s="21"/>
      <c r="F121" s="21"/>
      <c r="G121" s="21"/>
      <c r="H121" s="11" t="s">
        <v>10</v>
      </c>
      <c r="I121" s="14" t="s">
        <v>93</v>
      </c>
      <c r="J121" s="105">
        <v>0</v>
      </c>
      <c r="K121" s="105">
        <v>0</v>
      </c>
      <c r="L121" s="105">
        <v>0</v>
      </c>
      <c r="M121" s="105">
        <v>0</v>
      </c>
      <c r="N121" s="105">
        <v>0</v>
      </c>
      <c r="O121" s="105">
        <v>0</v>
      </c>
    </row>
    <row r="122" spans="1:15" ht="38.25" x14ac:dyDescent="0.25">
      <c r="A122" s="153"/>
      <c r="B122" s="153"/>
      <c r="C122" s="130"/>
      <c r="D122" s="21"/>
      <c r="E122" s="21"/>
      <c r="F122" s="21"/>
      <c r="G122" s="21"/>
      <c r="H122" s="11" t="s">
        <v>11</v>
      </c>
      <c r="I122" s="14" t="s">
        <v>93</v>
      </c>
      <c r="J122" s="105">
        <v>12089.7</v>
      </c>
      <c r="K122" s="105">
        <v>10000</v>
      </c>
      <c r="L122" s="105">
        <v>10000</v>
      </c>
      <c r="M122" s="105">
        <v>17966.36</v>
      </c>
      <c r="N122" s="105">
        <v>17966.36</v>
      </c>
      <c r="O122" s="105">
        <v>10000</v>
      </c>
    </row>
    <row r="123" spans="1:15" ht="25.5" x14ac:dyDescent="0.25">
      <c r="A123" s="153"/>
      <c r="B123" s="153"/>
      <c r="C123" s="131"/>
      <c r="D123" s="21"/>
      <c r="E123" s="21"/>
      <c r="F123" s="21"/>
      <c r="G123" s="21"/>
      <c r="H123" s="11" t="s">
        <v>12</v>
      </c>
      <c r="I123" s="14" t="s">
        <v>93</v>
      </c>
      <c r="J123" s="105">
        <v>20241.830000000002</v>
      </c>
      <c r="K123" s="105">
        <v>20241.830000000002</v>
      </c>
      <c r="L123" s="105">
        <v>20241.830000000002</v>
      </c>
      <c r="M123" s="105">
        <v>20241.830000000002</v>
      </c>
      <c r="N123" s="105">
        <v>20241.830000000002</v>
      </c>
      <c r="O123" s="105">
        <v>20241.830000000002</v>
      </c>
    </row>
    <row r="124" spans="1:15" x14ac:dyDescent="0.25">
      <c r="A124" s="160" t="s">
        <v>126</v>
      </c>
      <c r="B124" s="160"/>
      <c r="C124" s="160"/>
      <c r="D124" s="160"/>
      <c r="E124" s="160"/>
      <c r="F124" s="160"/>
      <c r="G124" s="160"/>
      <c r="H124" s="11"/>
      <c r="I124" s="14"/>
      <c r="J124" s="108">
        <v>258.3</v>
      </c>
      <c r="K124" s="112">
        <v>48</v>
      </c>
      <c r="L124" s="112">
        <v>48</v>
      </c>
      <c r="M124" s="112">
        <v>48</v>
      </c>
      <c r="N124" s="112">
        <v>90.5</v>
      </c>
      <c r="O124" s="108">
        <v>48</v>
      </c>
    </row>
    <row r="125" spans="1:15" x14ac:dyDescent="0.25">
      <c r="A125" s="160" t="s">
        <v>127</v>
      </c>
      <c r="B125" s="160"/>
      <c r="C125" s="160"/>
      <c r="D125" s="160"/>
      <c r="E125" s="160"/>
      <c r="F125" s="160"/>
      <c r="G125" s="160"/>
      <c r="H125" s="11"/>
      <c r="I125" s="14"/>
      <c r="J125" s="108">
        <v>141.9</v>
      </c>
      <c r="K125" s="112">
        <v>130.80000000000001</v>
      </c>
      <c r="L125" s="112">
        <v>130.80000000000001</v>
      </c>
      <c r="M125" s="112">
        <v>130.80000000000001</v>
      </c>
      <c r="N125" s="112">
        <v>140.4</v>
      </c>
      <c r="O125" s="108">
        <v>130.9</v>
      </c>
    </row>
    <row r="126" spans="1:15" x14ac:dyDescent="0.25">
      <c r="A126" s="160" t="s">
        <v>128</v>
      </c>
      <c r="B126" s="160"/>
      <c r="C126" s="160"/>
      <c r="D126" s="160"/>
      <c r="E126" s="160"/>
      <c r="F126" s="160"/>
      <c r="G126" s="160"/>
      <c r="H126" s="11"/>
      <c r="I126" s="14"/>
      <c r="J126" s="108">
        <v>8.6999999999999993</v>
      </c>
      <c r="K126" s="112">
        <v>3.2</v>
      </c>
      <c r="L126" s="112">
        <v>3.2</v>
      </c>
      <c r="M126" s="112">
        <v>3.2</v>
      </c>
      <c r="N126" s="112">
        <v>7</v>
      </c>
      <c r="O126" s="108">
        <v>3.3</v>
      </c>
    </row>
    <row r="127" spans="1:15" ht="28.5" customHeight="1" x14ac:dyDescent="0.25">
      <c r="A127" s="160" t="s">
        <v>129</v>
      </c>
      <c r="B127" s="160"/>
      <c r="C127" s="160"/>
      <c r="D127" s="160"/>
      <c r="E127" s="160"/>
      <c r="F127" s="160"/>
      <c r="G127" s="160"/>
      <c r="H127" s="11"/>
      <c r="I127" s="14"/>
      <c r="J127" s="112">
        <v>2.2000000000000002</v>
      </c>
      <c r="K127" s="112">
        <v>2.1</v>
      </c>
      <c r="L127" s="112">
        <v>2.1</v>
      </c>
      <c r="M127" s="112">
        <v>2.1</v>
      </c>
      <c r="N127" s="112">
        <v>1.9</v>
      </c>
      <c r="O127" s="112">
        <v>2.2000000000000002</v>
      </c>
    </row>
    <row r="128" spans="1:15" x14ac:dyDescent="0.25">
      <c r="A128" s="160" t="s">
        <v>130</v>
      </c>
      <c r="B128" s="160"/>
      <c r="C128" s="160"/>
      <c r="D128" s="160"/>
      <c r="E128" s="160"/>
      <c r="F128" s="160"/>
      <c r="G128" s="160"/>
      <c r="H128" s="11"/>
      <c r="I128" s="14"/>
      <c r="J128" s="108">
        <v>27.1</v>
      </c>
      <c r="K128" s="112">
        <v>33.479999999999997</v>
      </c>
      <c r="L128" s="112">
        <v>33.479999999999997</v>
      </c>
      <c r="M128" s="112">
        <v>33.479999999999997</v>
      </c>
      <c r="N128" s="112">
        <v>34</v>
      </c>
      <c r="O128" s="108">
        <v>33.49</v>
      </c>
    </row>
    <row r="129" spans="1:15" x14ac:dyDescent="0.25">
      <c r="A129" s="160" t="s">
        <v>131</v>
      </c>
      <c r="B129" s="160"/>
      <c r="C129" s="160"/>
      <c r="D129" s="160"/>
      <c r="E129" s="160"/>
      <c r="F129" s="160"/>
      <c r="G129" s="160"/>
      <c r="H129" s="11"/>
      <c r="I129" s="14"/>
      <c r="J129" s="108">
        <v>13.1</v>
      </c>
      <c r="K129" s="112">
        <v>14.3</v>
      </c>
      <c r="L129" s="112">
        <v>14.3</v>
      </c>
      <c r="M129" s="112">
        <v>14.3</v>
      </c>
      <c r="N129" s="112">
        <v>8.8000000000000007</v>
      </c>
      <c r="O129" s="108">
        <v>14.3</v>
      </c>
    </row>
    <row r="130" spans="1:15" ht="28.5" customHeight="1" x14ac:dyDescent="0.25">
      <c r="A130" s="160" t="s">
        <v>288</v>
      </c>
      <c r="B130" s="160"/>
      <c r="C130" s="160"/>
      <c r="D130" s="160"/>
      <c r="E130" s="160"/>
      <c r="F130" s="160"/>
      <c r="G130" s="160"/>
      <c r="H130" s="11"/>
      <c r="I130" s="14"/>
      <c r="J130" s="112">
        <v>5</v>
      </c>
      <c r="K130" s="112">
        <v>4.5999999999999996</v>
      </c>
      <c r="L130" s="112">
        <v>4.5999999999999996</v>
      </c>
      <c r="M130" s="112">
        <v>4.5999999999999996</v>
      </c>
      <c r="N130" s="112">
        <v>5.0999999999999996</v>
      </c>
      <c r="O130" s="112">
        <v>5.8</v>
      </c>
    </row>
    <row r="131" spans="1:15" x14ac:dyDescent="0.25">
      <c r="A131" s="153" t="s">
        <v>58</v>
      </c>
      <c r="B131" s="153" t="s">
        <v>133</v>
      </c>
      <c r="C131" s="129"/>
      <c r="D131" s="21"/>
      <c r="E131" s="21"/>
      <c r="F131" s="21"/>
      <c r="G131" s="21"/>
      <c r="H131" s="11" t="s">
        <v>9</v>
      </c>
      <c r="I131" s="14" t="s">
        <v>93</v>
      </c>
      <c r="J131" s="105">
        <v>32331.53</v>
      </c>
      <c r="K131" s="105">
        <v>30241.83</v>
      </c>
      <c r="L131" s="105">
        <v>30241.83</v>
      </c>
      <c r="M131" s="105">
        <v>38208.19</v>
      </c>
      <c r="N131" s="105">
        <v>38208.19</v>
      </c>
      <c r="O131" s="105">
        <v>30241.83</v>
      </c>
    </row>
    <row r="132" spans="1:15" ht="25.5" x14ac:dyDescent="0.25">
      <c r="A132" s="153"/>
      <c r="B132" s="153"/>
      <c r="C132" s="130"/>
      <c r="D132" s="21"/>
      <c r="E132" s="21"/>
      <c r="F132" s="21"/>
      <c r="G132" s="21"/>
      <c r="H132" s="11" t="s">
        <v>10</v>
      </c>
      <c r="I132" s="14" t="s">
        <v>93</v>
      </c>
      <c r="J132" s="105">
        <v>0</v>
      </c>
      <c r="K132" s="105">
        <v>0</v>
      </c>
      <c r="L132" s="105">
        <v>0</v>
      </c>
      <c r="M132" s="105">
        <v>0</v>
      </c>
      <c r="N132" s="105">
        <v>0</v>
      </c>
      <c r="O132" s="105">
        <v>0</v>
      </c>
    </row>
    <row r="133" spans="1:15" ht="38.25" x14ac:dyDescent="0.25">
      <c r="A133" s="153"/>
      <c r="B133" s="153"/>
      <c r="C133" s="130"/>
      <c r="D133" s="13">
        <v>882</v>
      </c>
      <c r="E133" s="13">
        <v>405</v>
      </c>
      <c r="F133" s="13" t="s">
        <v>48</v>
      </c>
      <c r="G133" s="13"/>
      <c r="H133" s="11" t="s">
        <v>11</v>
      </c>
      <c r="I133" s="14" t="s">
        <v>93</v>
      </c>
      <c r="J133" s="105">
        <v>12089.7</v>
      </c>
      <c r="K133" s="105">
        <v>10000</v>
      </c>
      <c r="L133" s="105">
        <v>10000</v>
      </c>
      <c r="M133" s="105">
        <v>17966.36</v>
      </c>
      <c r="N133" s="105">
        <v>17966.36</v>
      </c>
      <c r="O133" s="105">
        <v>10000</v>
      </c>
    </row>
    <row r="134" spans="1:15" ht="25.5" x14ac:dyDescent="0.25">
      <c r="A134" s="153"/>
      <c r="B134" s="153"/>
      <c r="C134" s="131"/>
      <c r="D134" s="13"/>
      <c r="E134" s="13"/>
      <c r="F134" s="13"/>
      <c r="G134" s="13"/>
      <c r="H134" s="11" t="s">
        <v>12</v>
      </c>
      <c r="I134" s="14" t="s">
        <v>93</v>
      </c>
      <c r="J134" s="105">
        <v>20241.830000000002</v>
      </c>
      <c r="K134" s="105">
        <v>20241.830000000002</v>
      </c>
      <c r="L134" s="105">
        <v>20241.830000000002</v>
      </c>
      <c r="M134" s="105">
        <v>20241.830000000002</v>
      </c>
      <c r="N134" s="105">
        <v>20241.830000000002</v>
      </c>
      <c r="O134" s="105">
        <v>20241.830000000002</v>
      </c>
    </row>
    <row r="135" spans="1:15" x14ac:dyDescent="0.25">
      <c r="A135" s="153" t="s">
        <v>59</v>
      </c>
      <c r="B135" s="153" t="s">
        <v>33</v>
      </c>
      <c r="C135" s="129"/>
      <c r="D135" s="13"/>
      <c r="E135" s="13"/>
      <c r="F135" s="13"/>
      <c r="G135" s="13"/>
      <c r="H135" s="11" t="s">
        <v>9</v>
      </c>
      <c r="I135" s="14" t="s">
        <v>93</v>
      </c>
      <c r="J135" s="105">
        <v>32331.53</v>
      </c>
      <c r="K135" s="105">
        <v>30241.83</v>
      </c>
      <c r="L135" s="105">
        <v>30241.83</v>
      </c>
      <c r="M135" s="105">
        <v>38208.19</v>
      </c>
      <c r="N135" s="105">
        <v>38208.19</v>
      </c>
      <c r="O135" s="105">
        <v>30241.83</v>
      </c>
    </row>
    <row r="136" spans="1:15" ht="25.5" x14ac:dyDescent="0.25">
      <c r="A136" s="153"/>
      <c r="B136" s="153"/>
      <c r="C136" s="130"/>
      <c r="D136" s="13"/>
      <c r="E136" s="13"/>
      <c r="F136" s="13"/>
      <c r="G136" s="13"/>
      <c r="H136" s="11" t="s">
        <v>10</v>
      </c>
      <c r="I136" s="14" t="s">
        <v>93</v>
      </c>
      <c r="J136" s="105">
        <v>0</v>
      </c>
      <c r="K136" s="105">
        <v>0</v>
      </c>
      <c r="L136" s="105">
        <v>0</v>
      </c>
      <c r="M136" s="105">
        <v>0</v>
      </c>
      <c r="N136" s="105">
        <v>0</v>
      </c>
      <c r="O136" s="105">
        <v>0</v>
      </c>
    </row>
    <row r="137" spans="1:15" ht="38.25" x14ac:dyDescent="0.25">
      <c r="A137" s="153"/>
      <c r="B137" s="153"/>
      <c r="C137" s="130"/>
      <c r="D137" s="13">
        <v>882</v>
      </c>
      <c r="E137" s="13">
        <v>405</v>
      </c>
      <c r="F137" s="13" t="s">
        <v>48</v>
      </c>
      <c r="G137" s="13"/>
      <c r="H137" s="11" t="s">
        <v>11</v>
      </c>
      <c r="I137" s="14" t="s">
        <v>93</v>
      </c>
      <c r="J137" s="105">
        <v>12089.7</v>
      </c>
      <c r="K137" s="105">
        <v>10000</v>
      </c>
      <c r="L137" s="105">
        <v>10000</v>
      </c>
      <c r="M137" s="105">
        <v>17966.36</v>
      </c>
      <c r="N137" s="105">
        <v>17966.36</v>
      </c>
      <c r="O137" s="105">
        <v>10000</v>
      </c>
    </row>
    <row r="138" spans="1:15" ht="25.5" x14ac:dyDescent="0.25">
      <c r="A138" s="153"/>
      <c r="B138" s="153"/>
      <c r="C138" s="131"/>
      <c r="D138" s="21"/>
      <c r="E138" s="21"/>
      <c r="F138" s="21"/>
      <c r="G138" s="21"/>
      <c r="H138" s="11" t="s">
        <v>12</v>
      </c>
      <c r="I138" s="14" t="s">
        <v>93</v>
      </c>
      <c r="J138" s="105">
        <v>20241.830000000002</v>
      </c>
      <c r="K138" s="105">
        <v>20241.73</v>
      </c>
      <c r="L138" s="105">
        <v>20241.73</v>
      </c>
      <c r="M138" s="105">
        <v>20241.830000000002</v>
      </c>
      <c r="N138" s="105">
        <v>20241.830000000002</v>
      </c>
      <c r="O138" s="105">
        <v>20241.830000000002</v>
      </c>
    </row>
    <row r="139" spans="1:15" x14ac:dyDescent="0.25">
      <c r="A139" s="153" t="s">
        <v>60</v>
      </c>
      <c r="B139" s="153" t="s">
        <v>134</v>
      </c>
      <c r="C139" s="129"/>
      <c r="D139" s="21"/>
      <c r="E139" s="21"/>
      <c r="F139" s="21"/>
      <c r="G139" s="21"/>
      <c r="H139" s="11" t="s">
        <v>9</v>
      </c>
      <c r="I139" s="14" t="s">
        <v>93</v>
      </c>
      <c r="J139" s="105">
        <v>156500.70000000001</v>
      </c>
      <c r="K139" s="105">
        <v>171376.1</v>
      </c>
      <c r="L139" s="105">
        <v>171376.1</v>
      </c>
      <c r="M139" s="105">
        <v>417697.4</v>
      </c>
      <c r="N139" s="105">
        <f>N140+N141+N142</f>
        <v>417629.5</v>
      </c>
      <c r="O139" s="105">
        <v>0</v>
      </c>
    </row>
    <row r="140" spans="1:15" ht="25.5" x14ac:dyDescent="0.25">
      <c r="A140" s="153"/>
      <c r="B140" s="153"/>
      <c r="C140" s="130"/>
      <c r="D140" s="21"/>
      <c r="E140" s="21"/>
      <c r="F140" s="21"/>
      <c r="G140" s="21"/>
      <c r="H140" s="11" t="s">
        <v>10</v>
      </c>
      <c r="I140" s="14" t="s">
        <v>93</v>
      </c>
      <c r="J140" s="105">
        <v>0</v>
      </c>
      <c r="K140" s="105">
        <v>0</v>
      </c>
      <c r="L140" s="105">
        <v>0</v>
      </c>
      <c r="M140" s="105">
        <v>105821.3</v>
      </c>
      <c r="N140" s="105">
        <f>N160+N168+N172</f>
        <v>105821.3</v>
      </c>
      <c r="O140" s="105">
        <v>0</v>
      </c>
    </row>
    <row r="141" spans="1:15" ht="38.25" x14ac:dyDescent="0.25">
      <c r="A141" s="153"/>
      <c r="B141" s="153"/>
      <c r="C141" s="130"/>
      <c r="D141" s="50">
        <v>882</v>
      </c>
      <c r="E141" s="50">
        <v>405</v>
      </c>
      <c r="F141" s="13" t="s">
        <v>182</v>
      </c>
      <c r="G141" s="21"/>
      <c r="H141" s="11" t="s">
        <v>11</v>
      </c>
      <c r="I141" s="14" t="s">
        <v>93</v>
      </c>
      <c r="J141" s="105">
        <v>156500.70000000001</v>
      </c>
      <c r="K141" s="105">
        <v>171376.1</v>
      </c>
      <c r="L141" s="105">
        <v>171376.1</v>
      </c>
      <c r="M141" s="105">
        <v>161876.1</v>
      </c>
      <c r="N141" s="105">
        <f>N161+N169+N173</f>
        <v>161808.20000000001</v>
      </c>
      <c r="O141" s="105">
        <v>0</v>
      </c>
    </row>
    <row r="142" spans="1:15" ht="25.5" x14ac:dyDescent="0.25">
      <c r="A142" s="153"/>
      <c r="B142" s="153"/>
      <c r="C142" s="131"/>
      <c r="D142" s="21"/>
      <c r="E142" s="21"/>
      <c r="F142" s="21"/>
      <c r="G142" s="21"/>
      <c r="H142" s="11" t="s">
        <v>12</v>
      </c>
      <c r="I142" s="14" t="s">
        <v>93</v>
      </c>
      <c r="J142" s="105">
        <v>0</v>
      </c>
      <c r="K142" s="105">
        <v>0</v>
      </c>
      <c r="L142" s="105">
        <v>0</v>
      </c>
      <c r="M142" s="105">
        <v>150000</v>
      </c>
      <c r="N142" s="105">
        <v>150000</v>
      </c>
      <c r="O142" s="105">
        <v>0</v>
      </c>
    </row>
    <row r="143" spans="1:15" ht="42" customHeight="1" x14ac:dyDescent="0.25">
      <c r="A143" s="160" t="s">
        <v>256</v>
      </c>
      <c r="B143" s="160"/>
      <c r="C143" s="160"/>
      <c r="D143" s="160"/>
      <c r="E143" s="160"/>
      <c r="F143" s="160"/>
      <c r="G143" s="160"/>
      <c r="H143" s="11"/>
      <c r="I143" s="14"/>
      <c r="J143" s="115">
        <v>2.46</v>
      </c>
      <c r="K143" s="115">
        <v>2.5</v>
      </c>
      <c r="L143" s="115">
        <v>2.5</v>
      </c>
      <c r="M143" s="115">
        <v>2.5</v>
      </c>
      <c r="N143" s="115">
        <v>2.6</v>
      </c>
      <c r="O143" s="115">
        <v>2.5499999999999998</v>
      </c>
    </row>
    <row r="144" spans="1:15" ht="29.25" customHeight="1" x14ac:dyDescent="0.25">
      <c r="A144" s="160" t="s">
        <v>135</v>
      </c>
      <c r="B144" s="160"/>
      <c r="C144" s="160"/>
      <c r="D144" s="160"/>
      <c r="E144" s="160"/>
      <c r="F144" s="160"/>
      <c r="G144" s="160"/>
      <c r="H144" s="11"/>
      <c r="I144" s="14"/>
      <c r="J144" s="115">
        <v>0.41</v>
      </c>
      <c r="K144" s="115">
        <v>0.35</v>
      </c>
      <c r="L144" s="115">
        <v>0.35</v>
      </c>
      <c r="M144" s="115">
        <v>0.35</v>
      </c>
      <c r="N144" s="115">
        <v>0.39</v>
      </c>
      <c r="O144" s="115">
        <v>0.37</v>
      </c>
    </row>
    <row r="145" spans="1:15" x14ac:dyDescent="0.25">
      <c r="A145" s="160" t="s">
        <v>257</v>
      </c>
      <c r="B145" s="160"/>
      <c r="C145" s="160"/>
      <c r="D145" s="160"/>
      <c r="E145" s="160"/>
      <c r="F145" s="160"/>
      <c r="G145" s="160"/>
      <c r="H145" s="11"/>
      <c r="I145" s="14"/>
      <c r="J145" s="108">
        <v>12.5</v>
      </c>
      <c r="K145" s="108">
        <v>11.84</v>
      </c>
      <c r="L145" s="108">
        <v>11.84</v>
      </c>
      <c r="M145" s="108">
        <v>11.84</v>
      </c>
      <c r="N145" s="108">
        <v>12.2</v>
      </c>
      <c r="O145" s="108">
        <v>11.85</v>
      </c>
    </row>
    <row r="146" spans="1:15" x14ac:dyDescent="0.25">
      <c r="A146" s="160" t="s">
        <v>136</v>
      </c>
      <c r="B146" s="160"/>
      <c r="C146" s="160"/>
      <c r="D146" s="160"/>
      <c r="E146" s="160"/>
      <c r="F146" s="160"/>
      <c r="G146" s="160"/>
      <c r="H146" s="11"/>
      <c r="I146" s="14"/>
      <c r="J146" s="108">
        <v>436.8</v>
      </c>
      <c r="K146" s="108">
        <v>441.5</v>
      </c>
      <c r="L146" s="108">
        <v>441.5</v>
      </c>
      <c r="M146" s="108">
        <v>441.5</v>
      </c>
      <c r="N146" s="108">
        <v>445.8</v>
      </c>
      <c r="O146" s="108">
        <v>448.1</v>
      </c>
    </row>
    <row r="147" spans="1:15" ht="29.25" customHeight="1" x14ac:dyDescent="0.25">
      <c r="A147" s="160" t="s">
        <v>137</v>
      </c>
      <c r="B147" s="160"/>
      <c r="C147" s="160"/>
      <c r="D147" s="160"/>
      <c r="E147" s="160"/>
      <c r="F147" s="160"/>
      <c r="G147" s="160"/>
      <c r="H147" s="11"/>
      <c r="I147" s="14"/>
      <c r="J147" s="108">
        <v>197.5</v>
      </c>
      <c r="K147" s="108">
        <v>163.4</v>
      </c>
      <c r="L147" s="108">
        <v>163.4</v>
      </c>
      <c r="M147" s="108">
        <v>163.4</v>
      </c>
      <c r="N147" s="108">
        <v>208.2</v>
      </c>
      <c r="O147" s="108">
        <v>165.4</v>
      </c>
    </row>
    <row r="148" spans="1:15" x14ac:dyDescent="0.25">
      <c r="A148" s="160" t="s">
        <v>138</v>
      </c>
      <c r="B148" s="160"/>
      <c r="C148" s="160"/>
      <c r="D148" s="160"/>
      <c r="E148" s="160"/>
      <c r="F148" s="160"/>
      <c r="G148" s="160"/>
      <c r="H148" s="11"/>
      <c r="I148" s="14"/>
      <c r="J148" s="108">
        <v>3</v>
      </c>
      <c r="K148" s="108">
        <v>3.1</v>
      </c>
      <c r="L148" s="108">
        <v>3.1</v>
      </c>
      <c r="M148" s="108">
        <v>3.1</v>
      </c>
      <c r="N148" s="108">
        <v>2.9</v>
      </c>
      <c r="O148" s="108">
        <v>3.1</v>
      </c>
    </row>
    <row r="149" spans="1:15" s="27" customFormat="1" x14ac:dyDescent="0.25">
      <c r="A149" s="166" t="s">
        <v>139</v>
      </c>
      <c r="B149" s="167"/>
      <c r="C149" s="167"/>
      <c r="D149" s="167"/>
      <c r="E149" s="167"/>
      <c r="F149" s="167"/>
      <c r="G149" s="168"/>
      <c r="H149" s="31"/>
      <c r="I149" s="33"/>
      <c r="J149" s="108">
        <v>0.5</v>
      </c>
      <c r="K149" s="108">
        <v>1</v>
      </c>
      <c r="L149" s="108">
        <v>1</v>
      </c>
      <c r="M149" s="108">
        <v>1</v>
      </c>
      <c r="N149" s="108">
        <v>4</v>
      </c>
      <c r="O149" s="108">
        <v>1.1000000000000001</v>
      </c>
    </row>
    <row r="150" spans="1:15" s="27" customFormat="1" ht="29.25" customHeight="1" x14ac:dyDescent="0.25">
      <c r="A150" s="166" t="s">
        <v>289</v>
      </c>
      <c r="B150" s="167"/>
      <c r="C150" s="167"/>
      <c r="D150" s="167"/>
      <c r="E150" s="167"/>
      <c r="F150" s="167"/>
      <c r="G150" s="168"/>
      <c r="H150" s="31"/>
      <c r="I150" s="33"/>
      <c r="J150" s="108">
        <v>8.9</v>
      </c>
      <c r="K150" s="108">
        <v>8.6999999999999993</v>
      </c>
      <c r="L150" s="108">
        <v>8.6999999999999993</v>
      </c>
      <c r="M150" s="108">
        <v>8.6999999999999993</v>
      </c>
      <c r="N150" s="108">
        <v>8.6999999999999993</v>
      </c>
      <c r="O150" s="108">
        <v>10.5</v>
      </c>
    </row>
    <row r="151" spans="1:15" s="27" customFormat="1" ht="30" customHeight="1" x14ac:dyDescent="0.25">
      <c r="A151" s="166" t="s">
        <v>307</v>
      </c>
      <c r="B151" s="167"/>
      <c r="C151" s="167"/>
      <c r="D151" s="167"/>
      <c r="E151" s="167"/>
      <c r="F151" s="167"/>
      <c r="G151" s="168"/>
      <c r="H151" s="67"/>
      <c r="I151" s="33"/>
      <c r="J151" s="108">
        <v>86.7</v>
      </c>
      <c r="K151" s="108">
        <v>99.4</v>
      </c>
      <c r="L151" s="108">
        <v>99.4</v>
      </c>
      <c r="M151" s="108">
        <v>99.4</v>
      </c>
      <c r="N151" s="108">
        <v>86.3</v>
      </c>
      <c r="O151" s="108">
        <v>99.9</v>
      </c>
    </row>
    <row r="152" spans="1:15" s="27" customFormat="1" ht="42.75" customHeight="1" x14ac:dyDescent="0.25">
      <c r="A152" s="166" t="s">
        <v>308</v>
      </c>
      <c r="B152" s="167"/>
      <c r="C152" s="167"/>
      <c r="D152" s="167"/>
      <c r="E152" s="167"/>
      <c r="F152" s="167"/>
      <c r="G152" s="168"/>
      <c r="H152" s="67"/>
      <c r="I152" s="33"/>
      <c r="J152" s="115">
        <v>30.4</v>
      </c>
      <c r="K152" s="115">
        <v>10.199999999999999</v>
      </c>
      <c r="L152" s="115">
        <v>10.199999999999999</v>
      </c>
      <c r="M152" s="115">
        <v>10.199999999999999</v>
      </c>
      <c r="N152" s="115">
        <v>40.75</v>
      </c>
      <c r="O152" s="115">
        <v>8.8000000000000007</v>
      </c>
    </row>
    <row r="153" spans="1:15" s="27" customFormat="1" ht="30" customHeight="1" x14ac:dyDescent="0.25">
      <c r="A153" s="166" t="s">
        <v>309</v>
      </c>
      <c r="B153" s="167"/>
      <c r="C153" s="167"/>
      <c r="D153" s="167"/>
      <c r="E153" s="167"/>
      <c r="F153" s="167"/>
      <c r="G153" s="168"/>
      <c r="H153" s="67"/>
      <c r="I153" s="33"/>
      <c r="J153" s="115">
        <v>0.02</v>
      </c>
      <c r="K153" s="115">
        <v>0.03</v>
      </c>
      <c r="L153" s="115">
        <v>0.03</v>
      </c>
      <c r="M153" s="115">
        <v>0.03</v>
      </c>
      <c r="N153" s="115">
        <v>0.04</v>
      </c>
      <c r="O153" s="115">
        <v>0.02</v>
      </c>
    </row>
    <row r="154" spans="1:15" s="27" customFormat="1" ht="28.5" customHeight="1" x14ac:dyDescent="0.25">
      <c r="A154" s="166" t="s">
        <v>363</v>
      </c>
      <c r="B154" s="167"/>
      <c r="C154" s="167"/>
      <c r="D154" s="167"/>
      <c r="E154" s="167"/>
      <c r="F154" s="167"/>
      <c r="G154" s="168"/>
      <c r="H154" s="74"/>
      <c r="I154" s="33"/>
      <c r="J154" s="109">
        <v>32</v>
      </c>
      <c r="K154" s="109">
        <v>27</v>
      </c>
      <c r="L154" s="109">
        <v>27</v>
      </c>
      <c r="M154" s="109">
        <v>27</v>
      </c>
      <c r="N154" s="109">
        <v>29</v>
      </c>
      <c r="O154" s="109">
        <v>27</v>
      </c>
    </row>
    <row r="155" spans="1:15" s="27" customFormat="1" ht="29.25" customHeight="1" x14ac:dyDescent="0.25">
      <c r="A155" s="166" t="s">
        <v>310</v>
      </c>
      <c r="B155" s="167"/>
      <c r="C155" s="167"/>
      <c r="D155" s="167"/>
      <c r="E155" s="167"/>
      <c r="F155" s="167"/>
      <c r="G155" s="168"/>
      <c r="H155" s="67"/>
      <c r="I155" s="33"/>
      <c r="J155" s="109">
        <v>4</v>
      </c>
      <c r="K155" s="109">
        <v>3</v>
      </c>
      <c r="L155" s="109">
        <v>3</v>
      </c>
      <c r="M155" s="109">
        <v>3</v>
      </c>
      <c r="N155" s="109">
        <v>2</v>
      </c>
      <c r="O155" s="109">
        <v>3</v>
      </c>
    </row>
    <row r="156" spans="1:15" s="27" customFormat="1" ht="29.25" customHeight="1" x14ac:dyDescent="0.25">
      <c r="A156" s="166" t="s">
        <v>343</v>
      </c>
      <c r="B156" s="167"/>
      <c r="C156" s="167"/>
      <c r="D156" s="167"/>
      <c r="E156" s="167"/>
      <c r="F156" s="167"/>
      <c r="G156" s="168"/>
      <c r="H156" s="67"/>
      <c r="I156" s="33"/>
      <c r="J156" s="115">
        <v>4.38</v>
      </c>
      <c r="K156" s="115">
        <v>4.2</v>
      </c>
      <c r="L156" s="115">
        <v>4.2</v>
      </c>
      <c r="M156" s="115">
        <v>4.2</v>
      </c>
      <c r="N156" s="115">
        <v>4.2</v>
      </c>
      <c r="O156" s="115">
        <v>4.25</v>
      </c>
    </row>
    <row r="157" spans="1:15" s="27" customFormat="1" ht="29.25" customHeight="1" x14ac:dyDescent="0.25">
      <c r="A157" s="166" t="s">
        <v>364</v>
      </c>
      <c r="B157" s="167"/>
      <c r="C157" s="167"/>
      <c r="D157" s="167"/>
      <c r="E157" s="167"/>
      <c r="F157" s="167"/>
      <c r="G157" s="168"/>
      <c r="H157" s="74"/>
      <c r="I157" s="33"/>
      <c r="J157" s="108" t="s">
        <v>17</v>
      </c>
      <c r="K157" s="108">
        <v>2E-3</v>
      </c>
      <c r="L157" s="108">
        <v>2E-3</v>
      </c>
      <c r="M157" s="108">
        <v>2E-3</v>
      </c>
      <c r="N157" s="108">
        <v>2E-3</v>
      </c>
      <c r="O157" s="108">
        <v>3.0000000000000001E-3</v>
      </c>
    </row>
    <row r="158" spans="1:15" s="27" customFormat="1" x14ac:dyDescent="0.25">
      <c r="A158" s="166" t="s">
        <v>365</v>
      </c>
      <c r="B158" s="167"/>
      <c r="C158" s="167"/>
      <c r="D158" s="167"/>
      <c r="E158" s="167"/>
      <c r="F158" s="167"/>
      <c r="G158" s="168"/>
      <c r="H158" s="74"/>
      <c r="I158" s="33"/>
      <c r="J158" s="115" t="s">
        <v>17</v>
      </c>
      <c r="K158" s="115" t="s">
        <v>17</v>
      </c>
      <c r="L158" s="115" t="s">
        <v>17</v>
      </c>
      <c r="M158" s="108">
        <v>25.3</v>
      </c>
      <c r="N158" s="108">
        <v>20.8</v>
      </c>
      <c r="O158" s="115" t="s">
        <v>17</v>
      </c>
    </row>
    <row r="159" spans="1:15" x14ac:dyDescent="0.25">
      <c r="A159" s="153" t="s">
        <v>61</v>
      </c>
      <c r="B159" s="153" t="s">
        <v>41</v>
      </c>
      <c r="C159" s="129"/>
      <c r="D159" s="22"/>
      <c r="E159" s="22"/>
      <c r="F159" s="22"/>
      <c r="G159" s="22"/>
      <c r="H159" s="11" t="s">
        <v>9</v>
      </c>
      <c r="I159" s="14" t="s">
        <v>93</v>
      </c>
      <c r="J159" s="105">
        <v>0</v>
      </c>
      <c r="K159" s="105">
        <v>0</v>
      </c>
      <c r="L159" s="105">
        <v>0</v>
      </c>
      <c r="M159" s="105">
        <v>0</v>
      </c>
      <c r="N159" s="105">
        <v>0</v>
      </c>
      <c r="O159" s="105">
        <v>0</v>
      </c>
    </row>
    <row r="160" spans="1:15" ht="25.5" x14ac:dyDescent="0.25">
      <c r="A160" s="153"/>
      <c r="B160" s="153"/>
      <c r="C160" s="130"/>
      <c r="D160" s="22"/>
      <c r="E160" s="22"/>
      <c r="F160" s="22"/>
      <c r="G160" s="22"/>
      <c r="H160" s="11" t="s">
        <v>10</v>
      </c>
      <c r="I160" s="14" t="s">
        <v>93</v>
      </c>
      <c r="J160" s="105">
        <v>0</v>
      </c>
      <c r="K160" s="105">
        <v>0</v>
      </c>
      <c r="L160" s="105">
        <v>0</v>
      </c>
      <c r="M160" s="105">
        <v>0</v>
      </c>
      <c r="N160" s="105">
        <v>0</v>
      </c>
      <c r="O160" s="105">
        <v>0</v>
      </c>
    </row>
    <row r="161" spans="1:15" ht="38.25" x14ac:dyDescent="0.25">
      <c r="A161" s="153"/>
      <c r="B161" s="153"/>
      <c r="C161" s="130"/>
      <c r="D161" s="13">
        <v>882</v>
      </c>
      <c r="E161" s="13">
        <v>405</v>
      </c>
      <c r="F161" s="50" t="s">
        <v>258</v>
      </c>
      <c r="G161" s="13">
        <v>810</v>
      </c>
      <c r="H161" s="11" t="s">
        <v>11</v>
      </c>
      <c r="I161" s="14" t="s">
        <v>93</v>
      </c>
      <c r="J161" s="105">
        <v>0</v>
      </c>
      <c r="K161" s="105">
        <v>0</v>
      </c>
      <c r="L161" s="105">
        <v>0</v>
      </c>
      <c r="M161" s="105">
        <v>0</v>
      </c>
      <c r="N161" s="105">
        <v>0</v>
      </c>
      <c r="O161" s="105">
        <v>0</v>
      </c>
    </row>
    <row r="162" spans="1:15" ht="25.5" x14ac:dyDescent="0.25">
      <c r="A162" s="153"/>
      <c r="B162" s="153"/>
      <c r="C162" s="131"/>
      <c r="D162" s="13"/>
      <c r="E162" s="13"/>
      <c r="F162" s="13"/>
      <c r="G162" s="13"/>
      <c r="H162" s="11" t="s">
        <v>12</v>
      </c>
      <c r="I162" s="14" t="s">
        <v>93</v>
      </c>
      <c r="J162" s="105">
        <v>0</v>
      </c>
      <c r="K162" s="105">
        <v>0</v>
      </c>
      <c r="L162" s="105">
        <v>0</v>
      </c>
      <c r="M162" s="105">
        <v>0</v>
      </c>
      <c r="N162" s="105">
        <v>0</v>
      </c>
      <c r="O162" s="105">
        <v>0</v>
      </c>
    </row>
    <row r="163" spans="1:15" x14ac:dyDescent="0.25">
      <c r="A163" s="153" t="s">
        <v>260</v>
      </c>
      <c r="B163" s="153" t="s">
        <v>34</v>
      </c>
      <c r="C163" s="129"/>
      <c r="D163" s="13"/>
      <c r="E163" s="13"/>
      <c r="F163" s="13"/>
      <c r="G163" s="13"/>
      <c r="H163" s="11" t="s">
        <v>9</v>
      </c>
      <c r="I163" s="14" t="s">
        <v>93</v>
      </c>
      <c r="J163" s="105">
        <v>0</v>
      </c>
      <c r="K163" s="105">
        <v>0</v>
      </c>
      <c r="L163" s="105">
        <v>0</v>
      </c>
      <c r="M163" s="105">
        <v>0</v>
      </c>
      <c r="N163" s="105">
        <v>0</v>
      </c>
      <c r="O163" s="105">
        <v>0</v>
      </c>
    </row>
    <row r="164" spans="1:15" ht="25.5" x14ac:dyDescent="0.25">
      <c r="A164" s="153"/>
      <c r="B164" s="153"/>
      <c r="C164" s="130"/>
      <c r="D164" s="13"/>
      <c r="E164" s="13"/>
      <c r="F164" s="13"/>
      <c r="G164" s="13"/>
      <c r="H164" s="11" t="s">
        <v>10</v>
      </c>
      <c r="I164" s="14" t="s">
        <v>93</v>
      </c>
      <c r="J164" s="103">
        <v>0</v>
      </c>
      <c r="K164" s="103">
        <v>0</v>
      </c>
      <c r="L164" s="103">
        <v>0</v>
      </c>
      <c r="M164" s="103">
        <v>0</v>
      </c>
      <c r="N164" s="103">
        <v>0</v>
      </c>
      <c r="O164" s="103">
        <v>0</v>
      </c>
    </row>
    <row r="165" spans="1:15" ht="38.25" x14ac:dyDescent="0.25">
      <c r="A165" s="153"/>
      <c r="B165" s="153"/>
      <c r="C165" s="130"/>
      <c r="D165" s="13">
        <v>882</v>
      </c>
      <c r="E165" s="13">
        <v>405</v>
      </c>
      <c r="F165" s="50" t="s">
        <v>259</v>
      </c>
      <c r="G165" s="13">
        <v>810</v>
      </c>
      <c r="H165" s="11" t="s">
        <v>11</v>
      </c>
      <c r="I165" s="14" t="s">
        <v>93</v>
      </c>
      <c r="J165" s="103">
        <v>0</v>
      </c>
      <c r="K165" s="103">
        <v>0</v>
      </c>
      <c r="L165" s="103">
        <v>0</v>
      </c>
      <c r="M165" s="103">
        <v>0</v>
      </c>
      <c r="N165" s="103">
        <v>0</v>
      </c>
      <c r="O165" s="103">
        <v>0</v>
      </c>
    </row>
    <row r="166" spans="1:15" ht="25.5" x14ac:dyDescent="0.25">
      <c r="A166" s="153"/>
      <c r="B166" s="153"/>
      <c r="C166" s="131"/>
      <c r="D166" s="13"/>
      <c r="E166" s="13"/>
      <c r="F166" s="13"/>
      <c r="G166" s="13"/>
      <c r="H166" s="11" t="s">
        <v>12</v>
      </c>
      <c r="I166" s="14" t="s">
        <v>93</v>
      </c>
      <c r="J166" s="103">
        <v>0</v>
      </c>
      <c r="K166" s="105">
        <v>0</v>
      </c>
      <c r="L166" s="105">
        <v>0</v>
      </c>
      <c r="M166" s="105">
        <v>0</v>
      </c>
      <c r="N166" s="105">
        <v>0</v>
      </c>
      <c r="O166" s="103">
        <v>0</v>
      </c>
    </row>
    <row r="167" spans="1:15" s="27" customFormat="1" x14ac:dyDescent="0.25">
      <c r="A167" s="153" t="s">
        <v>339</v>
      </c>
      <c r="B167" s="153" t="s">
        <v>340</v>
      </c>
      <c r="C167" s="129"/>
      <c r="D167" s="66"/>
      <c r="E167" s="66"/>
      <c r="F167" s="66"/>
      <c r="G167" s="66"/>
      <c r="H167" s="67" t="s">
        <v>9</v>
      </c>
      <c r="I167" s="33" t="s">
        <v>93</v>
      </c>
      <c r="J167" s="105">
        <v>156500.70000000001</v>
      </c>
      <c r="K167" s="105">
        <v>171376.1</v>
      </c>
      <c r="L167" s="105">
        <v>171376.1</v>
      </c>
      <c r="M167" s="105">
        <v>161876.1</v>
      </c>
      <c r="N167" s="103">
        <v>161808.20000000001</v>
      </c>
      <c r="O167" s="105">
        <v>0</v>
      </c>
    </row>
    <row r="168" spans="1:15" s="27" customFormat="1" ht="25.5" x14ac:dyDescent="0.25">
      <c r="A168" s="153"/>
      <c r="B168" s="153"/>
      <c r="C168" s="130"/>
      <c r="D168" s="66"/>
      <c r="E168" s="66"/>
      <c r="F168" s="66"/>
      <c r="G168" s="66"/>
      <c r="H168" s="67" t="s">
        <v>10</v>
      </c>
      <c r="I168" s="33" t="s">
        <v>93</v>
      </c>
      <c r="J168" s="103">
        <v>0</v>
      </c>
      <c r="K168" s="103">
        <v>0</v>
      </c>
      <c r="L168" s="103">
        <v>0</v>
      </c>
      <c r="M168" s="103">
        <v>0</v>
      </c>
      <c r="N168" s="103">
        <v>0</v>
      </c>
      <c r="O168" s="103">
        <v>0</v>
      </c>
    </row>
    <row r="169" spans="1:15" s="27" customFormat="1" ht="38.25" x14ac:dyDescent="0.25">
      <c r="A169" s="153"/>
      <c r="B169" s="153"/>
      <c r="C169" s="130"/>
      <c r="D169" s="66">
        <v>882</v>
      </c>
      <c r="E169" s="66">
        <v>405</v>
      </c>
      <c r="F169" s="66" t="s">
        <v>341</v>
      </c>
      <c r="G169" s="66">
        <v>810</v>
      </c>
      <c r="H169" s="67" t="s">
        <v>11</v>
      </c>
      <c r="I169" s="33" t="s">
        <v>93</v>
      </c>
      <c r="J169" s="103">
        <v>156500.70000000001</v>
      </c>
      <c r="K169" s="103">
        <v>171376.1</v>
      </c>
      <c r="L169" s="103">
        <v>171376.1</v>
      </c>
      <c r="M169" s="103">
        <v>161876.1</v>
      </c>
      <c r="N169" s="103">
        <v>161808.20000000001</v>
      </c>
      <c r="O169" s="103">
        <v>0</v>
      </c>
    </row>
    <row r="170" spans="1:15" s="27" customFormat="1" ht="25.5" x14ac:dyDescent="0.25">
      <c r="A170" s="153"/>
      <c r="B170" s="153"/>
      <c r="C170" s="131"/>
      <c r="D170" s="66"/>
      <c r="E170" s="66"/>
      <c r="F170" s="66"/>
      <c r="G170" s="66"/>
      <c r="H170" s="67" t="s">
        <v>12</v>
      </c>
      <c r="I170" s="33" t="s">
        <v>93</v>
      </c>
      <c r="J170" s="105">
        <v>0</v>
      </c>
      <c r="K170" s="105">
        <v>0</v>
      </c>
      <c r="L170" s="105">
        <v>0</v>
      </c>
      <c r="M170" s="105">
        <v>0</v>
      </c>
      <c r="N170" s="105">
        <v>0</v>
      </c>
      <c r="O170" s="105">
        <v>0</v>
      </c>
    </row>
    <row r="171" spans="1:15" s="27" customFormat="1" x14ac:dyDescent="0.25">
      <c r="A171" s="153" t="s">
        <v>368</v>
      </c>
      <c r="B171" s="157" t="s">
        <v>367</v>
      </c>
      <c r="C171" s="157"/>
      <c r="D171" s="75"/>
      <c r="E171" s="75"/>
      <c r="F171" s="75"/>
      <c r="G171" s="75"/>
      <c r="H171" s="74" t="s">
        <v>9</v>
      </c>
      <c r="I171" s="33" t="s">
        <v>93</v>
      </c>
      <c r="J171" s="105" t="s">
        <v>17</v>
      </c>
      <c r="K171" s="105">
        <v>0</v>
      </c>
      <c r="L171" s="105">
        <v>0</v>
      </c>
      <c r="M171" s="105">
        <v>255821.3</v>
      </c>
      <c r="N171" s="105">
        <v>255821.3</v>
      </c>
      <c r="O171" s="105">
        <v>0</v>
      </c>
    </row>
    <row r="172" spans="1:15" s="27" customFormat="1" ht="25.5" x14ac:dyDescent="0.25">
      <c r="A172" s="153"/>
      <c r="B172" s="158"/>
      <c r="C172" s="158"/>
      <c r="D172" s="75"/>
      <c r="E172" s="75"/>
      <c r="F172" s="75"/>
      <c r="G172" s="75"/>
      <c r="H172" s="74" t="s">
        <v>10</v>
      </c>
      <c r="I172" s="33" t="s">
        <v>93</v>
      </c>
      <c r="J172" s="105" t="s">
        <v>17</v>
      </c>
      <c r="K172" s="105">
        <v>0</v>
      </c>
      <c r="L172" s="105">
        <v>0</v>
      </c>
      <c r="M172" s="105">
        <v>105821.3</v>
      </c>
      <c r="N172" s="105">
        <v>105821.3</v>
      </c>
      <c r="O172" s="105">
        <v>0</v>
      </c>
    </row>
    <row r="173" spans="1:15" s="27" customFormat="1" ht="38.25" x14ac:dyDescent="0.25">
      <c r="A173" s="153"/>
      <c r="B173" s="158"/>
      <c r="C173" s="158"/>
      <c r="D173" s="75">
        <v>882</v>
      </c>
      <c r="E173" s="75">
        <v>405</v>
      </c>
      <c r="F173" s="75" t="s">
        <v>366</v>
      </c>
      <c r="G173" s="75">
        <v>810</v>
      </c>
      <c r="H173" s="74" t="s">
        <v>11</v>
      </c>
      <c r="I173" s="33" t="s">
        <v>93</v>
      </c>
      <c r="J173" s="105" t="s">
        <v>17</v>
      </c>
      <c r="K173" s="105">
        <v>0</v>
      </c>
      <c r="L173" s="105">
        <v>0</v>
      </c>
      <c r="M173" s="105">
        <v>0</v>
      </c>
      <c r="N173" s="105">
        <v>0</v>
      </c>
      <c r="O173" s="105">
        <v>0</v>
      </c>
    </row>
    <row r="174" spans="1:15" s="27" customFormat="1" ht="25.5" x14ac:dyDescent="0.25">
      <c r="A174" s="153"/>
      <c r="B174" s="159"/>
      <c r="C174" s="159"/>
      <c r="D174" s="75"/>
      <c r="E174" s="75"/>
      <c r="F174" s="75"/>
      <c r="G174" s="75"/>
      <c r="H174" s="74" t="s">
        <v>12</v>
      </c>
      <c r="I174" s="33" t="s">
        <v>93</v>
      </c>
      <c r="J174" s="105" t="s">
        <v>17</v>
      </c>
      <c r="K174" s="105">
        <v>0</v>
      </c>
      <c r="L174" s="105">
        <v>0</v>
      </c>
      <c r="M174" s="105">
        <v>150000</v>
      </c>
      <c r="N174" s="105">
        <v>150000</v>
      </c>
      <c r="O174" s="105">
        <v>0</v>
      </c>
    </row>
    <row r="175" spans="1:15" s="27" customFormat="1" x14ac:dyDescent="0.25">
      <c r="A175" s="157" t="s">
        <v>369</v>
      </c>
      <c r="B175" s="157" t="s">
        <v>370</v>
      </c>
      <c r="C175" s="132"/>
      <c r="D175" s="75"/>
      <c r="E175" s="75"/>
      <c r="F175" s="75"/>
      <c r="G175" s="75"/>
      <c r="H175" s="74" t="s">
        <v>9</v>
      </c>
      <c r="I175" s="33" t="s">
        <v>93</v>
      </c>
      <c r="J175" s="105">
        <v>0</v>
      </c>
      <c r="K175" s="105">
        <v>0</v>
      </c>
      <c r="L175" s="105">
        <v>0</v>
      </c>
      <c r="M175" s="105">
        <v>0</v>
      </c>
      <c r="N175" s="105">
        <v>0</v>
      </c>
      <c r="O175" s="105">
        <v>0</v>
      </c>
    </row>
    <row r="176" spans="1:15" s="27" customFormat="1" ht="25.5" x14ac:dyDescent="0.25">
      <c r="A176" s="158"/>
      <c r="B176" s="158"/>
      <c r="C176" s="132"/>
      <c r="D176" s="75"/>
      <c r="E176" s="75"/>
      <c r="F176" s="75"/>
      <c r="G176" s="75"/>
      <c r="H176" s="74" t="s">
        <v>10</v>
      </c>
      <c r="I176" s="33" t="s">
        <v>93</v>
      </c>
      <c r="J176" s="105">
        <v>0</v>
      </c>
      <c r="K176" s="105">
        <v>0</v>
      </c>
      <c r="L176" s="105">
        <v>0</v>
      </c>
      <c r="M176" s="105">
        <v>0</v>
      </c>
      <c r="N176" s="105">
        <v>0</v>
      </c>
      <c r="O176" s="105">
        <v>0</v>
      </c>
    </row>
    <row r="177" spans="1:16" s="27" customFormat="1" ht="38.25" x14ac:dyDescent="0.25">
      <c r="A177" s="158"/>
      <c r="B177" s="158"/>
      <c r="C177" s="132"/>
      <c r="D177" s="75"/>
      <c r="E177" s="75"/>
      <c r="F177" s="75"/>
      <c r="G177" s="75"/>
      <c r="H177" s="74" t="s">
        <v>11</v>
      </c>
      <c r="I177" s="33" t="s">
        <v>93</v>
      </c>
      <c r="J177" s="105">
        <v>0</v>
      </c>
      <c r="K177" s="105">
        <v>0</v>
      </c>
      <c r="L177" s="105">
        <v>0</v>
      </c>
      <c r="M177" s="105">
        <v>0</v>
      </c>
      <c r="N177" s="105">
        <v>0</v>
      </c>
      <c r="O177" s="105">
        <v>0</v>
      </c>
    </row>
    <row r="178" spans="1:16" s="27" customFormat="1" ht="25.5" x14ac:dyDescent="0.25">
      <c r="A178" s="159"/>
      <c r="B178" s="159"/>
      <c r="C178" s="132"/>
      <c r="D178" s="75"/>
      <c r="E178" s="75"/>
      <c r="F178" s="75"/>
      <c r="G178" s="75"/>
      <c r="H178" s="74" t="s">
        <v>12</v>
      </c>
      <c r="I178" s="33" t="s">
        <v>93</v>
      </c>
      <c r="J178" s="105">
        <v>0</v>
      </c>
      <c r="K178" s="105">
        <v>0</v>
      </c>
      <c r="L178" s="105">
        <v>0</v>
      </c>
      <c r="M178" s="105">
        <v>0</v>
      </c>
      <c r="N178" s="105">
        <v>0</v>
      </c>
      <c r="O178" s="105">
        <v>0</v>
      </c>
    </row>
    <row r="179" spans="1:16" s="27" customFormat="1" ht="21.75" customHeight="1" x14ac:dyDescent="0.25">
      <c r="A179" s="157" t="s">
        <v>371</v>
      </c>
      <c r="B179" s="157" t="s">
        <v>372</v>
      </c>
      <c r="C179" s="132"/>
      <c r="D179" s="75"/>
      <c r="E179" s="75"/>
      <c r="F179" s="75"/>
      <c r="G179" s="75"/>
      <c r="H179" s="74" t="s">
        <v>9</v>
      </c>
      <c r="I179" s="33" t="s">
        <v>93</v>
      </c>
      <c r="J179" s="105">
        <v>0</v>
      </c>
      <c r="K179" s="105">
        <v>0</v>
      </c>
      <c r="L179" s="105">
        <v>0</v>
      </c>
      <c r="M179" s="105">
        <v>0</v>
      </c>
      <c r="N179" s="105">
        <v>0</v>
      </c>
      <c r="O179" s="105">
        <v>0</v>
      </c>
    </row>
    <row r="180" spans="1:16" s="27" customFormat="1" ht="25.5" x14ac:dyDescent="0.25">
      <c r="A180" s="158"/>
      <c r="B180" s="158"/>
      <c r="C180" s="132"/>
      <c r="D180" s="75"/>
      <c r="E180" s="75"/>
      <c r="F180" s="75"/>
      <c r="G180" s="75"/>
      <c r="H180" s="74" t="s">
        <v>10</v>
      </c>
      <c r="I180" s="33" t="s">
        <v>93</v>
      </c>
      <c r="J180" s="105">
        <v>0</v>
      </c>
      <c r="K180" s="105">
        <v>0</v>
      </c>
      <c r="L180" s="105">
        <v>0</v>
      </c>
      <c r="M180" s="105">
        <v>0</v>
      </c>
      <c r="N180" s="105">
        <v>0</v>
      </c>
      <c r="O180" s="105">
        <v>0</v>
      </c>
    </row>
    <row r="181" spans="1:16" s="27" customFormat="1" ht="38.25" x14ac:dyDescent="0.25">
      <c r="A181" s="158"/>
      <c r="B181" s="158"/>
      <c r="C181" s="132"/>
      <c r="D181" s="75"/>
      <c r="E181" s="75"/>
      <c r="F181" s="75"/>
      <c r="G181" s="75"/>
      <c r="H181" s="74" t="s">
        <v>11</v>
      </c>
      <c r="I181" s="33" t="s">
        <v>93</v>
      </c>
      <c r="J181" s="105">
        <v>0</v>
      </c>
      <c r="K181" s="105">
        <v>0</v>
      </c>
      <c r="L181" s="105">
        <v>0</v>
      </c>
      <c r="M181" s="105">
        <v>0</v>
      </c>
      <c r="N181" s="105">
        <v>0</v>
      </c>
      <c r="O181" s="105">
        <v>0</v>
      </c>
    </row>
    <row r="182" spans="1:16" s="27" customFormat="1" ht="25.5" x14ac:dyDescent="0.25">
      <c r="A182" s="159"/>
      <c r="B182" s="159"/>
      <c r="C182" s="132"/>
      <c r="D182" s="75"/>
      <c r="E182" s="75"/>
      <c r="F182" s="75"/>
      <c r="G182" s="75"/>
      <c r="H182" s="74" t="s">
        <v>12</v>
      </c>
      <c r="I182" s="33" t="s">
        <v>93</v>
      </c>
      <c r="J182" s="105">
        <v>0</v>
      </c>
      <c r="K182" s="105">
        <v>0</v>
      </c>
      <c r="L182" s="105">
        <v>0</v>
      </c>
      <c r="M182" s="105">
        <v>0</v>
      </c>
      <c r="N182" s="105">
        <v>0</v>
      </c>
      <c r="O182" s="105">
        <v>0</v>
      </c>
    </row>
    <row r="183" spans="1:16" x14ac:dyDescent="0.25">
      <c r="A183" s="153" t="s">
        <v>311</v>
      </c>
      <c r="B183" s="153" t="s">
        <v>140</v>
      </c>
      <c r="C183" s="129"/>
      <c r="D183" s="13"/>
      <c r="E183" s="13"/>
      <c r="F183" s="13"/>
      <c r="G183" s="13"/>
      <c r="H183" s="11" t="s">
        <v>9</v>
      </c>
      <c r="I183" s="14" t="s">
        <v>93</v>
      </c>
      <c r="J183" s="105">
        <v>0</v>
      </c>
      <c r="K183" s="105">
        <v>0</v>
      </c>
      <c r="L183" s="105">
        <v>0</v>
      </c>
      <c r="M183" s="105">
        <v>0</v>
      </c>
      <c r="N183" s="105">
        <v>0</v>
      </c>
      <c r="O183" s="105">
        <v>0</v>
      </c>
    </row>
    <row r="184" spans="1:16" ht="25.5" x14ac:dyDescent="0.25">
      <c r="A184" s="153"/>
      <c r="B184" s="153"/>
      <c r="C184" s="130"/>
      <c r="D184" s="13">
        <v>882</v>
      </c>
      <c r="E184" s="13">
        <v>405</v>
      </c>
      <c r="F184" s="50" t="s">
        <v>64</v>
      </c>
      <c r="G184" s="13">
        <v>811</v>
      </c>
      <c r="H184" s="11" t="s">
        <v>10</v>
      </c>
      <c r="I184" s="14" t="s">
        <v>93</v>
      </c>
      <c r="J184" s="117">
        <v>0</v>
      </c>
      <c r="K184" s="117">
        <v>0</v>
      </c>
      <c r="L184" s="117">
        <v>0</v>
      </c>
      <c r="M184" s="117">
        <v>0</v>
      </c>
      <c r="N184" s="105">
        <v>0</v>
      </c>
      <c r="O184" s="105">
        <v>0</v>
      </c>
    </row>
    <row r="185" spans="1:16" ht="38.25" x14ac:dyDescent="0.25">
      <c r="A185" s="153"/>
      <c r="B185" s="153"/>
      <c r="C185" s="130"/>
      <c r="D185" s="21"/>
      <c r="E185" s="21"/>
      <c r="F185" s="21"/>
      <c r="G185" s="21"/>
      <c r="H185" s="11" t="s">
        <v>11</v>
      </c>
      <c r="I185" s="14" t="s">
        <v>93</v>
      </c>
      <c r="J185" s="105">
        <v>0</v>
      </c>
      <c r="K185" s="105">
        <v>0</v>
      </c>
      <c r="L185" s="105">
        <v>0</v>
      </c>
      <c r="M185" s="105">
        <v>0</v>
      </c>
      <c r="N185" s="105">
        <v>0</v>
      </c>
      <c r="O185" s="105">
        <v>0</v>
      </c>
    </row>
    <row r="186" spans="1:16" ht="25.5" x14ac:dyDescent="0.25">
      <c r="A186" s="153"/>
      <c r="B186" s="153"/>
      <c r="C186" s="131"/>
      <c r="D186" s="20"/>
      <c r="E186" s="20"/>
      <c r="F186" s="20"/>
      <c r="G186" s="20"/>
      <c r="H186" s="11" t="s">
        <v>12</v>
      </c>
      <c r="I186" s="14" t="s">
        <v>93</v>
      </c>
      <c r="J186" s="105">
        <v>0</v>
      </c>
      <c r="K186" s="105">
        <v>0</v>
      </c>
      <c r="L186" s="105">
        <v>0</v>
      </c>
      <c r="M186" s="105">
        <v>0</v>
      </c>
      <c r="N186" s="105">
        <v>0</v>
      </c>
      <c r="O186" s="105">
        <v>0</v>
      </c>
    </row>
    <row r="187" spans="1:16" ht="29.25" customHeight="1" x14ac:dyDescent="0.25">
      <c r="A187" s="166" t="s">
        <v>132</v>
      </c>
      <c r="B187" s="167"/>
      <c r="C187" s="167"/>
      <c r="D187" s="167"/>
      <c r="E187" s="167"/>
      <c r="F187" s="167"/>
      <c r="G187" s="168"/>
      <c r="H187" s="5"/>
      <c r="J187" s="123">
        <v>5</v>
      </c>
      <c r="K187" s="108">
        <v>4.5999999999999996</v>
      </c>
      <c r="L187" s="108">
        <v>4.5999999999999996</v>
      </c>
      <c r="M187" s="108">
        <v>4.5999999999999996</v>
      </c>
      <c r="N187" s="108">
        <v>5.0999999999999996</v>
      </c>
      <c r="O187" s="108">
        <v>5.8</v>
      </c>
    </row>
    <row r="188" spans="1:16" s="27" customFormat="1" x14ac:dyDescent="0.25">
      <c r="A188" s="153" t="s">
        <v>312</v>
      </c>
      <c r="B188" s="153" t="s">
        <v>141</v>
      </c>
      <c r="C188" s="165"/>
      <c r="D188" s="52"/>
      <c r="E188" s="52"/>
      <c r="F188" s="52"/>
      <c r="G188" s="52"/>
      <c r="H188" s="11" t="s">
        <v>9</v>
      </c>
      <c r="I188" s="14" t="s">
        <v>93</v>
      </c>
      <c r="J188" s="105">
        <v>0</v>
      </c>
      <c r="K188" s="105">
        <v>0</v>
      </c>
      <c r="L188" s="105">
        <v>0</v>
      </c>
      <c r="M188" s="105">
        <v>0</v>
      </c>
      <c r="N188" s="105">
        <v>0</v>
      </c>
      <c r="O188" s="105">
        <v>0</v>
      </c>
    </row>
    <row r="189" spans="1:16" ht="25.5" x14ac:dyDescent="0.25">
      <c r="A189" s="153"/>
      <c r="B189" s="153"/>
      <c r="C189" s="165"/>
      <c r="D189" s="50">
        <v>882</v>
      </c>
      <c r="E189" s="50">
        <v>405</v>
      </c>
      <c r="F189" s="50" t="s">
        <v>64</v>
      </c>
      <c r="G189" s="50">
        <v>811</v>
      </c>
      <c r="H189" s="51" t="s">
        <v>10</v>
      </c>
      <c r="I189" s="14" t="s">
        <v>93</v>
      </c>
      <c r="J189" s="117">
        <v>0</v>
      </c>
      <c r="K189" s="117">
        <v>0</v>
      </c>
      <c r="L189" s="117">
        <v>0</v>
      </c>
      <c r="M189" s="117">
        <v>0</v>
      </c>
      <c r="N189" s="105">
        <v>0</v>
      </c>
      <c r="O189" s="105">
        <v>0</v>
      </c>
    </row>
    <row r="190" spans="1:16" ht="38.25" x14ac:dyDescent="0.25">
      <c r="A190" s="153"/>
      <c r="B190" s="153"/>
      <c r="C190" s="165"/>
      <c r="D190" s="18"/>
      <c r="E190" s="18"/>
      <c r="F190" s="18"/>
      <c r="G190" s="18"/>
      <c r="H190" s="51" t="s">
        <v>11</v>
      </c>
      <c r="I190" s="14" t="s">
        <v>93</v>
      </c>
      <c r="J190" s="105">
        <v>0</v>
      </c>
      <c r="K190" s="105">
        <v>0</v>
      </c>
      <c r="L190" s="105">
        <v>0</v>
      </c>
      <c r="M190" s="105">
        <v>0</v>
      </c>
      <c r="N190" s="105">
        <v>0</v>
      </c>
      <c r="O190" s="105">
        <v>0</v>
      </c>
    </row>
    <row r="191" spans="1:16" ht="25.5" x14ac:dyDescent="0.25">
      <c r="A191" s="153"/>
      <c r="B191" s="153"/>
      <c r="C191" s="165"/>
      <c r="D191" s="18"/>
      <c r="E191" s="18"/>
      <c r="F191" s="18"/>
      <c r="G191" s="18"/>
      <c r="H191" s="51" t="s">
        <v>12</v>
      </c>
      <c r="I191" s="14" t="s">
        <v>93</v>
      </c>
      <c r="J191" s="105">
        <v>0</v>
      </c>
      <c r="K191" s="105">
        <v>0</v>
      </c>
      <c r="L191" s="105">
        <v>0</v>
      </c>
      <c r="M191" s="105">
        <v>0</v>
      </c>
      <c r="N191" s="105">
        <v>0</v>
      </c>
      <c r="O191" s="105">
        <v>0</v>
      </c>
    </row>
    <row r="192" spans="1:16" x14ac:dyDescent="0.25">
      <c r="A192" s="153" t="s">
        <v>313</v>
      </c>
      <c r="B192" s="153" t="s">
        <v>314</v>
      </c>
      <c r="C192" s="165"/>
      <c r="D192" s="68"/>
      <c r="E192" s="68"/>
      <c r="F192" s="68"/>
      <c r="G192" s="68"/>
      <c r="H192" s="67" t="s">
        <v>9</v>
      </c>
      <c r="I192" s="33" t="s">
        <v>93</v>
      </c>
      <c r="J192" s="105">
        <v>1040324.9</v>
      </c>
      <c r="K192" s="105">
        <v>1021346.1</v>
      </c>
      <c r="L192" s="105">
        <v>1021346.1</v>
      </c>
      <c r="M192" s="105">
        <v>1014996.86</v>
      </c>
      <c r="N192" s="105">
        <f>N193+N194+N195</f>
        <v>1013369.47</v>
      </c>
      <c r="O192" s="105">
        <v>978510</v>
      </c>
      <c r="P192" s="85"/>
    </row>
    <row r="193" spans="1:15" ht="25.5" x14ac:dyDescent="0.25">
      <c r="A193" s="153"/>
      <c r="B193" s="153"/>
      <c r="C193" s="165"/>
      <c r="D193" s="66">
        <v>882</v>
      </c>
      <c r="E193" s="66">
        <v>405</v>
      </c>
      <c r="F193" s="66" t="s">
        <v>315</v>
      </c>
      <c r="G193" s="66">
        <v>811</v>
      </c>
      <c r="H193" s="67" t="s">
        <v>10</v>
      </c>
      <c r="I193" s="33" t="s">
        <v>93</v>
      </c>
      <c r="J193" s="117">
        <v>452881.6</v>
      </c>
      <c r="K193" s="117">
        <v>266421.8</v>
      </c>
      <c r="L193" s="117">
        <v>266421.8</v>
      </c>
      <c r="M193" s="117">
        <v>266421.8</v>
      </c>
      <c r="N193" s="117">
        <f>N202+N206</f>
        <v>266421.8</v>
      </c>
      <c r="O193" s="105">
        <v>249795.5</v>
      </c>
    </row>
    <row r="194" spans="1:15" ht="38.25" x14ac:dyDescent="0.25">
      <c r="A194" s="153"/>
      <c r="B194" s="153"/>
      <c r="C194" s="165"/>
      <c r="D194" s="18"/>
      <c r="E194" s="18"/>
      <c r="F194" s="18"/>
      <c r="G194" s="18"/>
      <c r="H194" s="67" t="s">
        <v>11</v>
      </c>
      <c r="I194" s="33" t="s">
        <v>93</v>
      </c>
      <c r="J194" s="117">
        <v>187443.3</v>
      </c>
      <c r="K194" s="105">
        <v>354924.3</v>
      </c>
      <c r="L194" s="105">
        <v>354924.3</v>
      </c>
      <c r="M194" s="105">
        <v>348575.06</v>
      </c>
      <c r="N194" s="117">
        <f t="shared" ref="N194:N195" si="0">N203+N207</f>
        <v>346947.67</v>
      </c>
      <c r="O194" s="105">
        <v>328714.5</v>
      </c>
    </row>
    <row r="195" spans="1:15" ht="25.5" x14ac:dyDescent="0.25">
      <c r="A195" s="153"/>
      <c r="B195" s="153"/>
      <c r="C195" s="165"/>
      <c r="D195" s="18"/>
      <c r="E195" s="18"/>
      <c r="F195" s="18"/>
      <c r="G195" s="18"/>
      <c r="H195" s="67" t="s">
        <v>12</v>
      </c>
      <c r="I195" s="33" t="s">
        <v>93</v>
      </c>
      <c r="J195" s="117">
        <v>400000</v>
      </c>
      <c r="K195" s="105">
        <v>400000</v>
      </c>
      <c r="L195" s="105">
        <v>400000</v>
      </c>
      <c r="M195" s="105">
        <v>400000</v>
      </c>
      <c r="N195" s="117">
        <f t="shared" si="0"/>
        <v>400000</v>
      </c>
      <c r="O195" s="105">
        <v>400000</v>
      </c>
    </row>
    <row r="196" spans="1:15" s="27" customFormat="1" x14ac:dyDescent="0.25">
      <c r="A196" s="137" t="s">
        <v>373</v>
      </c>
      <c r="B196" s="138"/>
      <c r="C196" s="138"/>
      <c r="D196" s="138"/>
      <c r="E196" s="138"/>
      <c r="F196" s="138"/>
      <c r="G196" s="139"/>
      <c r="H196" s="74"/>
      <c r="I196" s="33"/>
      <c r="J196" s="117" t="s">
        <v>17</v>
      </c>
      <c r="K196" s="124">
        <v>3</v>
      </c>
      <c r="L196" s="124">
        <v>3</v>
      </c>
      <c r="M196" s="124">
        <v>3</v>
      </c>
      <c r="N196" s="124">
        <v>0</v>
      </c>
      <c r="O196" s="124">
        <v>3</v>
      </c>
    </row>
    <row r="197" spans="1:15" s="27" customFormat="1" ht="30" customHeight="1" x14ac:dyDescent="0.25">
      <c r="A197" s="137" t="s">
        <v>374</v>
      </c>
      <c r="B197" s="138"/>
      <c r="C197" s="138"/>
      <c r="D197" s="138"/>
      <c r="E197" s="138"/>
      <c r="F197" s="138"/>
      <c r="G197" s="139"/>
      <c r="H197" s="74"/>
      <c r="I197" s="33"/>
      <c r="J197" s="117" t="s">
        <v>17</v>
      </c>
      <c r="K197" s="112">
        <v>10</v>
      </c>
      <c r="L197" s="112">
        <v>10</v>
      </c>
      <c r="M197" s="112">
        <v>10</v>
      </c>
      <c r="N197" s="112">
        <v>0</v>
      </c>
      <c r="O197" s="112">
        <v>10</v>
      </c>
    </row>
    <row r="198" spans="1:15" s="27" customFormat="1" ht="40.5" customHeight="1" x14ac:dyDescent="0.25">
      <c r="A198" s="137" t="s">
        <v>375</v>
      </c>
      <c r="B198" s="138"/>
      <c r="C198" s="138"/>
      <c r="D198" s="138"/>
      <c r="E198" s="138"/>
      <c r="F198" s="138"/>
      <c r="G198" s="139"/>
      <c r="H198" s="74"/>
      <c r="I198" s="33"/>
      <c r="J198" s="117" t="s">
        <v>17</v>
      </c>
      <c r="K198" s="105" t="s">
        <v>17</v>
      </c>
      <c r="L198" s="105" t="s">
        <v>17</v>
      </c>
      <c r="M198" s="126">
        <v>9.5000000000000001E-2</v>
      </c>
      <c r="N198" s="126">
        <v>9.5000000000000001E-2</v>
      </c>
      <c r="O198" s="126">
        <v>9.5000000000000001E-2</v>
      </c>
    </row>
    <row r="199" spans="1:15" s="27" customFormat="1" ht="27" customHeight="1" x14ac:dyDescent="0.25">
      <c r="A199" s="137" t="s">
        <v>376</v>
      </c>
      <c r="B199" s="138"/>
      <c r="C199" s="138"/>
      <c r="D199" s="138"/>
      <c r="E199" s="138"/>
      <c r="F199" s="138"/>
      <c r="G199" s="139"/>
      <c r="H199" s="74"/>
      <c r="I199" s="33"/>
      <c r="J199" s="117" t="s">
        <v>17</v>
      </c>
      <c r="K199" s="105" t="s">
        <v>17</v>
      </c>
      <c r="L199" s="105" t="s">
        <v>17</v>
      </c>
      <c r="M199" s="105" t="s">
        <v>17</v>
      </c>
      <c r="N199" s="105" t="s">
        <v>17</v>
      </c>
      <c r="O199" s="105">
        <v>20.038</v>
      </c>
    </row>
    <row r="200" spans="1:15" s="27" customFormat="1" ht="27" customHeight="1" x14ac:dyDescent="0.25">
      <c r="A200" s="137" t="s">
        <v>377</v>
      </c>
      <c r="B200" s="138"/>
      <c r="C200" s="138"/>
      <c r="D200" s="138"/>
      <c r="E200" s="138"/>
      <c r="F200" s="138"/>
      <c r="G200" s="139"/>
      <c r="H200" s="74"/>
      <c r="I200" s="33"/>
      <c r="J200" s="117" t="s">
        <v>17</v>
      </c>
      <c r="K200" s="105" t="s">
        <v>17</v>
      </c>
      <c r="L200" s="105" t="s">
        <v>17</v>
      </c>
      <c r="M200" s="105" t="s">
        <v>17</v>
      </c>
      <c r="N200" s="105" t="s">
        <v>17</v>
      </c>
      <c r="O200" s="105">
        <v>17.600000000000001</v>
      </c>
    </row>
    <row r="201" spans="1:15" x14ac:dyDescent="0.25">
      <c r="A201" s="153" t="s">
        <v>316</v>
      </c>
      <c r="B201" s="153" t="s">
        <v>319</v>
      </c>
      <c r="C201" s="165"/>
      <c r="D201" s="68"/>
      <c r="E201" s="68"/>
      <c r="F201" s="68"/>
      <c r="G201" s="68"/>
      <c r="H201" s="67" t="s">
        <v>9</v>
      </c>
      <c r="I201" s="33" t="s">
        <v>93</v>
      </c>
      <c r="J201" s="105">
        <v>182868.7</v>
      </c>
      <c r="K201" s="105">
        <v>352233.2</v>
      </c>
      <c r="L201" s="105">
        <v>352233.2</v>
      </c>
      <c r="M201" s="105">
        <v>345883.96</v>
      </c>
      <c r="N201" s="105">
        <v>344256.57</v>
      </c>
      <c r="O201" s="105">
        <v>326191.3</v>
      </c>
    </row>
    <row r="202" spans="1:15" ht="25.5" x14ac:dyDescent="0.25">
      <c r="A202" s="153"/>
      <c r="B202" s="153"/>
      <c r="C202" s="165"/>
      <c r="D202" s="66">
        <v>882</v>
      </c>
      <c r="E202" s="66">
        <v>405</v>
      </c>
      <c r="F202" s="66" t="s">
        <v>317</v>
      </c>
      <c r="G202" s="66">
        <v>811</v>
      </c>
      <c r="H202" s="67" t="s">
        <v>10</v>
      </c>
      <c r="I202" s="33" t="s">
        <v>93</v>
      </c>
      <c r="J202" s="117">
        <v>0</v>
      </c>
      <c r="K202" s="117">
        <v>0</v>
      </c>
      <c r="L202" s="117">
        <v>0</v>
      </c>
      <c r="M202" s="117">
        <v>0</v>
      </c>
      <c r="N202" s="117">
        <v>0</v>
      </c>
      <c r="O202" s="105">
        <v>0</v>
      </c>
    </row>
    <row r="203" spans="1:15" ht="38.25" x14ac:dyDescent="0.25">
      <c r="A203" s="153"/>
      <c r="B203" s="153"/>
      <c r="C203" s="165"/>
      <c r="D203" s="18"/>
      <c r="E203" s="18"/>
      <c r="F203" s="18"/>
      <c r="G203" s="18"/>
      <c r="H203" s="67" t="s">
        <v>11</v>
      </c>
      <c r="I203" s="33" t="s">
        <v>93</v>
      </c>
      <c r="J203" s="105">
        <v>182868.7</v>
      </c>
      <c r="K203" s="105">
        <v>352233.2</v>
      </c>
      <c r="L203" s="105">
        <v>352233.2</v>
      </c>
      <c r="M203" s="105">
        <v>345883.96</v>
      </c>
      <c r="N203" s="105">
        <v>344256.57</v>
      </c>
      <c r="O203" s="105">
        <v>326191.3</v>
      </c>
    </row>
    <row r="204" spans="1:15" ht="25.5" x14ac:dyDescent="0.25">
      <c r="A204" s="153"/>
      <c r="B204" s="153"/>
      <c r="C204" s="165"/>
      <c r="D204" s="18"/>
      <c r="E204" s="18"/>
      <c r="F204" s="18"/>
      <c r="G204" s="18"/>
      <c r="H204" s="67" t="s">
        <v>12</v>
      </c>
      <c r="I204" s="33" t="s">
        <v>93</v>
      </c>
      <c r="J204" s="105">
        <v>0</v>
      </c>
      <c r="K204" s="105">
        <v>0</v>
      </c>
      <c r="L204" s="105">
        <v>0</v>
      </c>
      <c r="M204" s="105">
        <v>0</v>
      </c>
      <c r="N204" s="105">
        <v>0</v>
      </c>
      <c r="O204" s="105">
        <v>0</v>
      </c>
    </row>
    <row r="205" spans="1:15" x14ac:dyDescent="0.25">
      <c r="A205" s="153" t="s">
        <v>318</v>
      </c>
      <c r="B205" s="153" t="s">
        <v>320</v>
      </c>
      <c r="C205" s="165"/>
      <c r="D205" s="68"/>
      <c r="E205" s="68"/>
      <c r="F205" s="68"/>
      <c r="G205" s="68"/>
      <c r="H205" s="67" t="s">
        <v>9</v>
      </c>
      <c r="I205" s="33" t="s">
        <v>93</v>
      </c>
      <c r="J205" s="105">
        <v>857456.2</v>
      </c>
      <c r="K205" s="105">
        <v>669112.9</v>
      </c>
      <c r="L205" s="105">
        <v>669112.9</v>
      </c>
      <c r="M205" s="105">
        <v>669112.9</v>
      </c>
      <c r="N205" s="105">
        <v>669112.9</v>
      </c>
      <c r="O205" s="105">
        <v>652318.69999999995</v>
      </c>
    </row>
    <row r="206" spans="1:15" ht="25.5" x14ac:dyDescent="0.25">
      <c r="A206" s="153"/>
      <c r="B206" s="153"/>
      <c r="C206" s="165"/>
      <c r="D206" s="66">
        <v>882</v>
      </c>
      <c r="E206" s="66">
        <v>405</v>
      </c>
      <c r="F206" s="66" t="s">
        <v>321</v>
      </c>
      <c r="G206" s="66">
        <v>811</v>
      </c>
      <c r="H206" s="67" t="s">
        <v>10</v>
      </c>
      <c r="I206" s="33" t="s">
        <v>93</v>
      </c>
      <c r="J206" s="117">
        <v>452881.6</v>
      </c>
      <c r="K206" s="117">
        <v>266421.8</v>
      </c>
      <c r="L206" s="117">
        <v>266421.8</v>
      </c>
      <c r="M206" s="117">
        <v>266421.8</v>
      </c>
      <c r="N206" s="117">
        <v>266421.8</v>
      </c>
      <c r="O206" s="105">
        <v>249795.5</v>
      </c>
    </row>
    <row r="207" spans="1:15" ht="38.25" x14ac:dyDescent="0.25">
      <c r="A207" s="153"/>
      <c r="B207" s="153"/>
      <c r="C207" s="165"/>
      <c r="D207" s="18"/>
      <c r="E207" s="18"/>
      <c r="F207" s="18"/>
      <c r="G207" s="18"/>
      <c r="H207" s="67" t="s">
        <v>11</v>
      </c>
      <c r="I207" s="33" t="s">
        <v>93</v>
      </c>
      <c r="J207" s="105">
        <v>4574.6000000000004</v>
      </c>
      <c r="K207" s="105">
        <v>2691.1</v>
      </c>
      <c r="L207" s="105">
        <v>2691.1</v>
      </c>
      <c r="M207" s="105">
        <v>2691.1</v>
      </c>
      <c r="N207" s="105">
        <v>2691.1</v>
      </c>
      <c r="O207" s="105">
        <v>2523.1999999999998</v>
      </c>
    </row>
    <row r="208" spans="1:15" ht="25.5" x14ac:dyDescent="0.25">
      <c r="A208" s="153"/>
      <c r="B208" s="153"/>
      <c r="C208" s="165"/>
      <c r="D208" s="18"/>
      <c r="E208" s="18"/>
      <c r="F208" s="18"/>
      <c r="G208" s="18"/>
      <c r="H208" s="67" t="s">
        <v>12</v>
      </c>
      <c r="I208" s="33" t="s">
        <v>93</v>
      </c>
      <c r="J208" s="105">
        <v>400000</v>
      </c>
      <c r="K208" s="105">
        <v>400000</v>
      </c>
      <c r="L208" s="105">
        <v>400000</v>
      </c>
      <c r="M208" s="105">
        <v>400000</v>
      </c>
      <c r="N208" s="105">
        <v>400000</v>
      </c>
      <c r="O208" s="105">
        <v>400000</v>
      </c>
    </row>
    <row r="209" spans="1:15" x14ac:dyDescent="0.25">
      <c r="A209" s="153" t="s">
        <v>322</v>
      </c>
      <c r="B209" s="153" t="s">
        <v>323</v>
      </c>
      <c r="C209" s="165"/>
      <c r="D209" s="68"/>
      <c r="E209" s="68"/>
      <c r="F209" s="68"/>
      <c r="G209" s="68"/>
      <c r="H209" s="67" t="s">
        <v>9</v>
      </c>
      <c r="I209" s="33" t="s">
        <v>93</v>
      </c>
      <c r="J209" s="105">
        <v>939315.19999999995</v>
      </c>
      <c r="K209" s="105">
        <v>827963.8</v>
      </c>
      <c r="L209" s="105">
        <v>827963.8</v>
      </c>
      <c r="M209" s="105">
        <v>966743.09</v>
      </c>
      <c r="N209" s="105">
        <f>N210+N211+N212</f>
        <v>960115.72</v>
      </c>
      <c r="O209" s="105">
        <v>843687.2</v>
      </c>
    </row>
    <row r="210" spans="1:15" ht="25.5" x14ac:dyDescent="0.25">
      <c r="A210" s="153"/>
      <c r="B210" s="153"/>
      <c r="C210" s="165"/>
      <c r="D210" s="66">
        <v>882</v>
      </c>
      <c r="E210" s="66">
        <v>405</v>
      </c>
      <c r="F210" s="66" t="s">
        <v>324</v>
      </c>
      <c r="G210" s="66">
        <v>811</v>
      </c>
      <c r="H210" s="67" t="s">
        <v>10</v>
      </c>
      <c r="I210" s="33" t="s">
        <v>93</v>
      </c>
      <c r="J210" s="117">
        <v>450588.9</v>
      </c>
      <c r="K210" s="117">
        <v>368782.5</v>
      </c>
      <c r="L210" s="117">
        <v>368782.5</v>
      </c>
      <c r="M210" s="117">
        <v>368782.5</v>
      </c>
      <c r="N210" s="117">
        <f>N216+N220</f>
        <v>362265.27</v>
      </c>
      <c r="O210" s="105">
        <v>359396.8</v>
      </c>
    </row>
    <row r="211" spans="1:15" ht="38.25" x14ac:dyDescent="0.25">
      <c r="A211" s="153"/>
      <c r="B211" s="153"/>
      <c r="C211" s="165"/>
      <c r="D211" s="18"/>
      <c r="E211" s="18"/>
      <c r="F211" s="18"/>
      <c r="G211" s="18"/>
      <c r="H211" s="67" t="s">
        <v>11</v>
      </c>
      <c r="I211" s="33" t="s">
        <v>93</v>
      </c>
      <c r="J211" s="117">
        <v>138726.29999999999</v>
      </c>
      <c r="K211" s="105">
        <v>79181.3</v>
      </c>
      <c r="L211" s="105">
        <v>79181.3</v>
      </c>
      <c r="M211" s="105">
        <v>217960.59</v>
      </c>
      <c r="N211" s="117">
        <f>N217+N221</f>
        <v>217850.44999999998</v>
      </c>
      <c r="O211" s="105">
        <v>84290.4</v>
      </c>
    </row>
    <row r="212" spans="1:15" ht="25.5" x14ac:dyDescent="0.25">
      <c r="A212" s="153"/>
      <c r="B212" s="153"/>
      <c r="C212" s="165"/>
      <c r="D212" s="18"/>
      <c r="E212" s="18"/>
      <c r="F212" s="18"/>
      <c r="G212" s="18"/>
      <c r="H212" s="67" t="s">
        <v>12</v>
      </c>
      <c r="I212" s="33" t="s">
        <v>93</v>
      </c>
      <c r="J212" s="105">
        <v>350000</v>
      </c>
      <c r="K212" s="105">
        <v>380000</v>
      </c>
      <c r="L212" s="105">
        <v>380000</v>
      </c>
      <c r="M212" s="105">
        <v>380000</v>
      </c>
      <c r="N212" s="117">
        <f>N218+N222</f>
        <v>380000</v>
      </c>
      <c r="O212" s="105">
        <v>40000</v>
      </c>
    </row>
    <row r="213" spans="1:15" s="27" customFormat="1" ht="44.25" customHeight="1" x14ac:dyDescent="0.25">
      <c r="A213" s="137" t="s">
        <v>378</v>
      </c>
      <c r="B213" s="138"/>
      <c r="C213" s="138"/>
      <c r="D213" s="138"/>
      <c r="E213" s="138"/>
      <c r="F213" s="138"/>
      <c r="G213" s="139"/>
      <c r="H213" s="74"/>
      <c r="I213" s="33"/>
      <c r="J213" s="105" t="s">
        <v>17</v>
      </c>
      <c r="K213" s="105">
        <v>0.02</v>
      </c>
      <c r="L213" s="105">
        <v>0.02</v>
      </c>
      <c r="M213" s="105">
        <v>0.02</v>
      </c>
      <c r="N213" s="105">
        <v>0.02</v>
      </c>
      <c r="O213" s="105">
        <v>0.02</v>
      </c>
    </row>
    <row r="214" spans="1:15" s="27" customFormat="1" ht="28.5" customHeight="1" x14ac:dyDescent="0.25">
      <c r="A214" s="137" t="s">
        <v>379</v>
      </c>
      <c r="B214" s="138"/>
      <c r="C214" s="138"/>
      <c r="D214" s="138"/>
      <c r="E214" s="138"/>
      <c r="F214" s="138"/>
      <c r="G214" s="139"/>
      <c r="H214" s="74"/>
      <c r="I214" s="33"/>
      <c r="J214" s="105" t="s">
        <v>17</v>
      </c>
      <c r="K214" s="105" t="s">
        <v>17</v>
      </c>
      <c r="L214" s="105" t="s">
        <v>17</v>
      </c>
      <c r="M214" s="126">
        <v>1.4999999999999999E-2</v>
      </c>
      <c r="N214" s="126">
        <v>1.9E-2</v>
      </c>
      <c r="O214" s="126">
        <v>1.9E-2</v>
      </c>
    </row>
    <row r="215" spans="1:15" x14ac:dyDescent="0.25">
      <c r="A215" s="153" t="s">
        <v>325</v>
      </c>
      <c r="B215" s="153" t="s">
        <v>326</v>
      </c>
      <c r="C215" s="165"/>
      <c r="D215" s="68"/>
      <c r="E215" s="68"/>
      <c r="F215" s="68"/>
      <c r="G215" s="68"/>
      <c r="H215" s="67" t="s">
        <v>9</v>
      </c>
      <c r="I215" s="33" t="s">
        <v>93</v>
      </c>
      <c r="J215" s="105">
        <v>134174.9</v>
      </c>
      <c r="K215" s="105">
        <v>75456.2</v>
      </c>
      <c r="L215" s="105">
        <v>75456.2</v>
      </c>
      <c r="M215" s="105">
        <v>214235.49</v>
      </c>
      <c r="N215" s="105">
        <v>214191.21</v>
      </c>
      <c r="O215" s="105">
        <v>80660.100000000006</v>
      </c>
    </row>
    <row r="216" spans="1:15" ht="25.5" x14ac:dyDescent="0.25">
      <c r="A216" s="153"/>
      <c r="B216" s="153"/>
      <c r="C216" s="165"/>
      <c r="D216" s="66">
        <v>882</v>
      </c>
      <c r="E216" s="66">
        <v>405</v>
      </c>
      <c r="F216" s="66" t="s">
        <v>327</v>
      </c>
      <c r="G216" s="66">
        <v>811</v>
      </c>
      <c r="H216" s="67" t="s">
        <v>10</v>
      </c>
      <c r="I216" s="33" t="s">
        <v>93</v>
      </c>
      <c r="J216" s="117">
        <v>0</v>
      </c>
      <c r="K216" s="117">
        <v>0</v>
      </c>
      <c r="L216" s="117">
        <v>0</v>
      </c>
      <c r="M216" s="117">
        <v>0</v>
      </c>
      <c r="N216" s="117">
        <v>0</v>
      </c>
      <c r="O216" s="105">
        <v>0</v>
      </c>
    </row>
    <row r="217" spans="1:15" ht="38.25" x14ac:dyDescent="0.25">
      <c r="A217" s="153"/>
      <c r="B217" s="153"/>
      <c r="C217" s="165"/>
      <c r="D217" s="18"/>
      <c r="E217" s="18"/>
      <c r="F217" s="18"/>
      <c r="G217" s="18"/>
      <c r="H217" s="67" t="s">
        <v>11</v>
      </c>
      <c r="I217" s="33" t="s">
        <v>93</v>
      </c>
      <c r="J217" s="105">
        <v>134174.9</v>
      </c>
      <c r="K217" s="105">
        <v>75456.2</v>
      </c>
      <c r="L217" s="105">
        <v>75456.2</v>
      </c>
      <c r="M217" s="105">
        <v>214235.49</v>
      </c>
      <c r="N217" s="105">
        <v>214191.21</v>
      </c>
      <c r="O217" s="105">
        <v>80660.100000000006</v>
      </c>
    </row>
    <row r="218" spans="1:15" ht="25.5" x14ac:dyDescent="0.25">
      <c r="A218" s="153"/>
      <c r="B218" s="153"/>
      <c r="C218" s="165"/>
      <c r="D218" s="18"/>
      <c r="E218" s="18"/>
      <c r="F218" s="18"/>
      <c r="G218" s="18"/>
      <c r="H218" s="67" t="s">
        <v>12</v>
      </c>
      <c r="I218" s="33" t="s">
        <v>93</v>
      </c>
      <c r="J218" s="105">
        <v>0</v>
      </c>
      <c r="K218" s="105">
        <v>0</v>
      </c>
      <c r="L218" s="105">
        <v>0</v>
      </c>
      <c r="M218" s="105">
        <v>0</v>
      </c>
      <c r="N218" s="105">
        <v>0</v>
      </c>
      <c r="O218" s="105">
        <v>0</v>
      </c>
    </row>
    <row r="219" spans="1:15" x14ac:dyDescent="0.25">
      <c r="A219" s="153" t="s">
        <v>328</v>
      </c>
      <c r="B219" s="153" t="s">
        <v>329</v>
      </c>
      <c r="C219" s="165"/>
      <c r="D219" s="68"/>
      <c r="E219" s="68"/>
      <c r="F219" s="68"/>
      <c r="G219" s="68"/>
      <c r="H219" s="67" t="s">
        <v>9</v>
      </c>
      <c r="I219" s="33" t="s">
        <v>93</v>
      </c>
      <c r="J219" s="105">
        <v>805140.3</v>
      </c>
      <c r="K219" s="105">
        <v>752507.6</v>
      </c>
      <c r="L219" s="105">
        <v>752507.6</v>
      </c>
      <c r="M219" s="105">
        <v>752507.6</v>
      </c>
      <c r="N219" s="105">
        <f>N220+N221+N222</f>
        <v>745924.51</v>
      </c>
      <c r="O219" s="105">
        <v>763027.1</v>
      </c>
    </row>
    <row r="220" spans="1:15" ht="25.5" x14ac:dyDescent="0.25">
      <c r="A220" s="153"/>
      <c r="B220" s="153"/>
      <c r="C220" s="165"/>
      <c r="D220" s="66">
        <v>882</v>
      </c>
      <c r="E220" s="66">
        <v>405</v>
      </c>
      <c r="F220" s="66" t="s">
        <v>330</v>
      </c>
      <c r="G220" s="66">
        <v>811</v>
      </c>
      <c r="H220" s="67" t="s">
        <v>10</v>
      </c>
      <c r="I220" s="33" t="s">
        <v>93</v>
      </c>
      <c r="J220" s="117">
        <v>450588.9</v>
      </c>
      <c r="K220" s="117">
        <v>368782.5</v>
      </c>
      <c r="L220" s="117">
        <v>368782.5</v>
      </c>
      <c r="M220" s="117">
        <v>368782.5</v>
      </c>
      <c r="N220" s="117">
        <v>362265.27</v>
      </c>
      <c r="O220" s="105">
        <v>359396.8</v>
      </c>
    </row>
    <row r="221" spans="1:15" ht="38.25" x14ac:dyDescent="0.25">
      <c r="A221" s="153"/>
      <c r="B221" s="153"/>
      <c r="C221" s="165"/>
      <c r="D221" s="18"/>
      <c r="E221" s="18"/>
      <c r="F221" s="18"/>
      <c r="G221" s="18"/>
      <c r="H221" s="67" t="s">
        <v>11</v>
      </c>
      <c r="I221" s="33" t="s">
        <v>93</v>
      </c>
      <c r="J221" s="105">
        <v>4551.3999999999996</v>
      </c>
      <c r="K221" s="105">
        <v>3725.1</v>
      </c>
      <c r="L221" s="105">
        <v>3725.1</v>
      </c>
      <c r="M221" s="105">
        <v>3725.1</v>
      </c>
      <c r="N221" s="105">
        <v>3659.24</v>
      </c>
      <c r="O221" s="105">
        <v>3630.3</v>
      </c>
    </row>
    <row r="222" spans="1:15" ht="25.5" x14ac:dyDescent="0.25">
      <c r="A222" s="153"/>
      <c r="B222" s="153"/>
      <c r="C222" s="165"/>
      <c r="D222" s="18"/>
      <c r="E222" s="18"/>
      <c r="F222" s="18"/>
      <c r="G222" s="18"/>
      <c r="H222" s="67" t="s">
        <v>12</v>
      </c>
      <c r="I222" s="33" t="s">
        <v>93</v>
      </c>
      <c r="J222" s="105">
        <v>350000</v>
      </c>
      <c r="K222" s="105">
        <v>380000</v>
      </c>
      <c r="L222" s="105">
        <v>380000</v>
      </c>
      <c r="M222" s="105">
        <v>380000</v>
      </c>
      <c r="N222" s="105">
        <v>380000</v>
      </c>
      <c r="O222" s="105">
        <v>40000</v>
      </c>
    </row>
    <row r="223" spans="1:15" x14ac:dyDescent="0.25">
      <c r="A223" s="153" t="s">
        <v>331</v>
      </c>
      <c r="B223" s="153" t="s">
        <v>333</v>
      </c>
      <c r="C223" s="165"/>
      <c r="D223" s="68"/>
      <c r="E223" s="68"/>
      <c r="F223" s="68"/>
      <c r="G223" s="68"/>
      <c r="H223" s="67" t="s">
        <v>9</v>
      </c>
      <c r="I223" s="33" t="s">
        <v>93</v>
      </c>
      <c r="J223" s="105" t="s">
        <v>17</v>
      </c>
      <c r="K223" s="105">
        <v>8899.9</v>
      </c>
      <c r="L223" s="105">
        <v>8899.9</v>
      </c>
      <c r="M223" s="105">
        <v>3658.77</v>
      </c>
      <c r="N223" s="105">
        <v>3658.77</v>
      </c>
      <c r="O223" s="105">
        <v>19169.400000000001</v>
      </c>
    </row>
    <row r="224" spans="1:15" ht="25.5" x14ac:dyDescent="0.25">
      <c r="A224" s="153"/>
      <c r="B224" s="153"/>
      <c r="C224" s="165"/>
      <c r="D224" s="66">
        <v>882</v>
      </c>
      <c r="E224" s="66">
        <v>405</v>
      </c>
      <c r="F224" s="66" t="s">
        <v>334</v>
      </c>
      <c r="G224" s="66">
        <v>811</v>
      </c>
      <c r="H224" s="67" t="s">
        <v>10</v>
      </c>
      <c r="I224" s="33" t="s">
        <v>93</v>
      </c>
      <c r="J224" s="117" t="s">
        <v>17</v>
      </c>
      <c r="K224" s="117">
        <v>0</v>
      </c>
      <c r="L224" s="117">
        <v>0</v>
      </c>
      <c r="M224" s="117">
        <v>0</v>
      </c>
      <c r="N224" s="117">
        <v>0</v>
      </c>
      <c r="O224" s="105">
        <v>0</v>
      </c>
    </row>
    <row r="225" spans="1:15" ht="38.25" x14ac:dyDescent="0.25">
      <c r="A225" s="153"/>
      <c r="B225" s="153"/>
      <c r="C225" s="165"/>
      <c r="D225" s="18"/>
      <c r="E225" s="18"/>
      <c r="F225" s="18"/>
      <c r="G225" s="18"/>
      <c r="H225" s="67" t="s">
        <v>11</v>
      </c>
      <c r="I225" s="33" t="s">
        <v>93</v>
      </c>
      <c r="J225" s="105" t="s">
        <v>17</v>
      </c>
      <c r="K225" s="105">
        <v>8899.9</v>
      </c>
      <c r="L225" s="105">
        <v>8899.9</v>
      </c>
      <c r="M225" s="105">
        <v>3658.77</v>
      </c>
      <c r="N225" s="105">
        <v>3658.77</v>
      </c>
      <c r="O225" s="105">
        <v>19169.400000000001</v>
      </c>
    </row>
    <row r="226" spans="1:15" ht="25.5" x14ac:dyDescent="0.25">
      <c r="A226" s="153"/>
      <c r="B226" s="153"/>
      <c r="C226" s="165"/>
      <c r="D226" s="18"/>
      <c r="E226" s="18"/>
      <c r="F226" s="18"/>
      <c r="G226" s="18"/>
      <c r="H226" s="67" t="s">
        <v>12</v>
      </c>
      <c r="I226" s="33" t="s">
        <v>93</v>
      </c>
      <c r="J226" s="105" t="s">
        <v>17</v>
      </c>
      <c r="K226" s="105">
        <v>0</v>
      </c>
      <c r="L226" s="105">
        <v>0</v>
      </c>
      <c r="M226" s="105">
        <v>0</v>
      </c>
      <c r="N226" s="105">
        <v>0</v>
      </c>
      <c r="O226" s="105">
        <v>0</v>
      </c>
    </row>
    <row r="227" spans="1:15" s="27" customFormat="1" x14ac:dyDescent="0.25">
      <c r="A227" s="137" t="s">
        <v>344</v>
      </c>
      <c r="B227" s="138"/>
      <c r="C227" s="138"/>
      <c r="D227" s="138"/>
      <c r="E227" s="138"/>
      <c r="F227" s="138"/>
      <c r="G227" s="139"/>
      <c r="H227" s="67"/>
      <c r="I227" s="33"/>
      <c r="J227" s="115" t="s">
        <v>17</v>
      </c>
      <c r="K227" s="109">
        <v>363</v>
      </c>
      <c r="L227" s="109">
        <v>363</v>
      </c>
      <c r="M227" s="109">
        <v>363</v>
      </c>
      <c r="N227" s="108">
        <v>159.5</v>
      </c>
      <c r="O227" s="109">
        <v>363</v>
      </c>
    </row>
    <row r="228" spans="1:15" x14ac:dyDescent="0.25">
      <c r="A228" s="153" t="s">
        <v>332</v>
      </c>
      <c r="B228" s="153" t="s">
        <v>335</v>
      </c>
      <c r="C228" s="165"/>
      <c r="D228" s="68"/>
      <c r="E228" s="68"/>
      <c r="F228" s="68"/>
      <c r="G228" s="68"/>
      <c r="H228" s="67" t="s">
        <v>9</v>
      </c>
      <c r="I228" s="33" t="s">
        <v>93</v>
      </c>
      <c r="J228" s="105" t="s">
        <v>17</v>
      </c>
      <c r="K228" s="105">
        <v>8899.9</v>
      </c>
      <c r="L228" s="105">
        <v>8899.9</v>
      </c>
      <c r="M228" s="105">
        <v>3658.77</v>
      </c>
      <c r="N228" s="105">
        <v>3658.77</v>
      </c>
      <c r="O228" s="105">
        <v>19169.400000000001</v>
      </c>
    </row>
    <row r="229" spans="1:15" ht="25.5" x14ac:dyDescent="0.25">
      <c r="A229" s="153"/>
      <c r="B229" s="153"/>
      <c r="C229" s="165"/>
      <c r="D229" s="66">
        <v>882</v>
      </c>
      <c r="E229" s="66">
        <v>405</v>
      </c>
      <c r="F229" s="66" t="s">
        <v>336</v>
      </c>
      <c r="G229" s="66"/>
      <c r="H229" s="67" t="s">
        <v>10</v>
      </c>
      <c r="I229" s="33" t="s">
        <v>93</v>
      </c>
      <c r="J229" s="117" t="s">
        <v>17</v>
      </c>
      <c r="K229" s="117">
        <v>0</v>
      </c>
      <c r="L229" s="117">
        <v>0</v>
      </c>
      <c r="M229" s="117">
        <v>0</v>
      </c>
      <c r="N229" s="117">
        <v>0</v>
      </c>
      <c r="O229" s="105">
        <v>0</v>
      </c>
    </row>
    <row r="230" spans="1:15" ht="38.25" x14ac:dyDescent="0.25">
      <c r="A230" s="153"/>
      <c r="B230" s="153"/>
      <c r="C230" s="165"/>
      <c r="D230" s="18"/>
      <c r="E230" s="18"/>
      <c r="F230" s="18"/>
      <c r="G230" s="18"/>
      <c r="H230" s="67" t="s">
        <v>11</v>
      </c>
      <c r="I230" s="33" t="s">
        <v>93</v>
      </c>
      <c r="J230" s="105" t="s">
        <v>17</v>
      </c>
      <c r="K230" s="105">
        <v>8899.9</v>
      </c>
      <c r="L230" s="105">
        <v>8899.9</v>
      </c>
      <c r="M230" s="105">
        <v>3658.77</v>
      </c>
      <c r="N230" s="105">
        <v>3658.77</v>
      </c>
      <c r="O230" s="105">
        <v>19169.400000000001</v>
      </c>
    </row>
    <row r="231" spans="1:15" ht="25.5" x14ac:dyDescent="0.25">
      <c r="A231" s="153"/>
      <c r="B231" s="153"/>
      <c r="C231" s="165"/>
      <c r="D231" s="18"/>
      <c r="E231" s="18"/>
      <c r="F231" s="18"/>
      <c r="G231" s="18"/>
      <c r="H231" s="67" t="s">
        <v>12</v>
      </c>
      <c r="I231" s="33" t="s">
        <v>93</v>
      </c>
      <c r="J231" s="105" t="s">
        <v>17</v>
      </c>
      <c r="K231" s="105">
        <v>0</v>
      </c>
      <c r="L231" s="105">
        <v>0</v>
      </c>
      <c r="M231" s="105">
        <v>0</v>
      </c>
      <c r="N231" s="105">
        <v>0</v>
      </c>
      <c r="O231" s="105">
        <v>0</v>
      </c>
    </row>
    <row r="232" spans="1:15" ht="25.5" customHeight="1" x14ac:dyDescent="0.25">
      <c r="A232" s="153" t="s">
        <v>337</v>
      </c>
      <c r="B232" s="153" t="s">
        <v>345</v>
      </c>
      <c r="C232" s="165"/>
      <c r="D232" s="68"/>
      <c r="E232" s="68"/>
      <c r="F232" s="68"/>
      <c r="G232" s="68"/>
      <c r="H232" s="67" t="s">
        <v>9</v>
      </c>
      <c r="I232" s="33" t="s">
        <v>93</v>
      </c>
      <c r="J232" s="105">
        <v>20395</v>
      </c>
      <c r="K232" s="105">
        <v>0</v>
      </c>
      <c r="L232" s="105">
        <v>0</v>
      </c>
      <c r="M232" s="105">
        <v>3386</v>
      </c>
      <c r="N232" s="105">
        <v>3305.7</v>
      </c>
      <c r="O232" s="105">
        <v>0</v>
      </c>
    </row>
    <row r="233" spans="1:15" ht="25.5" x14ac:dyDescent="0.25">
      <c r="A233" s="153"/>
      <c r="B233" s="153"/>
      <c r="C233" s="165"/>
      <c r="D233" s="66">
        <v>882</v>
      </c>
      <c r="E233" s="66">
        <v>405</v>
      </c>
      <c r="F233" s="66" t="s">
        <v>347</v>
      </c>
      <c r="G233" s="66"/>
      <c r="H233" s="67" t="s">
        <v>10</v>
      </c>
      <c r="I233" s="33" t="s">
        <v>93</v>
      </c>
      <c r="J233" s="117">
        <v>0</v>
      </c>
      <c r="K233" s="117">
        <v>0</v>
      </c>
      <c r="L233" s="117">
        <v>0</v>
      </c>
      <c r="M233" s="117">
        <v>0</v>
      </c>
      <c r="N233" s="105">
        <v>0</v>
      </c>
      <c r="O233" s="105">
        <v>0</v>
      </c>
    </row>
    <row r="234" spans="1:15" ht="45" customHeight="1" x14ac:dyDescent="0.25">
      <c r="A234" s="153"/>
      <c r="B234" s="153"/>
      <c r="C234" s="165"/>
      <c r="D234" s="18"/>
      <c r="E234" s="18"/>
      <c r="F234" s="18"/>
      <c r="G234" s="18"/>
      <c r="H234" s="67" t="s">
        <v>11</v>
      </c>
      <c r="I234" s="33" t="s">
        <v>93</v>
      </c>
      <c r="J234" s="105">
        <v>20395</v>
      </c>
      <c r="K234" s="105">
        <v>0</v>
      </c>
      <c r="L234" s="105">
        <v>0</v>
      </c>
      <c r="M234" s="105">
        <v>3386</v>
      </c>
      <c r="N234" s="105">
        <v>3305.7</v>
      </c>
      <c r="O234" s="105">
        <v>0</v>
      </c>
    </row>
    <row r="235" spans="1:15" ht="25.5" x14ac:dyDescent="0.25">
      <c r="A235" s="153"/>
      <c r="B235" s="153"/>
      <c r="C235" s="165"/>
      <c r="D235" s="18"/>
      <c r="E235" s="18"/>
      <c r="F235" s="18"/>
      <c r="G235" s="18"/>
      <c r="H235" s="67" t="s">
        <v>12</v>
      </c>
      <c r="I235" s="33" t="s">
        <v>93</v>
      </c>
      <c r="J235" s="105">
        <v>0</v>
      </c>
      <c r="K235" s="105">
        <v>0</v>
      </c>
      <c r="L235" s="105">
        <v>0</v>
      </c>
      <c r="M235" s="105">
        <v>0</v>
      </c>
      <c r="N235" s="105">
        <v>0</v>
      </c>
      <c r="O235" s="105">
        <v>0</v>
      </c>
    </row>
    <row r="236" spans="1:15" s="27" customFormat="1" x14ac:dyDescent="0.25">
      <c r="A236" s="137" t="s">
        <v>127</v>
      </c>
      <c r="B236" s="138"/>
      <c r="C236" s="138"/>
      <c r="D236" s="138"/>
      <c r="E236" s="138"/>
      <c r="F236" s="138"/>
      <c r="G236" s="139"/>
      <c r="H236" s="74"/>
      <c r="I236" s="33"/>
      <c r="J236" s="112">
        <v>130.69999999999999</v>
      </c>
      <c r="K236" s="112">
        <v>130.80000000000001</v>
      </c>
      <c r="L236" s="112">
        <v>130.80000000000001</v>
      </c>
      <c r="M236" s="112">
        <v>130.80000000000001</v>
      </c>
      <c r="N236" s="112">
        <v>130.80000000000001</v>
      </c>
      <c r="O236" s="112">
        <v>130.9</v>
      </c>
    </row>
    <row r="237" spans="1:15" ht="25.5" customHeight="1" x14ac:dyDescent="0.25">
      <c r="A237" s="153" t="s">
        <v>338</v>
      </c>
      <c r="B237" s="153" t="s">
        <v>346</v>
      </c>
      <c r="C237" s="165"/>
      <c r="D237" s="68"/>
      <c r="E237" s="68"/>
      <c r="F237" s="68"/>
      <c r="G237" s="68"/>
      <c r="H237" s="67" t="s">
        <v>9</v>
      </c>
      <c r="I237" s="33" t="s">
        <v>93</v>
      </c>
      <c r="J237" s="105">
        <v>20395</v>
      </c>
      <c r="K237" s="105">
        <v>0</v>
      </c>
      <c r="L237" s="105">
        <v>0</v>
      </c>
      <c r="M237" s="105">
        <v>3386</v>
      </c>
      <c r="N237" s="117">
        <v>3305.7</v>
      </c>
      <c r="O237" s="105">
        <v>0</v>
      </c>
    </row>
    <row r="238" spans="1:15" ht="25.5" x14ac:dyDescent="0.25">
      <c r="A238" s="153"/>
      <c r="B238" s="153"/>
      <c r="C238" s="165"/>
      <c r="D238" s="66">
        <v>882</v>
      </c>
      <c r="E238" s="66">
        <v>405</v>
      </c>
      <c r="F238" s="66" t="s">
        <v>348</v>
      </c>
      <c r="G238" s="66"/>
      <c r="H238" s="67" t="s">
        <v>10</v>
      </c>
      <c r="I238" s="33" t="s">
        <v>93</v>
      </c>
      <c r="J238" s="117">
        <v>0</v>
      </c>
      <c r="K238" s="117">
        <v>0</v>
      </c>
      <c r="L238" s="117">
        <v>0</v>
      </c>
      <c r="M238" s="117">
        <v>0</v>
      </c>
      <c r="N238" s="117">
        <v>0</v>
      </c>
      <c r="O238" s="105">
        <v>0</v>
      </c>
    </row>
    <row r="239" spans="1:15" ht="38.25" x14ac:dyDescent="0.25">
      <c r="A239" s="153"/>
      <c r="B239" s="153"/>
      <c r="C239" s="165"/>
      <c r="D239" s="18"/>
      <c r="E239" s="18"/>
      <c r="F239" s="75" t="s">
        <v>424</v>
      </c>
      <c r="G239" s="18"/>
      <c r="H239" s="67" t="s">
        <v>11</v>
      </c>
      <c r="I239" s="33" t="s">
        <v>93</v>
      </c>
      <c r="J239" s="105">
        <v>20395</v>
      </c>
      <c r="K239" s="105">
        <v>0</v>
      </c>
      <c r="L239" s="105">
        <v>0</v>
      </c>
      <c r="M239" s="105">
        <v>3386</v>
      </c>
      <c r="N239" s="105">
        <v>3305.7</v>
      </c>
      <c r="O239" s="105">
        <v>0</v>
      </c>
    </row>
    <row r="240" spans="1:15" ht="30" customHeight="1" x14ac:dyDescent="0.25">
      <c r="A240" s="153"/>
      <c r="B240" s="153"/>
      <c r="C240" s="165"/>
      <c r="D240" s="18"/>
      <c r="E240" s="18"/>
      <c r="F240" s="18"/>
      <c r="G240" s="18"/>
      <c r="H240" s="67" t="s">
        <v>12</v>
      </c>
      <c r="I240" s="33" t="s">
        <v>93</v>
      </c>
      <c r="J240" s="105">
        <v>0</v>
      </c>
      <c r="K240" s="105">
        <v>0</v>
      </c>
      <c r="L240" s="105">
        <v>0</v>
      </c>
      <c r="M240" s="105">
        <v>0</v>
      </c>
      <c r="N240" s="105">
        <v>0</v>
      </c>
      <c r="O240" s="105">
        <v>0</v>
      </c>
    </row>
    <row r="241" spans="1:15" x14ac:dyDescent="0.25">
      <c r="A241" s="153" t="s">
        <v>380</v>
      </c>
      <c r="B241" s="153" t="s">
        <v>381</v>
      </c>
      <c r="C241" s="179"/>
      <c r="D241" s="5"/>
      <c r="E241" s="5"/>
      <c r="F241" s="5"/>
      <c r="G241" s="5"/>
      <c r="H241" s="74" t="s">
        <v>9</v>
      </c>
      <c r="I241" s="33" t="s">
        <v>93</v>
      </c>
      <c r="J241" s="105" t="s">
        <v>17</v>
      </c>
      <c r="K241" s="105">
        <v>120000</v>
      </c>
      <c r="L241" s="105">
        <v>120000</v>
      </c>
      <c r="M241" s="105">
        <v>294824.61</v>
      </c>
      <c r="N241" s="105">
        <v>294817.21999999997</v>
      </c>
      <c r="O241" s="105">
        <v>320000</v>
      </c>
    </row>
    <row r="242" spans="1:15" ht="25.5" x14ac:dyDescent="0.25">
      <c r="A242" s="153"/>
      <c r="B242" s="153"/>
      <c r="C242" s="180"/>
      <c r="D242" s="5"/>
      <c r="E242" s="5"/>
      <c r="F242" s="5"/>
      <c r="G242" s="5"/>
      <c r="H242" s="74" t="s">
        <v>10</v>
      </c>
      <c r="I242" s="33" t="s">
        <v>93</v>
      </c>
      <c r="J242" s="105" t="s">
        <v>17</v>
      </c>
      <c r="K242" s="105">
        <v>0</v>
      </c>
      <c r="L242" s="105">
        <v>0</v>
      </c>
      <c r="M242" s="105">
        <v>0</v>
      </c>
      <c r="N242" s="105">
        <v>0</v>
      </c>
      <c r="O242" s="105">
        <v>0</v>
      </c>
    </row>
    <row r="243" spans="1:15" ht="38.25" x14ac:dyDescent="0.25">
      <c r="A243" s="153"/>
      <c r="B243" s="153"/>
      <c r="C243" s="180"/>
      <c r="D243" s="75">
        <v>882</v>
      </c>
      <c r="E243" s="75">
        <v>405</v>
      </c>
      <c r="F243" s="75" t="s">
        <v>397</v>
      </c>
      <c r="G243" s="5"/>
      <c r="H243" s="74" t="s">
        <v>11</v>
      </c>
      <c r="I243" s="33" t="s">
        <v>93</v>
      </c>
      <c r="J243" s="105" t="s">
        <v>17</v>
      </c>
      <c r="K243" s="105">
        <v>120000</v>
      </c>
      <c r="L243" s="105">
        <v>120000</v>
      </c>
      <c r="M243" s="105">
        <v>94824.61</v>
      </c>
      <c r="N243" s="105">
        <v>94817.22</v>
      </c>
      <c r="O243" s="105">
        <v>120000</v>
      </c>
    </row>
    <row r="244" spans="1:15" ht="25.5" x14ac:dyDescent="0.25">
      <c r="A244" s="153"/>
      <c r="B244" s="153"/>
      <c r="C244" s="181"/>
      <c r="D244" s="5"/>
      <c r="E244" s="5"/>
      <c r="F244" s="5"/>
      <c r="G244" s="5"/>
      <c r="H244" s="74" t="s">
        <v>12</v>
      </c>
      <c r="I244" s="33" t="s">
        <v>93</v>
      </c>
      <c r="J244" s="105" t="s">
        <v>17</v>
      </c>
      <c r="K244" s="105">
        <v>0</v>
      </c>
      <c r="L244" s="105">
        <v>0</v>
      </c>
      <c r="M244" s="105">
        <v>200000</v>
      </c>
      <c r="N244" s="105">
        <v>200000</v>
      </c>
      <c r="O244" s="105">
        <v>200000</v>
      </c>
    </row>
    <row r="245" spans="1:15" s="27" customFormat="1" x14ac:dyDescent="0.25">
      <c r="A245" s="137" t="s">
        <v>382</v>
      </c>
      <c r="B245" s="138"/>
      <c r="C245" s="138"/>
      <c r="D245" s="138"/>
      <c r="E245" s="138"/>
      <c r="F245" s="138"/>
      <c r="G245" s="139"/>
      <c r="H245" s="5"/>
      <c r="I245" s="5"/>
      <c r="J245" s="105" t="s">
        <v>17</v>
      </c>
      <c r="K245" s="124">
        <v>7</v>
      </c>
      <c r="L245" s="124">
        <v>7</v>
      </c>
      <c r="M245" s="124">
        <v>7</v>
      </c>
      <c r="N245" s="124">
        <v>7</v>
      </c>
      <c r="O245" s="124">
        <v>7</v>
      </c>
    </row>
    <row r="246" spans="1:15" x14ac:dyDescent="0.25">
      <c r="A246" s="153" t="s">
        <v>384</v>
      </c>
      <c r="B246" s="153" t="s">
        <v>383</v>
      </c>
      <c r="C246" s="179"/>
      <c r="D246" s="5"/>
      <c r="E246" s="5"/>
      <c r="F246" s="5"/>
      <c r="G246" s="5"/>
      <c r="H246" s="74" t="s">
        <v>9</v>
      </c>
      <c r="I246" s="33" t="s">
        <v>93</v>
      </c>
      <c r="J246" s="105" t="s">
        <v>17</v>
      </c>
      <c r="K246" s="105">
        <v>120000</v>
      </c>
      <c r="L246" s="105">
        <v>120000</v>
      </c>
      <c r="M246" s="105">
        <v>294824.61</v>
      </c>
      <c r="N246" s="105">
        <v>294817.21999999997</v>
      </c>
      <c r="O246" s="105">
        <v>320000</v>
      </c>
    </row>
    <row r="247" spans="1:15" ht="25.5" x14ac:dyDescent="0.25">
      <c r="A247" s="153"/>
      <c r="B247" s="153"/>
      <c r="C247" s="180"/>
      <c r="D247" s="5"/>
      <c r="E247" s="5"/>
      <c r="F247" s="5"/>
      <c r="G247" s="5"/>
      <c r="H247" s="74" t="s">
        <v>10</v>
      </c>
      <c r="I247" s="33" t="s">
        <v>93</v>
      </c>
      <c r="J247" s="105" t="s">
        <v>17</v>
      </c>
      <c r="K247" s="105">
        <v>0</v>
      </c>
      <c r="L247" s="105">
        <v>0</v>
      </c>
      <c r="M247" s="105">
        <v>0</v>
      </c>
      <c r="N247" s="105">
        <v>0</v>
      </c>
      <c r="O247" s="105">
        <v>0</v>
      </c>
    </row>
    <row r="248" spans="1:15" ht="38.25" x14ac:dyDescent="0.25">
      <c r="A248" s="153"/>
      <c r="B248" s="153"/>
      <c r="C248" s="180"/>
      <c r="D248" s="75">
        <v>882</v>
      </c>
      <c r="E248" s="75">
        <v>405</v>
      </c>
      <c r="F248" s="75" t="s">
        <v>398</v>
      </c>
      <c r="G248" s="75">
        <v>811</v>
      </c>
      <c r="H248" s="74" t="s">
        <v>11</v>
      </c>
      <c r="I248" s="33" t="s">
        <v>93</v>
      </c>
      <c r="J248" s="105" t="s">
        <v>17</v>
      </c>
      <c r="K248" s="105">
        <v>120000</v>
      </c>
      <c r="L248" s="105">
        <v>120000</v>
      </c>
      <c r="M248" s="105">
        <v>94824.61</v>
      </c>
      <c r="N248" s="105">
        <v>94817.22</v>
      </c>
      <c r="O248" s="105">
        <v>120000</v>
      </c>
    </row>
    <row r="249" spans="1:15" ht="25.5" x14ac:dyDescent="0.25">
      <c r="A249" s="153"/>
      <c r="B249" s="153"/>
      <c r="C249" s="181"/>
      <c r="D249" s="5"/>
      <c r="E249" s="5"/>
      <c r="F249" s="5"/>
      <c r="G249" s="5"/>
      <c r="H249" s="74" t="s">
        <v>12</v>
      </c>
      <c r="I249" s="33" t="s">
        <v>93</v>
      </c>
      <c r="J249" s="105" t="s">
        <v>17</v>
      </c>
      <c r="K249" s="105">
        <v>0</v>
      </c>
      <c r="L249" s="105">
        <v>0</v>
      </c>
      <c r="M249" s="105">
        <v>200000</v>
      </c>
      <c r="N249" s="105">
        <v>200000</v>
      </c>
      <c r="O249" s="105">
        <v>200000</v>
      </c>
    </row>
    <row r="250" spans="1:15" x14ac:dyDescent="0.25">
      <c r="A250" s="153" t="s">
        <v>385</v>
      </c>
      <c r="B250" s="153" t="s">
        <v>402</v>
      </c>
      <c r="C250" s="179"/>
      <c r="D250" s="5"/>
      <c r="E250" s="5"/>
      <c r="F250" s="5"/>
      <c r="G250" s="5"/>
      <c r="H250" s="74" t="s">
        <v>9</v>
      </c>
      <c r="I250" s="33" t="s">
        <v>93</v>
      </c>
      <c r="J250" s="105" t="s">
        <v>17</v>
      </c>
      <c r="K250" s="105" t="s">
        <v>17</v>
      </c>
      <c r="L250" s="105" t="s">
        <v>17</v>
      </c>
      <c r="M250" s="105" t="s">
        <v>17</v>
      </c>
      <c r="N250" s="105" t="s">
        <v>17</v>
      </c>
      <c r="O250" s="105">
        <v>64767.199999999997</v>
      </c>
    </row>
    <row r="251" spans="1:15" ht="25.5" x14ac:dyDescent="0.25">
      <c r="A251" s="153"/>
      <c r="B251" s="153"/>
      <c r="C251" s="180"/>
      <c r="D251" s="5"/>
      <c r="E251" s="5"/>
      <c r="F251" s="5"/>
      <c r="G251" s="5"/>
      <c r="H251" s="74" t="s">
        <v>10</v>
      </c>
      <c r="I251" s="33" t="s">
        <v>93</v>
      </c>
      <c r="J251" s="105" t="s">
        <v>17</v>
      </c>
      <c r="K251" s="105" t="s">
        <v>17</v>
      </c>
      <c r="L251" s="105" t="s">
        <v>17</v>
      </c>
      <c r="M251" s="105" t="s">
        <v>17</v>
      </c>
      <c r="N251" s="105" t="s">
        <v>17</v>
      </c>
      <c r="O251" s="105">
        <v>0</v>
      </c>
    </row>
    <row r="252" spans="1:15" ht="38.25" x14ac:dyDescent="0.25">
      <c r="A252" s="153"/>
      <c r="B252" s="153"/>
      <c r="C252" s="180"/>
      <c r="D252" s="75">
        <v>882</v>
      </c>
      <c r="E252" s="75">
        <v>405</v>
      </c>
      <c r="F252" s="75" t="s">
        <v>399</v>
      </c>
      <c r="G252" s="5"/>
      <c r="H252" s="74" t="s">
        <v>11</v>
      </c>
      <c r="I252" s="33" t="s">
        <v>93</v>
      </c>
      <c r="J252" s="105" t="s">
        <v>17</v>
      </c>
      <c r="K252" s="105" t="s">
        <v>17</v>
      </c>
      <c r="L252" s="105" t="s">
        <v>17</v>
      </c>
      <c r="M252" s="105" t="s">
        <v>17</v>
      </c>
      <c r="N252" s="105" t="s">
        <v>17</v>
      </c>
      <c r="O252" s="105">
        <v>24767.200000000001</v>
      </c>
    </row>
    <row r="253" spans="1:15" ht="25.5" x14ac:dyDescent="0.25">
      <c r="A253" s="153"/>
      <c r="B253" s="153"/>
      <c r="C253" s="181"/>
      <c r="D253" s="5"/>
      <c r="E253" s="5"/>
      <c r="F253" s="5"/>
      <c r="G253" s="5"/>
      <c r="H253" s="74" t="s">
        <v>12</v>
      </c>
      <c r="I253" s="33" t="s">
        <v>93</v>
      </c>
      <c r="J253" s="105" t="s">
        <v>17</v>
      </c>
      <c r="K253" s="105" t="s">
        <v>17</v>
      </c>
      <c r="L253" s="105" t="s">
        <v>17</v>
      </c>
      <c r="M253" s="105" t="s">
        <v>17</v>
      </c>
      <c r="N253" s="105" t="s">
        <v>17</v>
      </c>
      <c r="O253" s="105">
        <v>0</v>
      </c>
    </row>
    <row r="254" spans="1:15" s="27" customFormat="1" x14ac:dyDescent="0.25">
      <c r="A254" s="137" t="s">
        <v>396</v>
      </c>
      <c r="B254" s="138"/>
      <c r="C254" s="138"/>
      <c r="D254" s="138"/>
      <c r="E254" s="138"/>
      <c r="F254" s="138"/>
      <c r="G254" s="139"/>
      <c r="H254" s="74"/>
      <c r="I254" s="33"/>
      <c r="J254" s="105" t="s">
        <v>17</v>
      </c>
      <c r="K254" s="105" t="s">
        <v>17</v>
      </c>
      <c r="L254" s="105" t="s">
        <v>17</v>
      </c>
      <c r="M254" s="105" t="s">
        <v>17</v>
      </c>
      <c r="N254" s="105" t="s">
        <v>17</v>
      </c>
      <c r="O254" s="124">
        <v>4</v>
      </c>
    </row>
    <row r="255" spans="1:15" x14ac:dyDescent="0.25">
      <c r="A255" s="153" t="s">
        <v>386</v>
      </c>
      <c r="B255" s="153" t="s">
        <v>395</v>
      </c>
      <c r="C255" s="179"/>
      <c r="D255" s="5"/>
      <c r="E255" s="5"/>
      <c r="F255" s="5"/>
      <c r="G255" s="5"/>
      <c r="H255" s="74" t="s">
        <v>9</v>
      </c>
      <c r="I255" s="33" t="s">
        <v>93</v>
      </c>
      <c r="J255" s="105" t="s">
        <v>17</v>
      </c>
      <c r="K255" s="105" t="s">
        <v>17</v>
      </c>
      <c r="L255" s="105" t="s">
        <v>17</v>
      </c>
      <c r="M255" s="105" t="s">
        <v>17</v>
      </c>
      <c r="N255" s="105" t="s">
        <v>17</v>
      </c>
      <c r="O255" s="105">
        <v>64767.199999999997</v>
      </c>
    </row>
    <row r="256" spans="1:15" ht="25.5" x14ac:dyDescent="0.25">
      <c r="A256" s="153"/>
      <c r="B256" s="153"/>
      <c r="C256" s="180"/>
      <c r="D256" s="5"/>
      <c r="E256" s="5"/>
      <c r="F256" s="5"/>
      <c r="G256" s="5"/>
      <c r="H256" s="74" t="s">
        <v>10</v>
      </c>
      <c r="I256" s="33" t="s">
        <v>93</v>
      </c>
      <c r="J256" s="105" t="s">
        <v>17</v>
      </c>
      <c r="K256" s="105" t="s">
        <v>17</v>
      </c>
      <c r="L256" s="105" t="s">
        <v>17</v>
      </c>
      <c r="M256" s="105" t="s">
        <v>17</v>
      </c>
      <c r="N256" s="105" t="s">
        <v>17</v>
      </c>
      <c r="O256" s="105">
        <v>0</v>
      </c>
    </row>
    <row r="257" spans="1:15" ht="38.25" x14ac:dyDescent="0.25">
      <c r="A257" s="153"/>
      <c r="B257" s="153"/>
      <c r="C257" s="180"/>
      <c r="D257" s="75">
        <v>882</v>
      </c>
      <c r="E257" s="75">
        <v>405</v>
      </c>
      <c r="F257" s="75" t="s">
        <v>400</v>
      </c>
      <c r="G257" s="75">
        <v>811</v>
      </c>
      <c r="H257" s="74" t="s">
        <v>11</v>
      </c>
      <c r="I257" s="33" t="s">
        <v>93</v>
      </c>
      <c r="J257" s="105" t="s">
        <v>17</v>
      </c>
      <c r="K257" s="105" t="s">
        <v>17</v>
      </c>
      <c r="L257" s="105" t="s">
        <v>17</v>
      </c>
      <c r="M257" s="105" t="s">
        <v>17</v>
      </c>
      <c r="N257" s="105" t="s">
        <v>17</v>
      </c>
      <c r="O257" s="105">
        <v>24767.200000000001</v>
      </c>
    </row>
    <row r="258" spans="1:15" ht="25.5" x14ac:dyDescent="0.25">
      <c r="A258" s="153"/>
      <c r="B258" s="153"/>
      <c r="C258" s="181"/>
      <c r="D258" s="5"/>
      <c r="E258" s="5"/>
      <c r="F258" s="5"/>
      <c r="G258" s="5"/>
      <c r="H258" s="74" t="s">
        <v>12</v>
      </c>
      <c r="I258" s="33" t="s">
        <v>93</v>
      </c>
      <c r="J258" s="105" t="s">
        <v>17</v>
      </c>
      <c r="K258" s="105" t="s">
        <v>17</v>
      </c>
      <c r="L258" s="105" t="s">
        <v>17</v>
      </c>
      <c r="M258" s="105" t="s">
        <v>17</v>
      </c>
      <c r="N258" s="105" t="s">
        <v>17</v>
      </c>
      <c r="O258" s="105">
        <v>40000</v>
      </c>
    </row>
    <row r="259" spans="1:15" x14ac:dyDescent="0.25">
      <c r="A259" s="153" t="s">
        <v>387</v>
      </c>
      <c r="B259" s="153" t="s">
        <v>403</v>
      </c>
      <c r="C259" s="179"/>
      <c r="D259" s="5"/>
      <c r="E259" s="5"/>
      <c r="F259" s="5"/>
      <c r="G259" s="5"/>
      <c r="H259" s="74" t="s">
        <v>9</v>
      </c>
      <c r="I259" s="33" t="s">
        <v>93</v>
      </c>
      <c r="J259" s="105" t="s">
        <v>17</v>
      </c>
      <c r="K259" s="105" t="s">
        <v>17</v>
      </c>
      <c r="L259" s="105" t="s">
        <v>17</v>
      </c>
      <c r="M259" s="105" t="s">
        <v>17</v>
      </c>
      <c r="N259" s="105" t="s">
        <v>17</v>
      </c>
      <c r="O259" s="105">
        <v>22063.5</v>
      </c>
    </row>
    <row r="260" spans="1:15" ht="25.5" x14ac:dyDescent="0.25">
      <c r="A260" s="153"/>
      <c r="B260" s="153"/>
      <c r="C260" s="180"/>
      <c r="D260" s="5"/>
      <c r="E260" s="5"/>
      <c r="F260" s="5"/>
      <c r="G260" s="5"/>
      <c r="H260" s="74" t="s">
        <v>10</v>
      </c>
      <c r="I260" s="33" t="s">
        <v>93</v>
      </c>
      <c r="J260" s="105" t="s">
        <v>17</v>
      </c>
      <c r="K260" s="105" t="s">
        <v>17</v>
      </c>
      <c r="L260" s="105" t="s">
        <v>17</v>
      </c>
      <c r="M260" s="105" t="s">
        <v>17</v>
      </c>
      <c r="N260" s="105" t="s">
        <v>17</v>
      </c>
      <c r="O260" s="105">
        <v>0</v>
      </c>
    </row>
    <row r="261" spans="1:15" ht="38.25" x14ac:dyDescent="0.25">
      <c r="A261" s="153"/>
      <c r="B261" s="153"/>
      <c r="C261" s="180"/>
      <c r="D261" s="75">
        <v>882</v>
      </c>
      <c r="E261" s="75">
        <v>405</v>
      </c>
      <c r="F261" s="75" t="s">
        <v>401</v>
      </c>
      <c r="G261" s="75"/>
      <c r="H261" s="74" t="s">
        <v>11</v>
      </c>
      <c r="I261" s="33" t="s">
        <v>93</v>
      </c>
      <c r="J261" s="105" t="s">
        <v>17</v>
      </c>
      <c r="K261" s="105" t="s">
        <v>17</v>
      </c>
      <c r="L261" s="105" t="s">
        <v>17</v>
      </c>
      <c r="M261" s="105" t="s">
        <v>17</v>
      </c>
      <c r="N261" s="105" t="s">
        <v>17</v>
      </c>
      <c r="O261" s="105">
        <v>7063.5</v>
      </c>
    </row>
    <row r="262" spans="1:15" ht="25.5" x14ac:dyDescent="0.25">
      <c r="A262" s="153"/>
      <c r="B262" s="153"/>
      <c r="C262" s="181"/>
      <c r="D262" s="5"/>
      <c r="E262" s="5"/>
      <c r="F262" s="5"/>
      <c r="G262" s="5"/>
      <c r="H262" s="74" t="s">
        <v>12</v>
      </c>
      <c r="I262" s="33" t="s">
        <v>93</v>
      </c>
      <c r="J262" s="105" t="s">
        <v>17</v>
      </c>
      <c r="K262" s="105" t="s">
        <v>17</v>
      </c>
      <c r="L262" s="105" t="s">
        <v>17</v>
      </c>
      <c r="M262" s="105" t="s">
        <v>17</v>
      </c>
      <c r="N262" s="105" t="s">
        <v>17</v>
      </c>
      <c r="O262" s="105">
        <v>15000</v>
      </c>
    </row>
    <row r="263" spans="1:15" s="27" customFormat="1" ht="30" customHeight="1" x14ac:dyDescent="0.25">
      <c r="A263" s="153" t="s">
        <v>404</v>
      </c>
      <c r="B263" s="153"/>
      <c r="C263" s="153"/>
      <c r="D263" s="153"/>
      <c r="E263" s="153"/>
      <c r="F263" s="153"/>
      <c r="G263" s="153"/>
      <c r="H263" s="74"/>
      <c r="I263" s="33"/>
      <c r="J263" s="105" t="s">
        <v>17</v>
      </c>
      <c r="K263" s="105" t="s">
        <v>17</v>
      </c>
      <c r="L263" s="105" t="s">
        <v>17</v>
      </c>
      <c r="M263" s="105" t="s">
        <v>17</v>
      </c>
      <c r="N263" s="105" t="s">
        <v>17</v>
      </c>
      <c r="O263" s="112">
        <v>4</v>
      </c>
    </row>
    <row r="264" spans="1:15" x14ac:dyDescent="0.25">
      <c r="A264" s="153" t="s">
        <v>389</v>
      </c>
      <c r="B264" s="153" t="s">
        <v>405</v>
      </c>
      <c r="C264" s="179"/>
      <c r="D264" s="5"/>
      <c r="E264" s="5"/>
      <c r="F264" s="5"/>
      <c r="G264" s="5"/>
      <c r="H264" s="74" t="s">
        <v>9</v>
      </c>
      <c r="I264" s="33" t="s">
        <v>93</v>
      </c>
      <c r="J264" s="105" t="s">
        <v>17</v>
      </c>
      <c r="K264" s="105" t="s">
        <v>17</v>
      </c>
      <c r="L264" s="105" t="s">
        <v>17</v>
      </c>
      <c r="M264" s="105" t="s">
        <v>17</v>
      </c>
      <c r="N264" s="105" t="s">
        <v>17</v>
      </c>
      <c r="O264" s="105">
        <v>22063.5</v>
      </c>
    </row>
    <row r="265" spans="1:15" ht="25.5" x14ac:dyDescent="0.25">
      <c r="A265" s="153"/>
      <c r="B265" s="153"/>
      <c r="C265" s="180"/>
      <c r="D265" s="5"/>
      <c r="E265" s="5"/>
      <c r="F265" s="5"/>
      <c r="G265" s="5"/>
      <c r="H265" s="74" t="s">
        <v>10</v>
      </c>
      <c r="I265" s="33" t="s">
        <v>93</v>
      </c>
      <c r="J265" s="105" t="s">
        <v>17</v>
      </c>
      <c r="K265" s="105" t="s">
        <v>17</v>
      </c>
      <c r="L265" s="105" t="s">
        <v>17</v>
      </c>
      <c r="M265" s="105" t="s">
        <v>17</v>
      </c>
      <c r="N265" s="105" t="s">
        <v>17</v>
      </c>
      <c r="O265" s="105">
        <v>0</v>
      </c>
    </row>
    <row r="266" spans="1:15" ht="38.25" x14ac:dyDescent="0.25">
      <c r="A266" s="153"/>
      <c r="B266" s="153"/>
      <c r="C266" s="180"/>
      <c r="D266" s="75">
        <v>882</v>
      </c>
      <c r="E266" s="75">
        <v>405</v>
      </c>
      <c r="F266" s="75" t="s">
        <v>406</v>
      </c>
      <c r="G266" s="75">
        <v>811</v>
      </c>
      <c r="H266" s="74" t="s">
        <v>11</v>
      </c>
      <c r="I266" s="33" t="s">
        <v>93</v>
      </c>
      <c r="J266" s="105" t="s">
        <v>17</v>
      </c>
      <c r="K266" s="105" t="s">
        <v>17</v>
      </c>
      <c r="L266" s="105" t="s">
        <v>17</v>
      </c>
      <c r="M266" s="105" t="s">
        <v>17</v>
      </c>
      <c r="N266" s="105" t="s">
        <v>17</v>
      </c>
      <c r="O266" s="105">
        <v>7063.5</v>
      </c>
    </row>
    <row r="267" spans="1:15" ht="25.5" x14ac:dyDescent="0.25">
      <c r="A267" s="153"/>
      <c r="B267" s="153"/>
      <c r="C267" s="181"/>
      <c r="D267" s="5"/>
      <c r="E267" s="5"/>
      <c r="F267" s="5"/>
      <c r="G267" s="5"/>
      <c r="H267" s="74" t="s">
        <v>12</v>
      </c>
      <c r="I267" s="33" t="s">
        <v>93</v>
      </c>
      <c r="J267" s="105" t="s">
        <v>17</v>
      </c>
      <c r="K267" s="105" t="s">
        <v>17</v>
      </c>
      <c r="L267" s="105" t="s">
        <v>17</v>
      </c>
      <c r="M267" s="105" t="s">
        <v>17</v>
      </c>
      <c r="N267" s="105" t="s">
        <v>17</v>
      </c>
      <c r="O267" s="105">
        <v>15000</v>
      </c>
    </row>
    <row r="268" spans="1:15" x14ac:dyDescent="0.25">
      <c r="A268" s="153" t="s">
        <v>388</v>
      </c>
      <c r="B268" s="153" t="s">
        <v>407</v>
      </c>
      <c r="C268" s="179"/>
      <c r="D268" s="5"/>
      <c r="E268" s="5"/>
      <c r="F268" s="5"/>
      <c r="G268" s="5"/>
      <c r="H268" s="74" t="s">
        <v>9</v>
      </c>
      <c r="I268" s="33" t="s">
        <v>93</v>
      </c>
      <c r="J268" s="105" t="s">
        <v>17</v>
      </c>
      <c r="K268" s="105" t="s">
        <v>17</v>
      </c>
      <c r="L268" s="105" t="s">
        <v>17</v>
      </c>
      <c r="M268" s="105" t="s">
        <v>17</v>
      </c>
      <c r="N268" s="105" t="s">
        <v>17</v>
      </c>
      <c r="O268" s="105">
        <v>205900</v>
      </c>
    </row>
    <row r="269" spans="1:15" ht="25.5" x14ac:dyDescent="0.25">
      <c r="A269" s="153"/>
      <c r="B269" s="153"/>
      <c r="C269" s="180"/>
      <c r="D269" s="5"/>
      <c r="E269" s="5"/>
      <c r="F269" s="5"/>
      <c r="G269" s="5"/>
      <c r="H269" s="74" t="s">
        <v>10</v>
      </c>
      <c r="I269" s="33" t="s">
        <v>93</v>
      </c>
      <c r="J269" s="105" t="s">
        <v>17</v>
      </c>
      <c r="K269" s="105" t="s">
        <v>17</v>
      </c>
      <c r="L269" s="105" t="s">
        <v>17</v>
      </c>
      <c r="M269" s="105" t="s">
        <v>17</v>
      </c>
      <c r="N269" s="105" t="s">
        <v>17</v>
      </c>
      <c r="O269" s="105">
        <v>0</v>
      </c>
    </row>
    <row r="270" spans="1:15" ht="38.25" x14ac:dyDescent="0.25">
      <c r="A270" s="153"/>
      <c r="B270" s="153"/>
      <c r="C270" s="180"/>
      <c r="D270" s="75">
        <v>882</v>
      </c>
      <c r="E270" s="75">
        <v>405</v>
      </c>
      <c r="F270" s="75" t="s">
        <v>408</v>
      </c>
      <c r="G270" s="75"/>
      <c r="H270" s="74" t="s">
        <v>11</v>
      </c>
      <c r="I270" s="33" t="s">
        <v>93</v>
      </c>
      <c r="J270" s="105" t="s">
        <v>17</v>
      </c>
      <c r="K270" s="105" t="s">
        <v>17</v>
      </c>
      <c r="L270" s="105" t="s">
        <v>17</v>
      </c>
      <c r="M270" s="105" t="s">
        <v>17</v>
      </c>
      <c r="N270" s="105" t="s">
        <v>17</v>
      </c>
      <c r="O270" s="105">
        <v>55900</v>
      </c>
    </row>
    <row r="271" spans="1:15" ht="25.5" x14ac:dyDescent="0.25">
      <c r="A271" s="153"/>
      <c r="B271" s="153"/>
      <c r="C271" s="181"/>
      <c r="D271" s="5"/>
      <c r="E271" s="5"/>
      <c r="F271" s="5"/>
      <c r="G271" s="5"/>
      <c r="H271" s="74" t="s">
        <v>12</v>
      </c>
      <c r="I271" s="33" t="s">
        <v>93</v>
      </c>
      <c r="J271" s="105" t="s">
        <v>17</v>
      </c>
      <c r="K271" s="105" t="s">
        <v>17</v>
      </c>
      <c r="L271" s="105" t="s">
        <v>17</v>
      </c>
      <c r="M271" s="105" t="s">
        <v>17</v>
      </c>
      <c r="N271" s="105" t="s">
        <v>17</v>
      </c>
      <c r="O271" s="105">
        <v>150000</v>
      </c>
    </row>
    <row r="272" spans="1:15" s="27" customFormat="1" ht="27" customHeight="1" x14ac:dyDescent="0.25">
      <c r="A272" s="137" t="s">
        <v>409</v>
      </c>
      <c r="B272" s="138"/>
      <c r="C272" s="138"/>
      <c r="D272" s="138"/>
      <c r="E272" s="138"/>
      <c r="F272" s="138"/>
      <c r="G272" s="139"/>
      <c r="H272" s="74"/>
      <c r="I272" s="33"/>
      <c r="J272" s="105" t="s">
        <v>17</v>
      </c>
      <c r="K272" s="105" t="s">
        <v>17</v>
      </c>
      <c r="L272" s="105" t="s">
        <v>17</v>
      </c>
      <c r="M272" s="105" t="s">
        <v>17</v>
      </c>
      <c r="N272" s="105" t="s">
        <v>17</v>
      </c>
      <c r="O272" s="124">
        <v>83443</v>
      </c>
    </row>
    <row r="273" spans="1:15" x14ac:dyDescent="0.25">
      <c r="A273" s="153" t="s">
        <v>390</v>
      </c>
      <c r="B273" s="153" t="s">
        <v>410</v>
      </c>
      <c r="C273" s="179"/>
      <c r="D273" s="5"/>
      <c r="E273" s="5"/>
      <c r="F273" s="5"/>
      <c r="G273" s="5"/>
      <c r="H273" s="74" t="s">
        <v>9</v>
      </c>
      <c r="I273" s="33" t="s">
        <v>93</v>
      </c>
      <c r="J273" s="105" t="s">
        <v>17</v>
      </c>
      <c r="K273" s="105" t="s">
        <v>17</v>
      </c>
      <c r="L273" s="105" t="s">
        <v>17</v>
      </c>
      <c r="M273" s="105" t="s">
        <v>17</v>
      </c>
      <c r="N273" s="105" t="s">
        <v>17</v>
      </c>
      <c r="O273" s="105">
        <v>205900</v>
      </c>
    </row>
    <row r="274" spans="1:15" ht="25.5" x14ac:dyDescent="0.25">
      <c r="A274" s="153"/>
      <c r="B274" s="153"/>
      <c r="C274" s="180"/>
      <c r="D274" s="5"/>
      <c r="E274" s="5"/>
      <c r="F274" s="5"/>
      <c r="G274" s="5"/>
      <c r="H274" s="74" t="s">
        <v>10</v>
      </c>
      <c r="I274" s="33" t="s">
        <v>93</v>
      </c>
      <c r="J274" s="105" t="s">
        <v>17</v>
      </c>
      <c r="K274" s="105" t="s">
        <v>17</v>
      </c>
      <c r="L274" s="105" t="s">
        <v>17</v>
      </c>
      <c r="M274" s="105" t="s">
        <v>17</v>
      </c>
      <c r="N274" s="105" t="s">
        <v>17</v>
      </c>
      <c r="O274" s="105">
        <v>0</v>
      </c>
    </row>
    <row r="275" spans="1:15" ht="38.25" x14ac:dyDescent="0.25">
      <c r="A275" s="153"/>
      <c r="B275" s="153"/>
      <c r="C275" s="180"/>
      <c r="D275" s="75">
        <v>882</v>
      </c>
      <c r="E275" s="75">
        <v>405</v>
      </c>
      <c r="F275" s="75" t="s">
        <v>411</v>
      </c>
      <c r="G275" s="75">
        <v>811</v>
      </c>
      <c r="H275" s="74" t="s">
        <v>11</v>
      </c>
      <c r="I275" s="33" t="s">
        <v>93</v>
      </c>
      <c r="J275" s="105" t="s">
        <v>17</v>
      </c>
      <c r="K275" s="105" t="s">
        <v>17</v>
      </c>
      <c r="L275" s="105" t="s">
        <v>17</v>
      </c>
      <c r="M275" s="105" t="s">
        <v>17</v>
      </c>
      <c r="N275" s="105" t="s">
        <v>17</v>
      </c>
      <c r="O275" s="105">
        <v>55900</v>
      </c>
    </row>
    <row r="276" spans="1:15" ht="25.5" x14ac:dyDescent="0.25">
      <c r="A276" s="153"/>
      <c r="B276" s="153"/>
      <c r="C276" s="181"/>
      <c r="D276" s="5"/>
      <c r="E276" s="5"/>
      <c r="F276" s="5"/>
      <c r="G276" s="5"/>
      <c r="H276" s="74" t="s">
        <v>12</v>
      </c>
      <c r="I276" s="33" t="s">
        <v>93</v>
      </c>
      <c r="J276" s="105" t="s">
        <v>17</v>
      </c>
      <c r="K276" s="105" t="s">
        <v>17</v>
      </c>
      <c r="L276" s="105" t="s">
        <v>17</v>
      </c>
      <c r="M276" s="105" t="s">
        <v>17</v>
      </c>
      <c r="N276" s="105" t="s">
        <v>17</v>
      </c>
      <c r="O276" s="105">
        <v>150000</v>
      </c>
    </row>
    <row r="277" spans="1:15" x14ac:dyDescent="0.25">
      <c r="A277" s="153" t="s">
        <v>391</v>
      </c>
      <c r="B277" s="153" t="s">
        <v>412</v>
      </c>
      <c r="C277" s="179"/>
      <c r="D277" s="5"/>
      <c r="E277" s="5"/>
      <c r="F277" s="5"/>
      <c r="G277" s="5"/>
      <c r="H277" s="74" t="s">
        <v>9</v>
      </c>
      <c r="I277" s="33" t="s">
        <v>93</v>
      </c>
      <c r="J277" s="105" t="s">
        <v>17</v>
      </c>
      <c r="K277" s="105" t="s">
        <v>17</v>
      </c>
      <c r="L277" s="105" t="s">
        <v>17</v>
      </c>
      <c r="M277" s="105" t="s">
        <v>17</v>
      </c>
      <c r="N277" s="105" t="s">
        <v>17</v>
      </c>
      <c r="O277" s="105">
        <v>13030.3</v>
      </c>
    </row>
    <row r="278" spans="1:15" ht="25.5" x14ac:dyDescent="0.25">
      <c r="A278" s="153"/>
      <c r="B278" s="153"/>
      <c r="C278" s="180"/>
      <c r="D278" s="5"/>
      <c r="E278" s="5"/>
      <c r="F278" s="5"/>
      <c r="G278" s="5"/>
      <c r="H278" s="74" t="s">
        <v>10</v>
      </c>
      <c r="I278" s="33" t="s">
        <v>93</v>
      </c>
      <c r="J278" s="105" t="s">
        <v>17</v>
      </c>
      <c r="K278" s="105" t="s">
        <v>17</v>
      </c>
      <c r="L278" s="105" t="s">
        <v>17</v>
      </c>
      <c r="M278" s="105" t="s">
        <v>17</v>
      </c>
      <c r="N278" s="105" t="s">
        <v>17</v>
      </c>
      <c r="O278" s="105">
        <v>3000</v>
      </c>
    </row>
    <row r="279" spans="1:15" ht="38.25" x14ac:dyDescent="0.25">
      <c r="A279" s="153"/>
      <c r="B279" s="153"/>
      <c r="C279" s="180"/>
      <c r="D279" s="75">
        <v>882</v>
      </c>
      <c r="E279" s="75">
        <v>405</v>
      </c>
      <c r="F279" s="75" t="s">
        <v>413</v>
      </c>
      <c r="G279" s="75"/>
      <c r="H279" s="74" t="s">
        <v>11</v>
      </c>
      <c r="I279" s="33" t="s">
        <v>93</v>
      </c>
      <c r="J279" s="105" t="s">
        <v>17</v>
      </c>
      <c r="K279" s="105" t="s">
        <v>17</v>
      </c>
      <c r="L279" s="105" t="s">
        <v>17</v>
      </c>
      <c r="M279" s="105" t="s">
        <v>17</v>
      </c>
      <c r="N279" s="105" t="s">
        <v>17</v>
      </c>
      <c r="O279" s="105">
        <v>30.3</v>
      </c>
    </row>
    <row r="280" spans="1:15" ht="25.5" x14ac:dyDescent="0.25">
      <c r="A280" s="153"/>
      <c r="B280" s="153"/>
      <c r="C280" s="181"/>
      <c r="D280" s="5"/>
      <c r="E280" s="5"/>
      <c r="F280" s="5"/>
      <c r="G280" s="5"/>
      <c r="H280" s="74" t="s">
        <v>12</v>
      </c>
      <c r="I280" s="33" t="s">
        <v>93</v>
      </c>
      <c r="J280" s="105" t="s">
        <v>17</v>
      </c>
      <c r="K280" s="105" t="s">
        <v>17</v>
      </c>
      <c r="L280" s="105" t="s">
        <v>17</v>
      </c>
      <c r="M280" s="105" t="s">
        <v>17</v>
      </c>
      <c r="N280" s="105" t="s">
        <v>17</v>
      </c>
      <c r="O280" s="105">
        <v>10000</v>
      </c>
    </row>
    <row r="281" spans="1:15" s="27" customFormat="1" ht="29.25" customHeight="1" x14ac:dyDescent="0.25">
      <c r="A281" s="153" t="s">
        <v>414</v>
      </c>
      <c r="B281" s="153"/>
      <c r="C281" s="153"/>
      <c r="D281" s="153"/>
      <c r="E281" s="153"/>
      <c r="F281" s="153"/>
      <c r="G281" s="153"/>
      <c r="H281" s="5"/>
      <c r="I281" s="5"/>
      <c r="J281" s="105" t="s">
        <v>17</v>
      </c>
      <c r="K281" s="105" t="s">
        <v>17</v>
      </c>
      <c r="L281" s="105" t="s">
        <v>17</v>
      </c>
      <c r="M281" s="105" t="s">
        <v>17</v>
      </c>
      <c r="N281" s="105" t="s">
        <v>17</v>
      </c>
      <c r="O281" s="112">
        <v>5</v>
      </c>
    </row>
    <row r="282" spans="1:15" s="27" customFormat="1" ht="28.5" customHeight="1" x14ac:dyDescent="0.25">
      <c r="A282" s="137" t="s">
        <v>415</v>
      </c>
      <c r="B282" s="138"/>
      <c r="C282" s="138"/>
      <c r="D282" s="138"/>
      <c r="E282" s="138"/>
      <c r="F282" s="138"/>
      <c r="G282" s="139"/>
      <c r="H282" s="5"/>
      <c r="I282" s="5"/>
      <c r="J282" s="105" t="s">
        <v>17</v>
      </c>
      <c r="K282" s="105" t="s">
        <v>17</v>
      </c>
      <c r="L282" s="105" t="s">
        <v>17</v>
      </c>
      <c r="M282" s="105" t="s">
        <v>17</v>
      </c>
      <c r="N282" s="105" t="s">
        <v>17</v>
      </c>
      <c r="O282" s="112">
        <v>0</v>
      </c>
    </row>
    <row r="283" spans="1:15" s="27" customFormat="1" ht="30" customHeight="1" x14ac:dyDescent="0.25">
      <c r="A283" s="137" t="s">
        <v>416</v>
      </c>
      <c r="B283" s="138"/>
      <c r="C283" s="138"/>
      <c r="D283" s="138"/>
      <c r="E283" s="138"/>
      <c r="F283" s="138"/>
      <c r="G283" s="139"/>
      <c r="H283" s="5"/>
      <c r="I283" s="5"/>
      <c r="J283" s="105" t="s">
        <v>17</v>
      </c>
      <c r="K283" s="105" t="s">
        <v>17</v>
      </c>
      <c r="L283" s="105" t="s">
        <v>17</v>
      </c>
      <c r="M283" s="105" t="s">
        <v>17</v>
      </c>
      <c r="N283" s="105" t="s">
        <v>17</v>
      </c>
      <c r="O283" s="124">
        <v>336</v>
      </c>
    </row>
    <row r="284" spans="1:15" x14ac:dyDescent="0.25">
      <c r="A284" s="153" t="s">
        <v>392</v>
      </c>
      <c r="B284" s="153" t="s">
        <v>417</v>
      </c>
      <c r="C284" s="179"/>
      <c r="D284" s="5"/>
      <c r="E284" s="5"/>
      <c r="F284" s="5"/>
      <c r="G284" s="5"/>
      <c r="H284" s="74" t="s">
        <v>9</v>
      </c>
      <c r="I284" s="33" t="s">
        <v>93</v>
      </c>
      <c r="J284" s="105" t="s">
        <v>17</v>
      </c>
      <c r="K284" s="105" t="s">
        <v>17</v>
      </c>
      <c r="L284" s="105" t="s">
        <v>17</v>
      </c>
      <c r="M284" s="105" t="s">
        <v>17</v>
      </c>
      <c r="N284" s="105" t="s">
        <v>17</v>
      </c>
      <c r="O284" s="105">
        <v>13030.3</v>
      </c>
    </row>
    <row r="285" spans="1:15" ht="25.5" x14ac:dyDescent="0.25">
      <c r="A285" s="153"/>
      <c r="B285" s="153"/>
      <c r="C285" s="180"/>
      <c r="D285" s="5"/>
      <c r="E285" s="5"/>
      <c r="F285" s="5"/>
      <c r="G285" s="5"/>
      <c r="H285" s="74" t="s">
        <v>10</v>
      </c>
      <c r="I285" s="33" t="s">
        <v>93</v>
      </c>
      <c r="J285" s="105" t="s">
        <v>17</v>
      </c>
      <c r="K285" s="105" t="s">
        <v>17</v>
      </c>
      <c r="L285" s="105" t="s">
        <v>17</v>
      </c>
      <c r="M285" s="105" t="s">
        <v>17</v>
      </c>
      <c r="N285" s="105" t="s">
        <v>17</v>
      </c>
      <c r="O285" s="105">
        <v>3000</v>
      </c>
    </row>
    <row r="286" spans="1:15" ht="38.25" x14ac:dyDescent="0.25">
      <c r="A286" s="153"/>
      <c r="B286" s="153"/>
      <c r="C286" s="180"/>
      <c r="D286" s="75">
        <v>882</v>
      </c>
      <c r="E286" s="75">
        <v>405</v>
      </c>
      <c r="F286" s="75" t="s">
        <v>418</v>
      </c>
      <c r="G286" s="75">
        <v>811</v>
      </c>
      <c r="H286" s="74" t="s">
        <v>11</v>
      </c>
      <c r="I286" s="33" t="s">
        <v>93</v>
      </c>
      <c r="J286" s="105" t="s">
        <v>17</v>
      </c>
      <c r="K286" s="105" t="s">
        <v>17</v>
      </c>
      <c r="L286" s="105" t="s">
        <v>17</v>
      </c>
      <c r="M286" s="105" t="s">
        <v>17</v>
      </c>
      <c r="N286" s="105" t="s">
        <v>17</v>
      </c>
      <c r="O286" s="105">
        <v>30.3</v>
      </c>
    </row>
    <row r="287" spans="1:15" ht="25.5" x14ac:dyDescent="0.25">
      <c r="A287" s="153"/>
      <c r="B287" s="153"/>
      <c r="C287" s="181"/>
      <c r="D287" s="5"/>
      <c r="E287" s="5"/>
      <c r="F287" s="5"/>
      <c r="G287" s="5"/>
      <c r="H287" s="74" t="s">
        <v>12</v>
      </c>
      <c r="I287" s="33" t="s">
        <v>93</v>
      </c>
      <c r="J287" s="105" t="s">
        <v>17</v>
      </c>
      <c r="K287" s="105" t="s">
        <v>17</v>
      </c>
      <c r="L287" s="105" t="s">
        <v>17</v>
      </c>
      <c r="M287" s="105" t="s">
        <v>17</v>
      </c>
      <c r="N287" s="105" t="s">
        <v>17</v>
      </c>
      <c r="O287" s="105">
        <v>10000</v>
      </c>
    </row>
    <row r="288" spans="1:15" x14ac:dyDescent="0.25">
      <c r="A288" s="153" t="s">
        <v>393</v>
      </c>
      <c r="B288" s="153" t="s">
        <v>419</v>
      </c>
      <c r="C288" s="179"/>
      <c r="D288" s="5"/>
      <c r="E288" s="5"/>
      <c r="F288" s="5"/>
      <c r="G288" s="5"/>
      <c r="H288" s="74" t="s">
        <v>9</v>
      </c>
      <c r="I288" s="33" t="s">
        <v>93</v>
      </c>
      <c r="J288" s="105" t="s">
        <v>17</v>
      </c>
      <c r="K288" s="105" t="s">
        <v>17</v>
      </c>
      <c r="L288" s="105" t="s">
        <v>17</v>
      </c>
      <c r="M288" s="105">
        <v>295931.52000000002</v>
      </c>
      <c r="N288" s="105">
        <v>295931.52000000002</v>
      </c>
      <c r="O288" s="105">
        <v>127968.5</v>
      </c>
    </row>
    <row r="289" spans="1:15" ht="25.5" x14ac:dyDescent="0.25">
      <c r="A289" s="153"/>
      <c r="B289" s="153"/>
      <c r="C289" s="180"/>
      <c r="D289" s="5"/>
      <c r="E289" s="5"/>
      <c r="F289" s="5"/>
      <c r="G289" s="5"/>
      <c r="H289" s="74" t="s">
        <v>10</v>
      </c>
      <c r="I289" s="33" t="s">
        <v>93</v>
      </c>
      <c r="J289" s="105" t="s">
        <v>17</v>
      </c>
      <c r="K289" s="105" t="s">
        <v>17</v>
      </c>
      <c r="L289" s="105" t="s">
        <v>17</v>
      </c>
      <c r="M289" s="105">
        <v>45875.6</v>
      </c>
      <c r="N289" s="105">
        <v>45875.6</v>
      </c>
      <c r="O289" s="105">
        <v>77188.800000000003</v>
      </c>
    </row>
    <row r="290" spans="1:15" ht="38.25" x14ac:dyDescent="0.25">
      <c r="A290" s="153"/>
      <c r="B290" s="153"/>
      <c r="C290" s="180"/>
      <c r="D290" s="75">
        <v>882</v>
      </c>
      <c r="E290" s="75">
        <v>405</v>
      </c>
      <c r="F290" s="75" t="s">
        <v>420</v>
      </c>
      <c r="G290" s="5"/>
      <c r="H290" s="74" t="s">
        <v>11</v>
      </c>
      <c r="I290" s="33" t="s">
        <v>93</v>
      </c>
      <c r="J290" s="105" t="s">
        <v>17</v>
      </c>
      <c r="K290" s="105" t="s">
        <v>17</v>
      </c>
      <c r="L290" s="105" t="s">
        <v>17</v>
      </c>
      <c r="M290" s="105">
        <v>45.92</v>
      </c>
      <c r="N290" s="105">
        <v>45.92</v>
      </c>
      <c r="O290" s="105">
        <v>779.7</v>
      </c>
    </row>
    <row r="291" spans="1:15" ht="25.5" x14ac:dyDescent="0.25">
      <c r="A291" s="153"/>
      <c r="B291" s="153"/>
      <c r="C291" s="181"/>
      <c r="D291" s="5"/>
      <c r="E291" s="5"/>
      <c r="F291" s="5"/>
      <c r="G291" s="5"/>
      <c r="H291" s="74" t="s">
        <v>12</v>
      </c>
      <c r="I291" s="33" t="s">
        <v>93</v>
      </c>
      <c r="J291" s="105" t="s">
        <v>17</v>
      </c>
      <c r="K291" s="105" t="s">
        <v>17</v>
      </c>
      <c r="L291" s="105" t="s">
        <v>17</v>
      </c>
      <c r="M291" s="105">
        <v>250000</v>
      </c>
      <c r="N291" s="105">
        <v>250000</v>
      </c>
      <c r="O291" s="105">
        <v>350000</v>
      </c>
    </row>
    <row r="292" spans="1:15" s="27" customFormat="1" x14ac:dyDescent="0.25">
      <c r="A292" s="137" t="s">
        <v>421</v>
      </c>
      <c r="B292" s="138"/>
      <c r="C292" s="138"/>
      <c r="D292" s="138"/>
      <c r="E292" s="138"/>
      <c r="F292" s="138"/>
      <c r="G292" s="139"/>
      <c r="H292" s="5"/>
      <c r="I292" s="5"/>
      <c r="J292" s="105" t="s">
        <v>17</v>
      </c>
      <c r="K292" s="105" t="s">
        <v>17</v>
      </c>
      <c r="L292" s="105" t="s">
        <v>17</v>
      </c>
      <c r="M292" s="105">
        <v>134.05000000000001</v>
      </c>
      <c r="N292" s="105">
        <v>134.05000000000001</v>
      </c>
      <c r="O292" s="105">
        <v>134.05000000000001</v>
      </c>
    </row>
    <row r="293" spans="1:15" x14ac:dyDescent="0.25">
      <c r="A293" s="153" t="s">
        <v>394</v>
      </c>
      <c r="B293" s="153" t="s">
        <v>422</v>
      </c>
      <c r="C293" s="179"/>
      <c r="D293" s="5"/>
      <c r="E293" s="5"/>
      <c r="F293" s="5"/>
      <c r="G293" s="5"/>
      <c r="H293" s="74" t="s">
        <v>9</v>
      </c>
      <c r="I293" s="33" t="s">
        <v>93</v>
      </c>
      <c r="J293" s="105" t="s">
        <v>17</v>
      </c>
      <c r="K293" s="105" t="s">
        <v>17</v>
      </c>
      <c r="L293" s="105" t="s">
        <v>17</v>
      </c>
      <c r="M293" s="105">
        <v>295921.52</v>
      </c>
      <c r="N293" s="105">
        <v>295921.52</v>
      </c>
      <c r="O293" s="105">
        <v>427968.5</v>
      </c>
    </row>
    <row r="294" spans="1:15" ht="25.5" x14ac:dyDescent="0.25">
      <c r="A294" s="153"/>
      <c r="B294" s="153"/>
      <c r="C294" s="180"/>
      <c r="D294" s="5"/>
      <c r="E294" s="5"/>
      <c r="F294" s="5"/>
      <c r="G294" s="5"/>
      <c r="H294" s="74" t="s">
        <v>10</v>
      </c>
      <c r="I294" s="33" t="s">
        <v>93</v>
      </c>
      <c r="J294" s="105" t="s">
        <v>17</v>
      </c>
      <c r="K294" s="105" t="s">
        <v>17</v>
      </c>
      <c r="L294" s="105" t="s">
        <v>17</v>
      </c>
      <c r="M294" s="105">
        <v>45875.6</v>
      </c>
      <c r="N294" s="105">
        <v>45875.6</v>
      </c>
      <c r="O294" s="105">
        <v>77188.800000000003</v>
      </c>
    </row>
    <row r="295" spans="1:15" ht="38.25" x14ac:dyDescent="0.25">
      <c r="A295" s="153"/>
      <c r="B295" s="153"/>
      <c r="C295" s="180"/>
      <c r="D295" s="75">
        <v>882</v>
      </c>
      <c r="E295" s="75">
        <v>405</v>
      </c>
      <c r="F295" s="75" t="s">
        <v>423</v>
      </c>
      <c r="G295" s="75">
        <v>811</v>
      </c>
      <c r="H295" s="74" t="s">
        <v>11</v>
      </c>
      <c r="I295" s="33" t="s">
        <v>93</v>
      </c>
      <c r="J295" s="105" t="s">
        <v>17</v>
      </c>
      <c r="K295" s="105" t="s">
        <v>17</v>
      </c>
      <c r="L295" s="105" t="s">
        <v>17</v>
      </c>
      <c r="M295" s="105">
        <v>45.92</v>
      </c>
      <c r="N295" s="105">
        <v>45.92</v>
      </c>
      <c r="O295" s="105">
        <v>779.7</v>
      </c>
    </row>
    <row r="296" spans="1:15" ht="25.5" x14ac:dyDescent="0.25">
      <c r="A296" s="153"/>
      <c r="B296" s="153"/>
      <c r="C296" s="181"/>
      <c r="D296" s="5"/>
      <c r="E296" s="5"/>
      <c r="F296" s="5"/>
      <c r="G296" s="5"/>
      <c r="H296" s="74" t="s">
        <v>12</v>
      </c>
      <c r="I296" s="33" t="s">
        <v>93</v>
      </c>
      <c r="J296" s="105" t="s">
        <v>17</v>
      </c>
      <c r="K296" s="105" t="s">
        <v>17</v>
      </c>
      <c r="L296" s="105" t="s">
        <v>17</v>
      </c>
      <c r="M296" s="105">
        <v>250000</v>
      </c>
      <c r="N296" s="105">
        <v>250000</v>
      </c>
      <c r="O296" s="105">
        <v>350000</v>
      </c>
    </row>
  </sheetData>
  <mergeCells count="238">
    <mergeCell ref="C293:C296"/>
    <mergeCell ref="A272:G272"/>
    <mergeCell ref="A175:A178"/>
    <mergeCell ref="A263:G263"/>
    <mergeCell ref="A281:G281"/>
    <mergeCell ref="A282:G282"/>
    <mergeCell ref="A283:G283"/>
    <mergeCell ref="A292:G292"/>
    <mergeCell ref="A254:G254"/>
    <mergeCell ref="C246:C249"/>
    <mergeCell ref="C250:C253"/>
    <mergeCell ref="C255:C258"/>
    <mergeCell ref="C259:C262"/>
    <mergeCell ref="C264:C267"/>
    <mergeCell ref="C268:C271"/>
    <mergeCell ref="C273:C276"/>
    <mergeCell ref="C277:C280"/>
    <mergeCell ref="C284:C287"/>
    <mergeCell ref="C288:C291"/>
    <mergeCell ref="A264:A267"/>
    <mergeCell ref="A268:A271"/>
    <mergeCell ref="A273:A276"/>
    <mergeCell ref="A277:A280"/>
    <mergeCell ref="A284:A287"/>
    <mergeCell ref="A288:A291"/>
    <mergeCell ref="A293:A296"/>
    <mergeCell ref="B264:B267"/>
    <mergeCell ref="B268:B271"/>
    <mergeCell ref="B273:B276"/>
    <mergeCell ref="B277:B280"/>
    <mergeCell ref="B284:B287"/>
    <mergeCell ref="B288:B291"/>
    <mergeCell ref="B293:B296"/>
    <mergeCell ref="A246:A249"/>
    <mergeCell ref="B246:B249"/>
    <mergeCell ref="A250:A253"/>
    <mergeCell ref="A255:A258"/>
    <mergeCell ref="A259:A262"/>
    <mergeCell ref="B250:B253"/>
    <mergeCell ref="B255:B258"/>
    <mergeCell ref="B259:B262"/>
    <mergeCell ref="A245:G245"/>
    <mergeCell ref="A213:G213"/>
    <mergeCell ref="A214:G214"/>
    <mergeCell ref="A236:G236"/>
    <mergeCell ref="A241:A244"/>
    <mergeCell ref="B241:B244"/>
    <mergeCell ref="C241:C244"/>
    <mergeCell ref="A201:A204"/>
    <mergeCell ref="B201:B204"/>
    <mergeCell ref="C201:C204"/>
    <mergeCell ref="A205:A208"/>
    <mergeCell ref="B205:B208"/>
    <mergeCell ref="C205:C208"/>
    <mergeCell ref="A209:A212"/>
    <mergeCell ref="B209:B212"/>
    <mergeCell ref="C209:C212"/>
    <mergeCell ref="A215:A218"/>
    <mergeCell ref="B215:B218"/>
    <mergeCell ref="C215:C218"/>
    <mergeCell ref="A219:A222"/>
    <mergeCell ref="A232:A235"/>
    <mergeCell ref="B232:B235"/>
    <mergeCell ref="C232:C235"/>
    <mergeCell ref="A237:A240"/>
    <mergeCell ref="B237:B240"/>
    <mergeCell ref="A143:G143"/>
    <mergeCell ref="A144:G144"/>
    <mergeCell ref="A131:A134"/>
    <mergeCell ref="B131:B134"/>
    <mergeCell ref="A196:G196"/>
    <mergeCell ref="A197:G197"/>
    <mergeCell ref="A198:G198"/>
    <mergeCell ref="A199:G199"/>
    <mergeCell ref="A200:G200"/>
    <mergeCell ref="A135:A138"/>
    <mergeCell ref="B135:B138"/>
    <mergeCell ref="A139:A142"/>
    <mergeCell ref="B139:B142"/>
    <mergeCell ref="C139:C142"/>
    <mergeCell ref="C135:C138"/>
    <mergeCell ref="C131:C134"/>
    <mergeCell ref="A145:G145"/>
    <mergeCell ref="A146:G146"/>
    <mergeCell ref="A147:G147"/>
    <mergeCell ref="A148:G148"/>
    <mergeCell ref="A183:A186"/>
    <mergeCell ref="A187:G187"/>
    <mergeCell ref="A159:A162"/>
    <mergeCell ref="B159:B162"/>
    <mergeCell ref="A1:O1"/>
    <mergeCell ref="B120:B123"/>
    <mergeCell ref="A91:A94"/>
    <mergeCell ref="B91:B94"/>
    <mergeCell ref="A108:A111"/>
    <mergeCell ref="B108:B111"/>
    <mergeCell ref="A112:A115"/>
    <mergeCell ref="B112:B115"/>
    <mergeCell ref="A105:G105"/>
    <mergeCell ref="A106:G106"/>
    <mergeCell ref="A107:G107"/>
    <mergeCell ref="A120:A123"/>
    <mergeCell ref="C120:C123"/>
    <mergeCell ref="C112:C115"/>
    <mergeCell ref="C108:C111"/>
    <mergeCell ref="A15:G15"/>
    <mergeCell ref="F3:F4"/>
    <mergeCell ref="G3:G4"/>
    <mergeCell ref="E3:E4"/>
    <mergeCell ref="A14:G14"/>
    <mergeCell ref="A16:A19"/>
    <mergeCell ref="B16:B19"/>
    <mergeCell ref="C16:C19"/>
    <mergeCell ref="A104:G104"/>
    <mergeCell ref="A36:G36"/>
    <mergeCell ref="A37:G37"/>
    <mergeCell ref="A38:G38"/>
    <mergeCell ref="A39:A42"/>
    <mergeCell ref="B39:B42"/>
    <mergeCell ref="A43:A46"/>
    <mergeCell ref="B43:B46"/>
    <mergeCell ref="A47:A50"/>
    <mergeCell ref="B47:B50"/>
    <mergeCell ref="A20:A23"/>
    <mergeCell ref="A28:A31"/>
    <mergeCell ref="A24:G24"/>
    <mergeCell ref="A25:G25"/>
    <mergeCell ref="A26:G26"/>
    <mergeCell ref="B28:B31"/>
    <mergeCell ref="A27:G27"/>
    <mergeCell ref="A32:A35"/>
    <mergeCell ref="B32:B35"/>
    <mergeCell ref="B20:B23"/>
    <mergeCell ref="H2:H4"/>
    <mergeCell ref="D2:G2"/>
    <mergeCell ref="A2:A4"/>
    <mergeCell ref="I2:I4"/>
    <mergeCell ref="K2:N3"/>
    <mergeCell ref="O2:O4"/>
    <mergeCell ref="A10:A13"/>
    <mergeCell ref="B10:B13"/>
    <mergeCell ref="C10:C13"/>
    <mergeCell ref="C6:C9"/>
    <mergeCell ref="C2:C4"/>
    <mergeCell ref="D3:D4"/>
    <mergeCell ref="J2:J4"/>
    <mergeCell ref="B2:B4"/>
    <mergeCell ref="A6:A9"/>
    <mergeCell ref="B6:B9"/>
    <mergeCell ref="A79:G79"/>
    <mergeCell ref="A80:G80"/>
    <mergeCell ref="A81:G81"/>
    <mergeCell ref="A82:G82"/>
    <mergeCell ref="A83:G83"/>
    <mergeCell ref="A84:G84"/>
    <mergeCell ref="A85:G85"/>
    <mergeCell ref="A86:G86"/>
    <mergeCell ref="A71:A74"/>
    <mergeCell ref="B71:B74"/>
    <mergeCell ref="A76:G76"/>
    <mergeCell ref="A77:G77"/>
    <mergeCell ref="A78:G78"/>
    <mergeCell ref="C71:C74"/>
    <mergeCell ref="A75:G75"/>
    <mergeCell ref="A103:G103"/>
    <mergeCell ref="A99:A102"/>
    <mergeCell ref="B99:B102"/>
    <mergeCell ref="A95:A98"/>
    <mergeCell ref="B95:B98"/>
    <mergeCell ref="C91:C94"/>
    <mergeCell ref="C99:C102"/>
    <mergeCell ref="C95:C98"/>
    <mergeCell ref="A90:G90"/>
    <mergeCell ref="A153:G153"/>
    <mergeCell ref="A155:G155"/>
    <mergeCell ref="A156:G156"/>
    <mergeCell ref="C159:C162"/>
    <mergeCell ref="B163:B166"/>
    <mergeCell ref="A163:A166"/>
    <mergeCell ref="A151:G151"/>
    <mergeCell ref="A152:G152"/>
    <mergeCell ref="A154:G154"/>
    <mergeCell ref="A157:G157"/>
    <mergeCell ref="A158:G158"/>
    <mergeCell ref="A149:G149"/>
    <mergeCell ref="A150:G150"/>
    <mergeCell ref="B51:B54"/>
    <mergeCell ref="A55:A58"/>
    <mergeCell ref="B55:B58"/>
    <mergeCell ref="A59:A62"/>
    <mergeCell ref="B59:B62"/>
    <mergeCell ref="A63:A66"/>
    <mergeCell ref="B63:B66"/>
    <mergeCell ref="A67:A70"/>
    <mergeCell ref="B67:B70"/>
    <mergeCell ref="A51:A54"/>
    <mergeCell ref="A116:A119"/>
    <mergeCell ref="B116:B119"/>
    <mergeCell ref="A124:G124"/>
    <mergeCell ref="A125:G125"/>
    <mergeCell ref="A126:G126"/>
    <mergeCell ref="A127:G127"/>
    <mergeCell ref="A128:G128"/>
    <mergeCell ref="A129:G129"/>
    <mergeCell ref="A130:G130"/>
    <mergeCell ref="A87:G87"/>
    <mergeCell ref="A88:G88"/>
    <mergeCell ref="A89:G89"/>
    <mergeCell ref="A192:A195"/>
    <mergeCell ref="B192:B195"/>
    <mergeCell ref="C192:C195"/>
    <mergeCell ref="A167:A170"/>
    <mergeCell ref="B167:B170"/>
    <mergeCell ref="C167:C170"/>
    <mergeCell ref="B183:B186"/>
    <mergeCell ref="C183:C186"/>
    <mergeCell ref="C163:C166"/>
    <mergeCell ref="B188:B191"/>
    <mergeCell ref="A188:A191"/>
    <mergeCell ref="C188:C191"/>
    <mergeCell ref="B175:B178"/>
    <mergeCell ref="B179:B182"/>
    <mergeCell ref="C175:C178"/>
    <mergeCell ref="C179:C182"/>
    <mergeCell ref="A171:A174"/>
    <mergeCell ref="B171:B174"/>
    <mergeCell ref="C171:C174"/>
    <mergeCell ref="A179:A182"/>
    <mergeCell ref="C237:C240"/>
    <mergeCell ref="B219:B222"/>
    <mergeCell ref="C219:C222"/>
    <mergeCell ref="A223:A226"/>
    <mergeCell ref="B223:B226"/>
    <mergeCell ref="C223:C226"/>
    <mergeCell ref="A227:G227"/>
    <mergeCell ref="A228:A231"/>
    <mergeCell ref="B228:B231"/>
    <mergeCell ref="C228:C231"/>
  </mergeCells>
  <printOptions horizontalCentered="1"/>
  <pageMargins left="0.7" right="0.7" top="0.75" bottom="0.75" header="0.3" footer="0.3"/>
  <pageSetup paperSize="9" scale="58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Q97"/>
  <sheetViews>
    <sheetView view="pageBreakPreview" zoomScale="80" zoomScaleNormal="80" zoomScaleSheetLayoutView="80" workbookViewId="0">
      <selection activeCell="N67" sqref="N67:N68"/>
    </sheetView>
  </sheetViews>
  <sheetFormatPr defaultColWidth="9.140625" defaultRowHeight="12.75" outlineLevelCol="1" x14ac:dyDescent="0.2"/>
  <cols>
    <col min="1" max="1" width="14.42578125" style="2" customWidth="1"/>
    <col min="2" max="2" width="32.85546875" style="2" customWidth="1"/>
    <col min="3" max="3" width="15" style="2" customWidth="1" outlineLevel="1"/>
    <col min="4" max="4" width="11" style="2" customWidth="1" outlineLevel="1"/>
    <col min="5" max="5" width="9.85546875" style="2" customWidth="1" outlineLevel="1"/>
    <col min="6" max="6" width="9.42578125" style="2" customWidth="1"/>
    <col min="7" max="7" width="8.85546875" style="2" customWidth="1" outlineLevel="1"/>
    <col min="8" max="8" width="18.28515625" style="2" customWidth="1" outlineLevel="1"/>
    <col min="9" max="9" width="11.28515625" style="35" customWidth="1" outlineLevel="1"/>
    <col min="10" max="10" width="13.140625" style="2" customWidth="1"/>
    <col min="11" max="11" width="11.28515625" style="2" customWidth="1"/>
    <col min="12" max="12" width="11.42578125" style="2" customWidth="1"/>
    <col min="13" max="13" width="11.140625" style="2" customWidth="1"/>
    <col min="14" max="14" width="11.28515625" style="42" customWidth="1"/>
    <col min="15" max="15" width="12.85546875" style="2" customWidth="1"/>
    <col min="16" max="16" width="9.140625" style="2"/>
    <col min="17" max="17" width="12.140625" style="2" customWidth="1"/>
    <col min="18" max="16384" width="9.140625" style="2"/>
  </cols>
  <sheetData>
    <row r="1" spans="1:17" ht="45" customHeight="1" x14ac:dyDescent="0.2">
      <c r="A1" s="187" t="s">
        <v>439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2" spans="1:17" x14ac:dyDescent="0.2">
      <c r="A2" s="132" t="s">
        <v>0</v>
      </c>
      <c r="B2" s="165" t="s">
        <v>94</v>
      </c>
      <c r="C2" s="132" t="s">
        <v>1</v>
      </c>
      <c r="D2" s="132" t="s">
        <v>16</v>
      </c>
      <c r="E2" s="132"/>
      <c r="F2" s="132"/>
      <c r="G2" s="132"/>
      <c r="H2" s="132" t="s">
        <v>2</v>
      </c>
      <c r="I2" s="165" t="s">
        <v>92</v>
      </c>
      <c r="J2" s="165" t="s">
        <v>142</v>
      </c>
      <c r="K2" s="165" t="s">
        <v>449</v>
      </c>
      <c r="L2" s="165"/>
      <c r="M2" s="165"/>
      <c r="N2" s="165"/>
      <c r="O2" s="165" t="s">
        <v>183</v>
      </c>
    </row>
    <row r="3" spans="1:17" ht="82.5" customHeight="1" x14ac:dyDescent="0.2">
      <c r="A3" s="132"/>
      <c r="B3" s="165"/>
      <c r="C3" s="132"/>
      <c r="D3" s="13" t="s">
        <v>3</v>
      </c>
      <c r="E3" s="13" t="s">
        <v>4</v>
      </c>
      <c r="F3" s="13" t="s">
        <v>5</v>
      </c>
      <c r="G3" s="13" t="s">
        <v>6</v>
      </c>
      <c r="H3" s="132"/>
      <c r="I3" s="165"/>
      <c r="J3" s="165"/>
      <c r="K3" s="12" t="s">
        <v>170</v>
      </c>
      <c r="L3" s="29" t="s">
        <v>69</v>
      </c>
      <c r="M3" s="29" t="s">
        <v>70</v>
      </c>
      <c r="N3" s="28" t="s">
        <v>171</v>
      </c>
      <c r="O3" s="165"/>
    </row>
    <row r="4" spans="1:17" x14ac:dyDescent="0.2">
      <c r="A4" s="3">
        <v>1</v>
      </c>
      <c r="B4" s="15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3">
        <v>8</v>
      </c>
      <c r="I4" s="62">
        <v>9</v>
      </c>
      <c r="J4" s="12">
        <v>10</v>
      </c>
      <c r="K4" s="12">
        <v>11</v>
      </c>
      <c r="L4" s="12">
        <v>12</v>
      </c>
      <c r="M4" s="12">
        <v>13</v>
      </c>
      <c r="N4" s="101">
        <v>14</v>
      </c>
      <c r="O4" s="12">
        <v>15</v>
      </c>
    </row>
    <row r="5" spans="1:17" x14ac:dyDescent="0.2">
      <c r="A5" s="153" t="s">
        <v>7</v>
      </c>
      <c r="B5" s="153" t="s">
        <v>143</v>
      </c>
      <c r="C5" s="153" t="s">
        <v>8</v>
      </c>
      <c r="D5" s="13"/>
      <c r="E5" s="13"/>
      <c r="F5" s="13"/>
      <c r="G5" s="13"/>
      <c r="H5" s="11" t="s">
        <v>9</v>
      </c>
      <c r="I5" s="33" t="s">
        <v>93</v>
      </c>
      <c r="J5" s="103">
        <v>44410.75</v>
      </c>
      <c r="K5" s="103">
        <v>104835.49</v>
      </c>
      <c r="L5" s="103">
        <v>104835.49</v>
      </c>
      <c r="M5" s="103">
        <v>132329.9</v>
      </c>
      <c r="N5" s="103">
        <v>132329.9</v>
      </c>
      <c r="O5" s="103">
        <v>39208.29</v>
      </c>
      <c r="Q5" s="35"/>
    </row>
    <row r="6" spans="1:17" ht="25.5" x14ac:dyDescent="0.2">
      <c r="A6" s="153"/>
      <c r="B6" s="153"/>
      <c r="C6" s="153"/>
      <c r="D6" s="13"/>
      <c r="E6" s="13"/>
      <c r="F6" s="13"/>
      <c r="G6" s="13"/>
      <c r="H6" s="11" t="s">
        <v>10</v>
      </c>
      <c r="I6" s="33" t="s">
        <v>93</v>
      </c>
      <c r="J6" s="103">
        <v>0</v>
      </c>
      <c r="K6" s="103">
        <v>62316.4</v>
      </c>
      <c r="L6" s="103">
        <v>62316.4</v>
      </c>
      <c r="M6" s="103">
        <v>69737.8</v>
      </c>
      <c r="N6" s="103">
        <v>69737.8</v>
      </c>
      <c r="O6" s="103">
        <v>0</v>
      </c>
      <c r="Q6" s="35"/>
    </row>
    <row r="7" spans="1:17" ht="38.25" x14ac:dyDescent="0.2">
      <c r="A7" s="153"/>
      <c r="B7" s="153"/>
      <c r="C7" s="153"/>
      <c r="D7" s="14"/>
      <c r="E7" s="14"/>
      <c r="F7" s="14"/>
      <c r="G7" s="14"/>
      <c r="H7" s="11" t="s">
        <v>11</v>
      </c>
      <c r="I7" s="33" t="s">
        <v>93</v>
      </c>
      <c r="J7" s="103">
        <v>43950.559999999998</v>
      </c>
      <c r="K7" s="103">
        <v>42058.9</v>
      </c>
      <c r="L7" s="103">
        <v>42058.9</v>
      </c>
      <c r="M7" s="103">
        <v>62131.91</v>
      </c>
      <c r="N7" s="103">
        <v>62131.91</v>
      </c>
      <c r="O7" s="103">
        <v>38748.1</v>
      </c>
      <c r="Q7" s="35"/>
    </row>
    <row r="8" spans="1:17" ht="25.5" x14ac:dyDescent="0.2">
      <c r="A8" s="153"/>
      <c r="B8" s="153"/>
      <c r="C8" s="153"/>
      <c r="D8" s="13"/>
      <c r="E8" s="13"/>
      <c r="F8" s="13"/>
      <c r="G8" s="13"/>
      <c r="H8" s="11" t="s">
        <v>12</v>
      </c>
      <c r="I8" s="33" t="s">
        <v>93</v>
      </c>
      <c r="J8" s="103">
        <v>460.19</v>
      </c>
      <c r="K8" s="103">
        <v>460.19</v>
      </c>
      <c r="L8" s="103">
        <v>460.19</v>
      </c>
      <c r="M8" s="103">
        <v>460.19</v>
      </c>
      <c r="N8" s="103">
        <v>460.19</v>
      </c>
      <c r="O8" s="103">
        <v>460.19</v>
      </c>
      <c r="Q8" s="35"/>
    </row>
    <row r="9" spans="1:17" x14ac:dyDescent="0.2">
      <c r="A9" s="153" t="s">
        <v>43</v>
      </c>
      <c r="B9" s="153" t="s">
        <v>303</v>
      </c>
      <c r="C9" s="153"/>
      <c r="D9" s="16"/>
      <c r="E9" s="16"/>
      <c r="F9" s="16"/>
      <c r="G9" s="16"/>
      <c r="H9" s="11" t="s">
        <v>9</v>
      </c>
      <c r="I9" s="33" t="s">
        <v>93</v>
      </c>
      <c r="J9" s="103">
        <v>8625.06</v>
      </c>
      <c r="K9" s="103">
        <v>11723.7</v>
      </c>
      <c r="L9" s="103">
        <v>11723.7</v>
      </c>
      <c r="M9" s="103">
        <v>9485.31</v>
      </c>
      <c r="N9" s="103">
        <v>9485.31</v>
      </c>
      <c r="O9" s="103">
        <v>11723.7</v>
      </c>
    </row>
    <row r="10" spans="1:17" ht="25.5" x14ac:dyDescent="0.2">
      <c r="A10" s="153"/>
      <c r="B10" s="153"/>
      <c r="C10" s="153"/>
      <c r="D10" s="16"/>
      <c r="E10" s="16"/>
      <c r="F10" s="16"/>
      <c r="G10" s="16"/>
      <c r="H10" s="11" t="s">
        <v>10</v>
      </c>
      <c r="I10" s="33" t="s">
        <v>93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O10" s="103">
        <v>0</v>
      </c>
    </row>
    <row r="11" spans="1:17" ht="38.25" x14ac:dyDescent="0.2">
      <c r="A11" s="153"/>
      <c r="B11" s="153"/>
      <c r="C11" s="153"/>
      <c r="D11" s="14">
        <v>882</v>
      </c>
      <c r="E11" s="14">
        <v>405</v>
      </c>
      <c r="F11" s="33" t="s">
        <v>261</v>
      </c>
      <c r="G11" s="14">
        <v>810</v>
      </c>
      <c r="H11" s="11" t="s">
        <v>11</v>
      </c>
      <c r="I11" s="33" t="s">
        <v>93</v>
      </c>
      <c r="J11" s="103">
        <v>8625.06</v>
      </c>
      <c r="K11" s="103">
        <v>11723.7</v>
      </c>
      <c r="L11" s="103">
        <v>11723.7</v>
      </c>
      <c r="M11" s="103">
        <v>9485.31</v>
      </c>
      <c r="N11" s="103">
        <v>9485.31</v>
      </c>
      <c r="O11" s="103">
        <v>11723.7</v>
      </c>
    </row>
    <row r="12" spans="1:17" ht="25.5" x14ac:dyDescent="0.2">
      <c r="A12" s="153"/>
      <c r="B12" s="153"/>
      <c r="C12" s="153"/>
      <c r="D12" s="16"/>
      <c r="E12" s="16"/>
      <c r="F12" s="16"/>
      <c r="G12" s="16"/>
      <c r="H12" s="11" t="s">
        <v>12</v>
      </c>
      <c r="I12" s="33" t="s">
        <v>93</v>
      </c>
      <c r="J12" s="103">
        <v>0</v>
      </c>
      <c r="K12" s="103">
        <v>0</v>
      </c>
      <c r="L12" s="103">
        <v>0</v>
      </c>
      <c r="M12" s="103">
        <v>0</v>
      </c>
      <c r="N12" s="103">
        <v>0</v>
      </c>
      <c r="O12" s="103">
        <v>0</v>
      </c>
    </row>
    <row r="13" spans="1:17" ht="28.5" customHeight="1" x14ac:dyDescent="0.2">
      <c r="A13" s="160" t="s">
        <v>144</v>
      </c>
      <c r="B13" s="160"/>
      <c r="C13" s="160"/>
      <c r="D13" s="160"/>
      <c r="E13" s="160"/>
      <c r="F13" s="160"/>
      <c r="G13" s="160"/>
      <c r="H13" s="11"/>
      <c r="I13" s="33"/>
      <c r="J13" s="103"/>
      <c r="K13" s="103"/>
      <c r="L13" s="103"/>
      <c r="M13" s="103"/>
      <c r="N13" s="103"/>
      <c r="O13" s="103"/>
    </row>
    <row r="14" spans="1:17" x14ac:dyDescent="0.2">
      <c r="A14" s="186" t="s">
        <v>145</v>
      </c>
      <c r="B14" s="186"/>
      <c r="C14" s="186"/>
      <c r="D14" s="186"/>
      <c r="E14" s="186"/>
      <c r="F14" s="186"/>
      <c r="G14" s="186"/>
      <c r="H14" s="11"/>
      <c r="I14" s="33"/>
      <c r="J14" s="121">
        <v>98.6</v>
      </c>
      <c r="K14" s="121">
        <v>99</v>
      </c>
      <c r="L14" s="121">
        <v>99</v>
      </c>
      <c r="M14" s="121">
        <v>99</v>
      </c>
      <c r="N14" s="121">
        <v>99</v>
      </c>
      <c r="O14" s="121">
        <v>100</v>
      </c>
    </row>
    <row r="15" spans="1:17" x14ac:dyDescent="0.2">
      <c r="A15" s="186" t="s">
        <v>146</v>
      </c>
      <c r="B15" s="186"/>
      <c r="C15" s="186"/>
      <c r="D15" s="186"/>
      <c r="E15" s="186"/>
      <c r="F15" s="186"/>
      <c r="G15" s="186"/>
      <c r="H15" s="11"/>
      <c r="I15" s="33"/>
      <c r="J15" s="121">
        <v>100</v>
      </c>
      <c r="K15" s="121">
        <v>100</v>
      </c>
      <c r="L15" s="121">
        <v>100</v>
      </c>
      <c r="M15" s="121">
        <v>100</v>
      </c>
      <c r="N15" s="121">
        <v>100</v>
      </c>
      <c r="O15" s="121">
        <v>100</v>
      </c>
    </row>
    <row r="16" spans="1:17" x14ac:dyDescent="0.2">
      <c r="A16" s="186" t="s">
        <v>147</v>
      </c>
      <c r="B16" s="186"/>
      <c r="C16" s="186"/>
      <c r="D16" s="186"/>
      <c r="E16" s="186"/>
      <c r="F16" s="186"/>
      <c r="G16" s="186"/>
      <c r="H16" s="11"/>
      <c r="I16" s="33"/>
      <c r="J16" s="121">
        <v>91</v>
      </c>
      <c r="K16" s="121">
        <v>95</v>
      </c>
      <c r="L16" s="121">
        <v>95</v>
      </c>
      <c r="M16" s="121">
        <v>95</v>
      </c>
      <c r="N16" s="121">
        <v>95</v>
      </c>
      <c r="O16" s="121">
        <v>95.5</v>
      </c>
    </row>
    <row r="17" spans="1:15" x14ac:dyDescent="0.2">
      <c r="A17" s="153" t="s">
        <v>44</v>
      </c>
      <c r="B17" s="153" t="s">
        <v>32</v>
      </c>
      <c r="C17" s="132"/>
      <c r="D17" s="16"/>
      <c r="E17" s="16"/>
      <c r="F17" s="16"/>
      <c r="G17" s="16"/>
      <c r="H17" s="11" t="s">
        <v>9</v>
      </c>
      <c r="I17" s="33" t="s">
        <v>93</v>
      </c>
      <c r="J17" s="103">
        <v>8625.06</v>
      </c>
      <c r="K17" s="103">
        <v>11723.7</v>
      </c>
      <c r="L17" s="103">
        <v>11723.7</v>
      </c>
      <c r="M17" s="103">
        <v>9485.31</v>
      </c>
      <c r="N17" s="103">
        <v>9485.31</v>
      </c>
      <c r="O17" s="103">
        <v>11723.7</v>
      </c>
    </row>
    <row r="18" spans="1:15" ht="25.5" x14ac:dyDescent="0.2">
      <c r="A18" s="153"/>
      <c r="B18" s="153"/>
      <c r="C18" s="132"/>
      <c r="D18" s="16"/>
      <c r="E18" s="16"/>
      <c r="F18" s="16"/>
      <c r="G18" s="16"/>
      <c r="H18" s="11" t="s">
        <v>10</v>
      </c>
      <c r="I18" s="33" t="s">
        <v>93</v>
      </c>
      <c r="J18" s="103">
        <v>0</v>
      </c>
      <c r="K18" s="103">
        <v>0</v>
      </c>
      <c r="L18" s="103">
        <v>0</v>
      </c>
      <c r="M18" s="103">
        <v>0</v>
      </c>
      <c r="N18" s="103">
        <v>0</v>
      </c>
      <c r="O18" s="103">
        <v>0</v>
      </c>
    </row>
    <row r="19" spans="1:15" ht="38.25" x14ac:dyDescent="0.2">
      <c r="A19" s="153"/>
      <c r="B19" s="153"/>
      <c r="C19" s="132"/>
      <c r="D19" s="14">
        <v>882</v>
      </c>
      <c r="E19" s="14">
        <v>405</v>
      </c>
      <c r="F19" s="33" t="s">
        <v>262</v>
      </c>
      <c r="G19" s="14">
        <v>810</v>
      </c>
      <c r="H19" s="11" t="s">
        <v>11</v>
      </c>
      <c r="I19" s="33" t="s">
        <v>93</v>
      </c>
      <c r="J19" s="103">
        <v>8625.06</v>
      </c>
      <c r="K19" s="103">
        <v>11723.7</v>
      </c>
      <c r="L19" s="103">
        <v>11723.7</v>
      </c>
      <c r="M19" s="103">
        <v>9485.31</v>
      </c>
      <c r="N19" s="103">
        <v>9485.31</v>
      </c>
      <c r="O19" s="103">
        <v>11723.7</v>
      </c>
    </row>
    <row r="20" spans="1:15" ht="25.5" x14ac:dyDescent="0.2">
      <c r="A20" s="153"/>
      <c r="B20" s="153"/>
      <c r="C20" s="132"/>
      <c r="D20" s="16"/>
      <c r="E20" s="16"/>
      <c r="F20" s="16"/>
      <c r="G20" s="16"/>
      <c r="H20" s="11" t="s">
        <v>12</v>
      </c>
      <c r="I20" s="33" t="s">
        <v>93</v>
      </c>
      <c r="J20" s="103">
        <v>0</v>
      </c>
      <c r="K20" s="103">
        <v>0</v>
      </c>
      <c r="L20" s="103">
        <v>0</v>
      </c>
      <c r="M20" s="103">
        <v>0</v>
      </c>
      <c r="N20" s="103">
        <v>0</v>
      </c>
      <c r="O20" s="103">
        <v>0</v>
      </c>
    </row>
    <row r="21" spans="1:15" x14ac:dyDescent="0.2">
      <c r="A21" s="153" t="s">
        <v>45</v>
      </c>
      <c r="B21" s="153" t="s">
        <v>302</v>
      </c>
      <c r="C21" s="132"/>
      <c r="D21" s="16"/>
      <c r="E21" s="16"/>
      <c r="F21" s="16"/>
      <c r="G21" s="16"/>
      <c r="H21" s="67" t="s">
        <v>9</v>
      </c>
      <c r="I21" s="33" t="s">
        <v>93</v>
      </c>
      <c r="J21" s="103" t="s">
        <v>17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</row>
    <row r="22" spans="1:15" ht="25.5" x14ac:dyDescent="0.2">
      <c r="A22" s="153"/>
      <c r="B22" s="153"/>
      <c r="C22" s="132"/>
      <c r="D22" s="16"/>
      <c r="E22" s="16"/>
      <c r="F22" s="16"/>
      <c r="G22" s="16"/>
      <c r="H22" s="67" t="s">
        <v>10</v>
      </c>
      <c r="I22" s="33" t="s">
        <v>93</v>
      </c>
      <c r="J22" s="103" t="s">
        <v>17</v>
      </c>
      <c r="K22" s="103">
        <v>0</v>
      </c>
      <c r="L22" s="103">
        <v>0</v>
      </c>
      <c r="M22" s="103">
        <v>0</v>
      </c>
      <c r="N22" s="103">
        <v>0</v>
      </c>
      <c r="O22" s="103">
        <v>0</v>
      </c>
    </row>
    <row r="23" spans="1:15" ht="38.25" x14ac:dyDescent="0.2">
      <c r="A23" s="153"/>
      <c r="B23" s="153"/>
      <c r="C23" s="132"/>
      <c r="D23" s="33">
        <v>882</v>
      </c>
      <c r="E23" s="33">
        <v>405</v>
      </c>
      <c r="F23" s="33"/>
      <c r="G23" s="33">
        <v>810</v>
      </c>
      <c r="H23" s="67" t="s">
        <v>11</v>
      </c>
      <c r="I23" s="33" t="s">
        <v>93</v>
      </c>
      <c r="J23" s="103" t="s">
        <v>17</v>
      </c>
      <c r="K23" s="103">
        <v>0</v>
      </c>
      <c r="L23" s="103">
        <v>0</v>
      </c>
      <c r="M23" s="103">
        <v>0</v>
      </c>
      <c r="N23" s="103">
        <v>0</v>
      </c>
      <c r="O23" s="103">
        <v>0</v>
      </c>
    </row>
    <row r="24" spans="1:15" ht="25.5" x14ac:dyDescent="0.2">
      <c r="A24" s="153"/>
      <c r="B24" s="153"/>
      <c r="C24" s="132"/>
      <c r="D24" s="16"/>
      <c r="E24" s="16"/>
      <c r="F24" s="16"/>
      <c r="G24" s="16"/>
      <c r="H24" s="67" t="s">
        <v>12</v>
      </c>
      <c r="I24" s="33" t="s">
        <v>93</v>
      </c>
      <c r="J24" s="103" t="s">
        <v>17</v>
      </c>
      <c r="K24" s="103">
        <v>0</v>
      </c>
      <c r="L24" s="103">
        <v>0</v>
      </c>
      <c r="M24" s="103">
        <v>0</v>
      </c>
      <c r="N24" s="103">
        <v>0</v>
      </c>
      <c r="O24" s="103">
        <v>0</v>
      </c>
    </row>
    <row r="25" spans="1:15" x14ac:dyDescent="0.2">
      <c r="A25" s="153" t="s">
        <v>40</v>
      </c>
      <c r="B25" s="153" t="s">
        <v>148</v>
      </c>
      <c r="C25" s="132"/>
      <c r="D25" s="16"/>
      <c r="E25" s="16"/>
      <c r="F25" s="16"/>
      <c r="G25" s="16"/>
      <c r="H25" s="11" t="s">
        <v>9</v>
      </c>
      <c r="I25" s="33" t="s">
        <v>93</v>
      </c>
      <c r="J25" s="103">
        <v>35785.69</v>
      </c>
      <c r="K25" s="103">
        <v>30732.99</v>
      </c>
      <c r="L25" s="103">
        <v>30732.99</v>
      </c>
      <c r="M25" s="103">
        <v>30732.99</v>
      </c>
      <c r="N25" s="103">
        <v>30732.99</v>
      </c>
      <c r="O25" s="103">
        <v>27484.59</v>
      </c>
    </row>
    <row r="26" spans="1:15" ht="25.5" x14ac:dyDescent="0.2">
      <c r="A26" s="153"/>
      <c r="B26" s="153"/>
      <c r="C26" s="185"/>
      <c r="D26" s="16"/>
      <c r="E26" s="16"/>
      <c r="F26" s="16"/>
      <c r="G26" s="16"/>
      <c r="H26" s="11" t="s">
        <v>10</v>
      </c>
      <c r="I26" s="33" t="s">
        <v>93</v>
      </c>
      <c r="J26" s="103">
        <v>0</v>
      </c>
      <c r="K26" s="103">
        <v>0</v>
      </c>
      <c r="L26" s="103">
        <v>0</v>
      </c>
      <c r="M26" s="103">
        <v>0</v>
      </c>
      <c r="N26" s="103">
        <v>0</v>
      </c>
      <c r="O26" s="103">
        <v>0</v>
      </c>
    </row>
    <row r="27" spans="1:15" ht="38.25" x14ac:dyDescent="0.2">
      <c r="A27" s="153"/>
      <c r="B27" s="153"/>
      <c r="C27" s="185"/>
      <c r="D27" s="14">
        <v>882</v>
      </c>
      <c r="E27" s="14">
        <v>405</v>
      </c>
      <c r="F27" s="33" t="s">
        <v>263</v>
      </c>
      <c r="G27" s="14">
        <v>810</v>
      </c>
      <c r="H27" s="11" t="s">
        <v>11</v>
      </c>
      <c r="I27" s="33" t="s">
        <v>93</v>
      </c>
      <c r="J27" s="103">
        <v>35325.5</v>
      </c>
      <c r="K27" s="103">
        <v>30272.799999999999</v>
      </c>
      <c r="L27" s="103">
        <v>30272.799999999999</v>
      </c>
      <c r="M27" s="103">
        <v>30272.799999999999</v>
      </c>
      <c r="N27" s="103">
        <v>30272.799999999999</v>
      </c>
      <c r="O27" s="103">
        <v>27024.400000000001</v>
      </c>
    </row>
    <row r="28" spans="1:15" ht="25.5" x14ac:dyDescent="0.2">
      <c r="A28" s="153"/>
      <c r="B28" s="153"/>
      <c r="C28" s="185"/>
      <c r="D28" s="16"/>
      <c r="E28" s="16"/>
      <c r="F28" s="16"/>
      <c r="G28" s="16"/>
      <c r="H28" s="11" t="s">
        <v>12</v>
      </c>
      <c r="I28" s="33" t="s">
        <v>93</v>
      </c>
      <c r="J28" s="103">
        <v>460.19</v>
      </c>
      <c r="K28" s="103">
        <v>460.19</v>
      </c>
      <c r="L28" s="103">
        <v>460.19</v>
      </c>
      <c r="M28" s="103">
        <v>460.19</v>
      </c>
      <c r="N28" s="103">
        <v>460.19</v>
      </c>
      <c r="O28" s="103">
        <v>460.19</v>
      </c>
    </row>
    <row r="29" spans="1:15" ht="39.75" customHeight="1" x14ac:dyDescent="0.2">
      <c r="A29" s="160" t="s">
        <v>149</v>
      </c>
      <c r="B29" s="160"/>
      <c r="C29" s="160"/>
      <c r="D29" s="160"/>
      <c r="E29" s="160"/>
      <c r="F29" s="160"/>
      <c r="G29" s="160"/>
      <c r="H29" s="11"/>
      <c r="I29" s="33"/>
      <c r="J29" s="121">
        <v>100</v>
      </c>
      <c r="K29" s="121">
        <v>100</v>
      </c>
      <c r="L29" s="121">
        <v>100</v>
      </c>
      <c r="M29" s="121">
        <v>100</v>
      </c>
      <c r="N29" s="121">
        <v>100</v>
      </c>
      <c r="O29" s="121">
        <v>100</v>
      </c>
    </row>
    <row r="30" spans="1:15" x14ac:dyDescent="0.2">
      <c r="A30" s="153" t="s">
        <v>52</v>
      </c>
      <c r="B30" s="153" t="s">
        <v>36</v>
      </c>
      <c r="C30" s="185"/>
      <c r="D30" s="16"/>
      <c r="E30" s="16"/>
      <c r="F30" s="16"/>
      <c r="G30" s="16"/>
      <c r="H30" s="11" t="s">
        <v>9</v>
      </c>
      <c r="I30" s="33" t="s">
        <v>93</v>
      </c>
      <c r="J30" s="103">
        <v>3724.7</v>
      </c>
      <c r="K30" s="103">
        <v>13842.1</v>
      </c>
      <c r="L30" s="103">
        <v>13842.1</v>
      </c>
      <c r="M30" s="103">
        <v>13842.1</v>
      </c>
      <c r="N30" s="103">
        <v>13842.1</v>
      </c>
      <c r="O30" s="103">
        <v>13842.1</v>
      </c>
    </row>
    <row r="31" spans="1:15" ht="25.5" x14ac:dyDescent="0.2">
      <c r="A31" s="153"/>
      <c r="B31" s="153"/>
      <c r="C31" s="185"/>
      <c r="D31" s="16"/>
      <c r="E31" s="16"/>
      <c r="F31" s="16"/>
      <c r="G31" s="16"/>
      <c r="H31" s="11" t="s">
        <v>10</v>
      </c>
      <c r="I31" s="33" t="s">
        <v>93</v>
      </c>
      <c r="J31" s="103">
        <v>0</v>
      </c>
      <c r="K31" s="103">
        <v>0</v>
      </c>
      <c r="L31" s="103">
        <v>0</v>
      </c>
      <c r="M31" s="103">
        <v>0</v>
      </c>
      <c r="N31" s="103">
        <v>0</v>
      </c>
      <c r="O31" s="103">
        <v>0</v>
      </c>
    </row>
    <row r="32" spans="1:15" ht="38.25" x14ac:dyDescent="0.2">
      <c r="A32" s="153"/>
      <c r="B32" s="153"/>
      <c r="C32" s="185"/>
      <c r="D32" s="14">
        <v>882</v>
      </c>
      <c r="E32" s="14">
        <v>405</v>
      </c>
      <c r="F32" s="33" t="s">
        <v>264</v>
      </c>
      <c r="G32" s="14">
        <v>810</v>
      </c>
      <c r="H32" s="11" t="s">
        <v>11</v>
      </c>
      <c r="I32" s="33" t="s">
        <v>93</v>
      </c>
      <c r="J32" s="103">
        <v>3724.7</v>
      </c>
      <c r="K32" s="103">
        <v>13842.1</v>
      </c>
      <c r="L32" s="103">
        <v>13842.1</v>
      </c>
      <c r="M32" s="103">
        <v>13842.1</v>
      </c>
      <c r="N32" s="103">
        <v>13842.1</v>
      </c>
      <c r="O32" s="103">
        <v>13842.1</v>
      </c>
    </row>
    <row r="33" spans="1:15" ht="25.5" x14ac:dyDescent="0.2">
      <c r="A33" s="153"/>
      <c r="B33" s="153"/>
      <c r="C33" s="185"/>
      <c r="D33" s="16"/>
      <c r="E33" s="16"/>
      <c r="F33" s="6"/>
      <c r="G33" s="16"/>
      <c r="H33" s="11" t="s">
        <v>12</v>
      </c>
      <c r="I33" s="33" t="s">
        <v>93</v>
      </c>
      <c r="J33" s="103">
        <v>0</v>
      </c>
      <c r="K33" s="103">
        <v>0</v>
      </c>
      <c r="L33" s="103">
        <v>0</v>
      </c>
      <c r="M33" s="103">
        <v>0</v>
      </c>
      <c r="N33" s="103">
        <v>0</v>
      </c>
      <c r="O33" s="103">
        <v>0</v>
      </c>
    </row>
    <row r="34" spans="1:15" x14ac:dyDescent="0.2">
      <c r="A34" s="153" t="s">
        <v>53</v>
      </c>
      <c r="B34" s="153" t="s">
        <v>35</v>
      </c>
      <c r="C34" s="185"/>
      <c r="D34" s="16"/>
      <c r="E34" s="16"/>
      <c r="F34" s="6"/>
      <c r="G34" s="16"/>
      <c r="H34" s="11" t="s">
        <v>9</v>
      </c>
      <c r="I34" s="33" t="s">
        <v>93</v>
      </c>
      <c r="J34" s="103">
        <v>17887.489999999998</v>
      </c>
      <c r="K34" s="103">
        <v>15635.89</v>
      </c>
      <c r="L34" s="103">
        <v>15635.89</v>
      </c>
      <c r="M34" s="103">
        <v>15635.89</v>
      </c>
      <c r="N34" s="103">
        <v>15635.89</v>
      </c>
      <c r="O34" s="103">
        <v>13387.49</v>
      </c>
    </row>
    <row r="35" spans="1:15" ht="25.5" x14ac:dyDescent="0.2">
      <c r="A35" s="153"/>
      <c r="B35" s="153"/>
      <c r="C35" s="185"/>
      <c r="D35" s="16"/>
      <c r="E35" s="16"/>
      <c r="F35" s="6"/>
      <c r="G35" s="16"/>
      <c r="H35" s="11" t="s">
        <v>10</v>
      </c>
      <c r="I35" s="33" t="s">
        <v>93</v>
      </c>
      <c r="J35" s="103">
        <v>0</v>
      </c>
      <c r="K35" s="103">
        <v>0</v>
      </c>
      <c r="L35" s="103">
        <v>0</v>
      </c>
      <c r="M35" s="103">
        <v>0</v>
      </c>
      <c r="N35" s="103">
        <v>0</v>
      </c>
      <c r="O35" s="103">
        <v>0</v>
      </c>
    </row>
    <row r="36" spans="1:15" ht="38.25" x14ac:dyDescent="0.2">
      <c r="A36" s="153"/>
      <c r="B36" s="153"/>
      <c r="C36" s="185"/>
      <c r="D36" s="14">
        <v>882</v>
      </c>
      <c r="E36" s="14">
        <v>405</v>
      </c>
      <c r="F36" s="33" t="s">
        <v>265</v>
      </c>
      <c r="G36" s="14">
        <v>810</v>
      </c>
      <c r="H36" s="11" t="s">
        <v>11</v>
      </c>
      <c r="I36" s="33" t="s">
        <v>93</v>
      </c>
      <c r="J36" s="103">
        <v>17427.3</v>
      </c>
      <c r="K36" s="103">
        <v>15175.7</v>
      </c>
      <c r="L36" s="103">
        <v>15175.7</v>
      </c>
      <c r="M36" s="103">
        <v>15175.7</v>
      </c>
      <c r="N36" s="103">
        <v>15175.7</v>
      </c>
      <c r="O36" s="103">
        <v>12927.3</v>
      </c>
    </row>
    <row r="37" spans="1:15" ht="25.5" x14ac:dyDescent="0.2">
      <c r="A37" s="153"/>
      <c r="B37" s="153"/>
      <c r="C37" s="185"/>
      <c r="D37" s="16"/>
      <c r="E37" s="16"/>
      <c r="F37" s="6"/>
      <c r="G37" s="16"/>
      <c r="H37" s="11" t="s">
        <v>12</v>
      </c>
      <c r="I37" s="33" t="s">
        <v>93</v>
      </c>
      <c r="J37" s="103">
        <v>460.19</v>
      </c>
      <c r="K37" s="103">
        <v>460.19</v>
      </c>
      <c r="L37" s="103">
        <v>460.19</v>
      </c>
      <c r="M37" s="103">
        <v>460.19</v>
      </c>
      <c r="N37" s="103">
        <v>460.19</v>
      </c>
      <c r="O37" s="103">
        <v>460.19</v>
      </c>
    </row>
    <row r="38" spans="1:15" ht="20.25" customHeight="1" x14ac:dyDescent="0.2">
      <c r="A38" s="153" t="s">
        <v>54</v>
      </c>
      <c r="B38" s="153" t="s">
        <v>37</v>
      </c>
      <c r="C38" s="185"/>
      <c r="D38" s="16"/>
      <c r="E38" s="16"/>
      <c r="F38" s="6"/>
      <c r="G38" s="16"/>
      <c r="H38" s="11" t="s">
        <v>9</v>
      </c>
      <c r="I38" s="33" t="s">
        <v>93</v>
      </c>
      <c r="J38" s="103">
        <v>0</v>
      </c>
      <c r="K38" s="103">
        <v>0</v>
      </c>
      <c r="L38" s="103">
        <v>0</v>
      </c>
      <c r="M38" s="103">
        <v>0</v>
      </c>
      <c r="N38" s="103">
        <v>0</v>
      </c>
      <c r="O38" s="103">
        <v>0</v>
      </c>
    </row>
    <row r="39" spans="1:15" ht="25.5" x14ac:dyDescent="0.2">
      <c r="A39" s="153"/>
      <c r="B39" s="153"/>
      <c r="C39" s="185"/>
      <c r="D39" s="16"/>
      <c r="E39" s="16"/>
      <c r="F39" s="6"/>
      <c r="G39" s="16"/>
      <c r="H39" s="11" t="s">
        <v>10</v>
      </c>
      <c r="I39" s="33" t="s">
        <v>93</v>
      </c>
      <c r="J39" s="103">
        <v>0</v>
      </c>
      <c r="K39" s="103">
        <v>0</v>
      </c>
      <c r="L39" s="103">
        <v>0</v>
      </c>
      <c r="M39" s="103">
        <v>0</v>
      </c>
      <c r="N39" s="103">
        <v>0</v>
      </c>
      <c r="O39" s="103">
        <v>0</v>
      </c>
    </row>
    <row r="40" spans="1:15" ht="38.25" x14ac:dyDescent="0.2">
      <c r="A40" s="153"/>
      <c r="B40" s="153"/>
      <c r="C40" s="185"/>
      <c r="D40" s="14">
        <v>882</v>
      </c>
      <c r="E40" s="14">
        <v>405</v>
      </c>
      <c r="F40" s="14" t="s">
        <v>24</v>
      </c>
      <c r="G40" s="14">
        <v>810</v>
      </c>
      <c r="H40" s="11" t="s">
        <v>11</v>
      </c>
      <c r="I40" s="33" t="s">
        <v>93</v>
      </c>
      <c r="J40" s="103">
        <v>0</v>
      </c>
      <c r="K40" s="103">
        <v>0</v>
      </c>
      <c r="L40" s="103">
        <v>0</v>
      </c>
      <c r="M40" s="103">
        <v>0</v>
      </c>
      <c r="N40" s="103">
        <v>0</v>
      </c>
      <c r="O40" s="103">
        <v>0</v>
      </c>
    </row>
    <row r="41" spans="1:15" ht="25.5" x14ac:dyDescent="0.2">
      <c r="A41" s="153"/>
      <c r="B41" s="153"/>
      <c r="C41" s="185"/>
      <c r="D41" s="16"/>
      <c r="E41" s="16"/>
      <c r="F41" s="6"/>
      <c r="G41" s="16"/>
      <c r="H41" s="11" t="s">
        <v>12</v>
      </c>
      <c r="I41" s="33" t="s">
        <v>93</v>
      </c>
      <c r="J41" s="103">
        <v>0</v>
      </c>
      <c r="K41" s="103">
        <v>0</v>
      </c>
      <c r="L41" s="103">
        <v>0</v>
      </c>
      <c r="M41" s="103">
        <v>0</v>
      </c>
      <c r="N41" s="103">
        <v>0</v>
      </c>
      <c r="O41" s="103">
        <v>0</v>
      </c>
    </row>
    <row r="42" spans="1:15" x14ac:dyDescent="0.2">
      <c r="A42" s="153" t="s">
        <v>55</v>
      </c>
      <c r="B42" s="153" t="s">
        <v>38</v>
      </c>
      <c r="C42" s="185"/>
      <c r="D42" s="16"/>
      <c r="E42" s="16"/>
      <c r="F42" s="6"/>
      <c r="G42" s="16"/>
      <c r="H42" s="11" t="s">
        <v>9</v>
      </c>
      <c r="I42" s="33" t="s">
        <v>93</v>
      </c>
      <c r="J42" s="103">
        <v>0</v>
      </c>
      <c r="K42" s="103">
        <v>0</v>
      </c>
      <c r="L42" s="103">
        <v>0</v>
      </c>
      <c r="M42" s="103">
        <v>0</v>
      </c>
      <c r="N42" s="103">
        <v>0</v>
      </c>
      <c r="O42" s="103">
        <v>0</v>
      </c>
    </row>
    <row r="43" spans="1:15" ht="25.5" x14ac:dyDescent="0.2">
      <c r="A43" s="153"/>
      <c r="B43" s="153"/>
      <c r="C43" s="185"/>
      <c r="D43" s="16"/>
      <c r="E43" s="16"/>
      <c r="F43" s="6"/>
      <c r="G43" s="16"/>
      <c r="H43" s="11" t="s">
        <v>10</v>
      </c>
      <c r="I43" s="33" t="s">
        <v>93</v>
      </c>
      <c r="J43" s="103">
        <v>0</v>
      </c>
      <c r="K43" s="103">
        <v>0</v>
      </c>
      <c r="L43" s="103">
        <v>0</v>
      </c>
      <c r="M43" s="103">
        <v>0</v>
      </c>
      <c r="N43" s="103">
        <v>0</v>
      </c>
      <c r="O43" s="103">
        <v>0</v>
      </c>
    </row>
    <row r="44" spans="1:15" ht="38.25" x14ac:dyDescent="0.2">
      <c r="A44" s="153"/>
      <c r="B44" s="153"/>
      <c r="C44" s="185"/>
      <c r="D44" s="14">
        <v>882</v>
      </c>
      <c r="E44" s="14">
        <v>405</v>
      </c>
      <c r="F44" s="33" t="s">
        <v>266</v>
      </c>
      <c r="G44" s="14">
        <v>810</v>
      </c>
      <c r="H44" s="11" t="s">
        <v>11</v>
      </c>
      <c r="I44" s="33" t="s">
        <v>93</v>
      </c>
      <c r="J44" s="103">
        <v>0</v>
      </c>
      <c r="K44" s="103">
        <v>0</v>
      </c>
      <c r="L44" s="103">
        <v>0</v>
      </c>
      <c r="M44" s="103">
        <v>0</v>
      </c>
      <c r="N44" s="103">
        <v>0</v>
      </c>
      <c r="O44" s="103">
        <v>0</v>
      </c>
    </row>
    <row r="45" spans="1:15" ht="25.5" x14ac:dyDescent="0.2">
      <c r="A45" s="153"/>
      <c r="B45" s="153"/>
      <c r="C45" s="185"/>
      <c r="D45" s="16"/>
      <c r="E45" s="16"/>
      <c r="F45" s="16"/>
      <c r="G45" s="16"/>
      <c r="H45" s="11" t="s">
        <v>12</v>
      </c>
      <c r="I45" s="33" t="s">
        <v>93</v>
      </c>
      <c r="J45" s="103">
        <v>0</v>
      </c>
      <c r="K45" s="103">
        <v>0</v>
      </c>
      <c r="L45" s="103">
        <v>0</v>
      </c>
      <c r="M45" s="103">
        <v>0</v>
      </c>
      <c r="N45" s="103">
        <v>0</v>
      </c>
      <c r="O45" s="103">
        <v>0</v>
      </c>
    </row>
    <row r="46" spans="1:15" x14ac:dyDescent="0.2">
      <c r="A46" s="153" t="s">
        <v>56</v>
      </c>
      <c r="B46" s="153" t="s">
        <v>39</v>
      </c>
      <c r="C46" s="185"/>
      <c r="D46" s="16"/>
      <c r="E46" s="16"/>
      <c r="F46" s="16"/>
      <c r="G46" s="16"/>
      <c r="H46" s="11" t="s">
        <v>9</v>
      </c>
      <c r="I46" s="33" t="s">
        <v>93</v>
      </c>
      <c r="J46" s="103">
        <v>255</v>
      </c>
      <c r="K46" s="103">
        <v>255</v>
      </c>
      <c r="L46" s="103">
        <v>255</v>
      </c>
      <c r="M46" s="103">
        <v>255</v>
      </c>
      <c r="N46" s="103">
        <v>255</v>
      </c>
      <c r="O46" s="103">
        <v>255</v>
      </c>
    </row>
    <row r="47" spans="1:15" ht="25.5" x14ac:dyDescent="0.2">
      <c r="A47" s="153"/>
      <c r="B47" s="153"/>
      <c r="C47" s="185"/>
      <c r="D47" s="16"/>
      <c r="E47" s="16"/>
      <c r="F47" s="16"/>
      <c r="G47" s="16"/>
      <c r="H47" s="11" t="s">
        <v>10</v>
      </c>
      <c r="I47" s="33" t="s">
        <v>93</v>
      </c>
      <c r="J47" s="103">
        <v>0</v>
      </c>
      <c r="K47" s="103">
        <v>0</v>
      </c>
      <c r="L47" s="103">
        <v>0</v>
      </c>
      <c r="M47" s="103">
        <v>0</v>
      </c>
      <c r="N47" s="103">
        <v>0</v>
      </c>
      <c r="O47" s="103">
        <v>0</v>
      </c>
    </row>
    <row r="48" spans="1:15" ht="38.25" x14ac:dyDescent="0.2">
      <c r="A48" s="153"/>
      <c r="B48" s="153"/>
      <c r="C48" s="185"/>
      <c r="D48" s="14">
        <v>882</v>
      </c>
      <c r="E48" s="14">
        <v>405</v>
      </c>
      <c r="F48" s="33" t="s">
        <v>267</v>
      </c>
      <c r="G48" s="14">
        <v>810</v>
      </c>
      <c r="H48" s="11" t="s">
        <v>11</v>
      </c>
      <c r="I48" s="33" t="s">
        <v>93</v>
      </c>
      <c r="J48" s="103">
        <v>255</v>
      </c>
      <c r="K48" s="103">
        <v>255</v>
      </c>
      <c r="L48" s="103">
        <v>255</v>
      </c>
      <c r="M48" s="103">
        <v>255</v>
      </c>
      <c r="N48" s="103">
        <v>255</v>
      </c>
      <c r="O48" s="103">
        <v>255</v>
      </c>
    </row>
    <row r="49" spans="1:15" ht="25.5" x14ac:dyDescent="0.2">
      <c r="A49" s="153"/>
      <c r="B49" s="153"/>
      <c r="C49" s="185"/>
      <c r="D49" s="16"/>
      <c r="E49" s="16"/>
      <c r="F49" s="16"/>
      <c r="G49" s="16"/>
      <c r="H49" s="11" t="s">
        <v>12</v>
      </c>
      <c r="I49" s="33" t="s">
        <v>93</v>
      </c>
      <c r="J49" s="103">
        <v>0</v>
      </c>
      <c r="K49" s="103">
        <v>0</v>
      </c>
      <c r="L49" s="103">
        <v>0</v>
      </c>
      <c r="M49" s="103">
        <v>0</v>
      </c>
      <c r="N49" s="103">
        <v>0</v>
      </c>
      <c r="O49" s="103">
        <v>0</v>
      </c>
    </row>
    <row r="50" spans="1:15" x14ac:dyDescent="0.2">
      <c r="A50" s="153" t="s">
        <v>268</v>
      </c>
      <c r="B50" s="157" t="s">
        <v>269</v>
      </c>
      <c r="C50" s="59"/>
      <c r="D50" s="59"/>
      <c r="E50" s="59"/>
      <c r="F50" s="59"/>
      <c r="G50" s="59"/>
      <c r="H50" s="38" t="s">
        <v>9</v>
      </c>
      <c r="I50" s="38" t="s">
        <v>93</v>
      </c>
      <c r="J50" s="119">
        <v>3000</v>
      </c>
      <c r="K50" s="119">
        <v>1000</v>
      </c>
      <c r="L50" s="119">
        <v>1000</v>
      </c>
      <c r="M50" s="119">
        <v>1000</v>
      </c>
      <c r="N50" s="119">
        <v>1000</v>
      </c>
      <c r="O50" s="119">
        <v>0</v>
      </c>
    </row>
    <row r="51" spans="1:15" ht="25.5" x14ac:dyDescent="0.2">
      <c r="A51" s="153"/>
      <c r="B51" s="158"/>
      <c r="C51" s="59"/>
      <c r="D51" s="59"/>
      <c r="E51" s="59"/>
      <c r="F51" s="59"/>
      <c r="G51" s="59"/>
      <c r="H51" s="58" t="s">
        <v>10</v>
      </c>
      <c r="I51" s="38" t="s">
        <v>93</v>
      </c>
      <c r="J51" s="119">
        <v>0</v>
      </c>
      <c r="K51" s="119">
        <v>0</v>
      </c>
      <c r="L51" s="119">
        <v>0</v>
      </c>
      <c r="M51" s="119">
        <v>0</v>
      </c>
      <c r="N51" s="119">
        <v>0</v>
      </c>
      <c r="O51" s="119">
        <v>0</v>
      </c>
    </row>
    <row r="52" spans="1:15" ht="38.25" x14ac:dyDescent="0.2">
      <c r="A52" s="153"/>
      <c r="B52" s="158"/>
      <c r="C52" s="59"/>
      <c r="D52" s="57">
        <v>882</v>
      </c>
      <c r="E52" s="57">
        <v>405</v>
      </c>
      <c r="F52" s="33" t="s">
        <v>270</v>
      </c>
      <c r="G52" s="57">
        <v>810</v>
      </c>
      <c r="H52" s="58" t="s">
        <v>11</v>
      </c>
      <c r="I52" s="38" t="s">
        <v>93</v>
      </c>
      <c r="J52" s="119">
        <v>3000</v>
      </c>
      <c r="K52" s="119">
        <v>1000</v>
      </c>
      <c r="L52" s="119">
        <v>1000</v>
      </c>
      <c r="M52" s="119">
        <v>1000</v>
      </c>
      <c r="N52" s="119">
        <v>1000</v>
      </c>
      <c r="O52" s="119">
        <v>0</v>
      </c>
    </row>
    <row r="53" spans="1:15" ht="25.5" x14ac:dyDescent="0.2">
      <c r="A53" s="153"/>
      <c r="B53" s="159"/>
      <c r="C53" s="59"/>
      <c r="D53" s="59"/>
      <c r="E53" s="59"/>
      <c r="F53" s="59"/>
      <c r="G53" s="59"/>
      <c r="H53" s="58" t="s">
        <v>12</v>
      </c>
      <c r="I53" s="38" t="s">
        <v>93</v>
      </c>
      <c r="J53" s="119">
        <v>0</v>
      </c>
      <c r="K53" s="119">
        <v>0</v>
      </c>
      <c r="L53" s="119">
        <v>0</v>
      </c>
      <c r="M53" s="119">
        <v>0</v>
      </c>
      <c r="N53" s="119">
        <v>0</v>
      </c>
      <c r="O53" s="119">
        <v>0</v>
      </c>
    </row>
    <row r="54" spans="1:15" ht="22.5" customHeight="1" x14ac:dyDescent="0.2">
      <c r="A54" s="153" t="s">
        <v>295</v>
      </c>
      <c r="B54" s="157" t="s">
        <v>299</v>
      </c>
      <c r="C54" s="59"/>
      <c r="D54" s="59"/>
      <c r="E54" s="59"/>
      <c r="F54" s="59"/>
      <c r="G54" s="59"/>
      <c r="H54" s="38" t="s">
        <v>9</v>
      </c>
      <c r="I54" s="38" t="s">
        <v>93</v>
      </c>
      <c r="J54" s="119">
        <v>10918.45</v>
      </c>
      <c r="K54" s="119">
        <v>0</v>
      </c>
      <c r="L54" s="119">
        <v>0</v>
      </c>
      <c r="M54" s="119">
        <v>0</v>
      </c>
      <c r="N54" s="119">
        <v>0</v>
      </c>
      <c r="O54" s="119">
        <v>0</v>
      </c>
    </row>
    <row r="55" spans="1:15" ht="25.5" x14ac:dyDescent="0.2">
      <c r="A55" s="153"/>
      <c r="B55" s="158"/>
      <c r="C55" s="59"/>
      <c r="D55" s="59"/>
      <c r="E55" s="59"/>
      <c r="F55" s="59"/>
      <c r="G55" s="59"/>
      <c r="H55" s="70" t="s">
        <v>10</v>
      </c>
      <c r="I55" s="38" t="s">
        <v>93</v>
      </c>
      <c r="J55" s="119">
        <v>0</v>
      </c>
      <c r="K55" s="119">
        <v>0</v>
      </c>
      <c r="L55" s="119">
        <v>0</v>
      </c>
      <c r="M55" s="119">
        <v>0</v>
      </c>
      <c r="N55" s="119">
        <v>0</v>
      </c>
      <c r="O55" s="119">
        <v>0</v>
      </c>
    </row>
    <row r="56" spans="1:15" ht="44.25" customHeight="1" x14ac:dyDescent="0.2">
      <c r="A56" s="153"/>
      <c r="B56" s="158"/>
      <c r="C56" s="59"/>
      <c r="D56" s="69">
        <v>882</v>
      </c>
      <c r="E56" s="69">
        <v>405</v>
      </c>
      <c r="F56" s="33" t="s">
        <v>296</v>
      </c>
      <c r="G56" s="69">
        <v>620</v>
      </c>
      <c r="H56" s="70" t="s">
        <v>11</v>
      </c>
      <c r="I56" s="38" t="s">
        <v>93</v>
      </c>
      <c r="J56" s="119">
        <v>10918.45</v>
      </c>
      <c r="K56" s="119">
        <v>0</v>
      </c>
      <c r="L56" s="119">
        <v>0</v>
      </c>
      <c r="M56" s="119">
        <v>0</v>
      </c>
      <c r="N56" s="119">
        <v>0</v>
      </c>
      <c r="O56" s="119">
        <v>0</v>
      </c>
    </row>
    <row r="57" spans="1:15" ht="28.5" customHeight="1" x14ac:dyDescent="0.2">
      <c r="A57" s="153"/>
      <c r="B57" s="159"/>
      <c r="C57" s="59"/>
      <c r="D57" s="59"/>
      <c r="E57" s="59"/>
      <c r="F57" s="59"/>
      <c r="G57" s="59"/>
      <c r="H57" s="70" t="s">
        <v>12</v>
      </c>
      <c r="I57" s="38" t="s">
        <v>93</v>
      </c>
      <c r="J57" s="119">
        <v>0</v>
      </c>
      <c r="K57" s="119">
        <v>0</v>
      </c>
      <c r="L57" s="119">
        <v>0</v>
      </c>
      <c r="M57" s="119">
        <v>0</v>
      </c>
      <c r="N57" s="119">
        <v>0</v>
      </c>
      <c r="O57" s="119">
        <v>0</v>
      </c>
    </row>
    <row r="58" spans="1:15" x14ac:dyDescent="0.2">
      <c r="A58" s="153" t="s">
        <v>297</v>
      </c>
      <c r="B58" s="157" t="s">
        <v>300</v>
      </c>
      <c r="C58" s="59"/>
      <c r="D58" s="59"/>
      <c r="E58" s="59"/>
      <c r="F58" s="59"/>
      <c r="G58" s="59"/>
      <c r="H58" s="38" t="s">
        <v>9</v>
      </c>
      <c r="I58" s="38" t="s">
        <v>93</v>
      </c>
      <c r="J58" s="119">
        <v>0</v>
      </c>
      <c r="K58" s="119">
        <v>0</v>
      </c>
      <c r="L58" s="119">
        <v>0</v>
      </c>
      <c r="M58" s="119">
        <v>0</v>
      </c>
      <c r="N58" s="119">
        <v>0</v>
      </c>
      <c r="O58" s="119">
        <v>0</v>
      </c>
    </row>
    <row r="59" spans="1:15" ht="25.5" x14ac:dyDescent="0.2">
      <c r="A59" s="153"/>
      <c r="B59" s="158"/>
      <c r="C59" s="59"/>
      <c r="D59" s="59"/>
      <c r="E59" s="59"/>
      <c r="F59" s="59"/>
      <c r="G59" s="59"/>
      <c r="H59" s="70" t="s">
        <v>10</v>
      </c>
      <c r="I59" s="38" t="s">
        <v>93</v>
      </c>
      <c r="J59" s="119">
        <v>0</v>
      </c>
      <c r="K59" s="119">
        <v>0</v>
      </c>
      <c r="L59" s="119">
        <v>0</v>
      </c>
      <c r="M59" s="119">
        <v>0</v>
      </c>
      <c r="N59" s="119">
        <v>0</v>
      </c>
      <c r="O59" s="119">
        <v>0</v>
      </c>
    </row>
    <row r="60" spans="1:15" ht="38.25" x14ac:dyDescent="0.2">
      <c r="A60" s="153"/>
      <c r="B60" s="158"/>
      <c r="C60" s="59"/>
      <c r="D60" s="69">
        <v>882</v>
      </c>
      <c r="E60" s="69">
        <v>405</v>
      </c>
      <c r="F60" s="33"/>
      <c r="G60" s="69">
        <v>810</v>
      </c>
      <c r="H60" s="70" t="s">
        <v>11</v>
      </c>
      <c r="I60" s="38" t="s">
        <v>93</v>
      </c>
      <c r="J60" s="119">
        <v>0</v>
      </c>
      <c r="K60" s="119">
        <v>0</v>
      </c>
      <c r="L60" s="119">
        <v>0</v>
      </c>
      <c r="M60" s="119">
        <v>0</v>
      </c>
      <c r="N60" s="119">
        <v>0</v>
      </c>
      <c r="O60" s="119">
        <v>0</v>
      </c>
    </row>
    <row r="61" spans="1:15" ht="25.5" x14ac:dyDescent="0.2">
      <c r="A61" s="153"/>
      <c r="B61" s="159"/>
      <c r="C61" s="59"/>
      <c r="D61" s="59"/>
      <c r="E61" s="59"/>
      <c r="F61" s="59"/>
      <c r="G61" s="59"/>
      <c r="H61" s="70" t="s">
        <v>12</v>
      </c>
      <c r="I61" s="38" t="s">
        <v>93</v>
      </c>
      <c r="J61" s="119">
        <v>0</v>
      </c>
      <c r="K61" s="119">
        <v>0</v>
      </c>
      <c r="L61" s="119">
        <v>0</v>
      </c>
      <c r="M61" s="119">
        <v>0</v>
      </c>
      <c r="N61" s="119">
        <v>0</v>
      </c>
      <c r="O61" s="119">
        <v>0</v>
      </c>
    </row>
    <row r="62" spans="1:15" ht="24.75" customHeight="1" x14ac:dyDescent="0.2">
      <c r="A62" s="153" t="s">
        <v>298</v>
      </c>
      <c r="B62" s="157" t="s">
        <v>301</v>
      </c>
      <c r="C62" s="59"/>
      <c r="D62" s="59"/>
      <c r="E62" s="59"/>
      <c r="F62" s="59"/>
      <c r="G62" s="59"/>
      <c r="H62" s="38" t="s">
        <v>9</v>
      </c>
      <c r="I62" s="38" t="s">
        <v>93</v>
      </c>
      <c r="J62" s="119">
        <v>0</v>
      </c>
      <c r="K62" s="119">
        <v>0</v>
      </c>
      <c r="L62" s="119">
        <v>0</v>
      </c>
      <c r="M62" s="119">
        <v>0</v>
      </c>
      <c r="N62" s="119">
        <v>0</v>
      </c>
      <c r="O62" s="119">
        <v>0</v>
      </c>
    </row>
    <row r="63" spans="1:15" ht="25.5" x14ac:dyDescent="0.2">
      <c r="A63" s="153"/>
      <c r="B63" s="158"/>
      <c r="C63" s="59"/>
      <c r="D63" s="59"/>
      <c r="E63" s="59"/>
      <c r="F63" s="59"/>
      <c r="G63" s="59"/>
      <c r="H63" s="70" t="s">
        <v>10</v>
      </c>
      <c r="I63" s="38" t="s">
        <v>93</v>
      </c>
      <c r="J63" s="119">
        <v>0</v>
      </c>
      <c r="K63" s="119">
        <v>0</v>
      </c>
      <c r="L63" s="119">
        <v>0</v>
      </c>
      <c r="M63" s="119">
        <v>0</v>
      </c>
      <c r="N63" s="119">
        <v>0</v>
      </c>
      <c r="O63" s="119">
        <v>0</v>
      </c>
    </row>
    <row r="64" spans="1:15" ht="38.25" x14ac:dyDescent="0.2">
      <c r="A64" s="153"/>
      <c r="B64" s="158"/>
      <c r="C64" s="59"/>
      <c r="D64" s="69">
        <v>882</v>
      </c>
      <c r="E64" s="69">
        <v>405</v>
      </c>
      <c r="F64" s="33"/>
      <c r="G64" s="69">
        <v>810</v>
      </c>
      <c r="H64" s="70" t="s">
        <v>11</v>
      </c>
      <c r="I64" s="38" t="s">
        <v>93</v>
      </c>
      <c r="J64" s="119">
        <v>0</v>
      </c>
      <c r="K64" s="119">
        <v>0</v>
      </c>
      <c r="L64" s="119">
        <v>0</v>
      </c>
      <c r="M64" s="119">
        <v>0</v>
      </c>
      <c r="N64" s="119">
        <v>0</v>
      </c>
      <c r="O64" s="119">
        <v>0</v>
      </c>
    </row>
    <row r="65" spans="1:15" ht="33" customHeight="1" x14ac:dyDescent="0.2">
      <c r="A65" s="153"/>
      <c r="B65" s="159"/>
      <c r="C65" s="59"/>
      <c r="D65" s="59"/>
      <c r="E65" s="59"/>
      <c r="F65" s="59"/>
      <c r="G65" s="59"/>
      <c r="H65" s="70" t="s">
        <v>12</v>
      </c>
      <c r="I65" s="38" t="s">
        <v>93</v>
      </c>
      <c r="J65" s="119">
        <v>0</v>
      </c>
      <c r="K65" s="119">
        <v>0</v>
      </c>
      <c r="L65" s="119">
        <v>0</v>
      </c>
      <c r="M65" s="119">
        <v>0</v>
      </c>
      <c r="N65" s="119">
        <v>0</v>
      </c>
      <c r="O65" s="119">
        <v>0</v>
      </c>
    </row>
    <row r="66" spans="1:15" x14ac:dyDescent="0.2">
      <c r="A66" s="153" t="s">
        <v>57</v>
      </c>
      <c r="B66" s="153" t="s">
        <v>426</v>
      </c>
      <c r="C66" s="182"/>
      <c r="D66" s="59"/>
      <c r="E66" s="59"/>
      <c r="F66" s="59"/>
      <c r="G66" s="59"/>
      <c r="H66" s="38" t="s">
        <v>9</v>
      </c>
      <c r="I66" s="38" t="s">
        <v>93</v>
      </c>
      <c r="J66" s="119" t="s">
        <v>17</v>
      </c>
      <c r="K66" s="119" t="s">
        <v>17</v>
      </c>
      <c r="L66" s="119" t="s">
        <v>17</v>
      </c>
      <c r="M66" s="119">
        <v>62383</v>
      </c>
      <c r="N66" s="119">
        <v>62383</v>
      </c>
      <c r="O66" s="119">
        <v>0</v>
      </c>
    </row>
    <row r="67" spans="1:15" ht="25.5" x14ac:dyDescent="0.2">
      <c r="A67" s="153"/>
      <c r="B67" s="153"/>
      <c r="C67" s="183"/>
      <c r="D67" s="59"/>
      <c r="E67" s="59"/>
      <c r="F67" s="59"/>
      <c r="G67" s="59"/>
      <c r="H67" s="83" t="s">
        <v>10</v>
      </c>
      <c r="I67" s="38" t="s">
        <v>93</v>
      </c>
      <c r="J67" s="119" t="s">
        <v>17</v>
      </c>
      <c r="K67" s="119" t="s">
        <v>17</v>
      </c>
      <c r="L67" s="119" t="s">
        <v>17</v>
      </c>
      <c r="M67" s="119">
        <v>40804.9</v>
      </c>
      <c r="N67" s="119">
        <v>40804.9</v>
      </c>
      <c r="O67" s="119">
        <v>0</v>
      </c>
    </row>
    <row r="68" spans="1:15" ht="38.25" x14ac:dyDescent="0.2">
      <c r="A68" s="153"/>
      <c r="B68" s="153"/>
      <c r="C68" s="183"/>
      <c r="D68" s="79">
        <v>882</v>
      </c>
      <c r="E68" s="79">
        <v>405</v>
      </c>
      <c r="F68" s="33" t="s">
        <v>432</v>
      </c>
      <c r="G68" s="79">
        <v>810</v>
      </c>
      <c r="H68" s="83" t="s">
        <v>11</v>
      </c>
      <c r="I68" s="38" t="s">
        <v>93</v>
      </c>
      <c r="J68" s="119" t="s">
        <v>17</v>
      </c>
      <c r="K68" s="119" t="s">
        <v>17</v>
      </c>
      <c r="L68" s="119" t="s">
        <v>17</v>
      </c>
      <c r="M68" s="119">
        <v>21578.1</v>
      </c>
      <c r="N68" s="119">
        <v>21578.1</v>
      </c>
      <c r="O68" s="119">
        <v>0</v>
      </c>
    </row>
    <row r="69" spans="1:15" ht="25.5" x14ac:dyDescent="0.2">
      <c r="A69" s="153"/>
      <c r="B69" s="153"/>
      <c r="C69" s="184"/>
      <c r="D69" s="59"/>
      <c r="E69" s="59"/>
      <c r="F69" s="59"/>
      <c r="G69" s="59"/>
      <c r="H69" s="83" t="s">
        <v>12</v>
      </c>
      <c r="I69" s="38" t="s">
        <v>93</v>
      </c>
      <c r="J69" s="119" t="s">
        <v>17</v>
      </c>
      <c r="K69" s="119" t="s">
        <v>17</v>
      </c>
      <c r="L69" s="119" t="s">
        <v>17</v>
      </c>
      <c r="M69" s="119">
        <v>0</v>
      </c>
      <c r="N69" s="119">
        <v>0</v>
      </c>
      <c r="O69" s="119">
        <v>0</v>
      </c>
    </row>
    <row r="70" spans="1:15" ht="16.5" customHeight="1" x14ac:dyDescent="0.2">
      <c r="A70" s="137" t="s">
        <v>425</v>
      </c>
      <c r="B70" s="138"/>
      <c r="C70" s="138"/>
      <c r="D70" s="138"/>
      <c r="E70" s="138"/>
      <c r="F70" s="138"/>
      <c r="G70" s="139"/>
      <c r="H70" s="59"/>
      <c r="I70" s="38"/>
      <c r="J70" s="119" t="s">
        <v>17</v>
      </c>
      <c r="K70" s="119" t="s">
        <v>17</v>
      </c>
      <c r="L70" s="119" t="s">
        <v>17</v>
      </c>
      <c r="M70" s="116">
        <v>18.989999999999998</v>
      </c>
      <c r="N70" s="116">
        <v>19.52</v>
      </c>
      <c r="O70" s="116" t="s">
        <v>17</v>
      </c>
    </row>
    <row r="71" spans="1:15" x14ac:dyDescent="0.2">
      <c r="A71" s="153" t="s">
        <v>58</v>
      </c>
      <c r="B71" s="157" t="s">
        <v>427</v>
      </c>
      <c r="C71" s="182"/>
      <c r="D71" s="59"/>
      <c r="E71" s="59"/>
      <c r="F71" s="59"/>
      <c r="G71" s="59"/>
      <c r="H71" s="38" t="s">
        <v>9</v>
      </c>
      <c r="I71" s="38" t="s">
        <v>93</v>
      </c>
      <c r="J71" s="119" t="s">
        <v>17</v>
      </c>
      <c r="K71" s="119" t="s">
        <v>17</v>
      </c>
      <c r="L71" s="119" t="s">
        <v>17</v>
      </c>
      <c r="M71" s="119">
        <v>40845.800000000003</v>
      </c>
      <c r="N71" s="119">
        <v>40845.800000000003</v>
      </c>
      <c r="O71" s="119">
        <v>0</v>
      </c>
    </row>
    <row r="72" spans="1:15" ht="25.5" x14ac:dyDescent="0.2">
      <c r="A72" s="153"/>
      <c r="B72" s="158"/>
      <c r="C72" s="183"/>
      <c r="D72" s="59"/>
      <c r="E72" s="59"/>
      <c r="F72" s="59"/>
      <c r="G72" s="59"/>
      <c r="H72" s="83" t="s">
        <v>10</v>
      </c>
      <c r="I72" s="38" t="s">
        <v>93</v>
      </c>
      <c r="J72" s="119" t="s">
        <v>17</v>
      </c>
      <c r="K72" s="119" t="s">
        <v>17</v>
      </c>
      <c r="L72" s="119" t="s">
        <v>17</v>
      </c>
      <c r="M72" s="119">
        <v>40804.9</v>
      </c>
      <c r="N72" s="119">
        <v>40804.9</v>
      </c>
      <c r="O72" s="119">
        <v>0</v>
      </c>
    </row>
    <row r="73" spans="1:15" ht="38.25" x14ac:dyDescent="0.2">
      <c r="A73" s="153"/>
      <c r="B73" s="158"/>
      <c r="C73" s="183"/>
      <c r="D73" s="79">
        <v>882</v>
      </c>
      <c r="E73" s="79">
        <v>405</v>
      </c>
      <c r="F73" s="33" t="s">
        <v>432</v>
      </c>
      <c r="G73" s="79">
        <v>810</v>
      </c>
      <c r="H73" s="83" t="s">
        <v>11</v>
      </c>
      <c r="I73" s="38" t="s">
        <v>93</v>
      </c>
      <c r="J73" s="119" t="s">
        <v>17</v>
      </c>
      <c r="K73" s="119" t="s">
        <v>17</v>
      </c>
      <c r="L73" s="119" t="s">
        <v>17</v>
      </c>
      <c r="M73" s="119">
        <v>40.9</v>
      </c>
      <c r="N73" s="119">
        <v>40.9</v>
      </c>
      <c r="O73" s="119">
        <v>0</v>
      </c>
    </row>
    <row r="74" spans="1:15" ht="25.5" x14ac:dyDescent="0.2">
      <c r="A74" s="153"/>
      <c r="B74" s="159"/>
      <c r="C74" s="184"/>
      <c r="D74" s="59"/>
      <c r="E74" s="59"/>
      <c r="F74" s="59"/>
      <c r="G74" s="59"/>
      <c r="H74" s="83" t="s">
        <v>12</v>
      </c>
      <c r="I74" s="38" t="s">
        <v>93</v>
      </c>
      <c r="J74" s="119" t="s">
        <v>17</v>
      </c>
      <c r="K74" s="119" t="s">
        <v>17</v>
      </c>
      <c r="L74" s="119" t="s">
        <v>17</v>
      </c>
      <c r="M74" s="119">
        <v>0</v>
      </c>
      <c r="N74" s="119">
        <v>0</v>
      </c>
      <c r="O74" s="119">
        <v>0</v>
      </c>
    </row>
    <row r="75" spans="1:15" x14ac:dyDescent="0.2">
      <c r="A75" s="153" t="s">
        <v>80</v>
      </c>
      <c r="B75" s="157" t="s">
        <v>428</v>
      </c>
      <c r="C75" s="182"/>
      <c r="D75" s="59"/>
      <c r="E75" s="59"/>
      <c r="F75" s="59"/>
      <c r="G75" s="59"/>
      <c r="H75" s="38" t="s">
        <v>9</v>
      </c>
      <c r="I75" s="38" t="s">
        <v>93</v>
      </c>
      <c r="J75" s="119" t="s">
        <v>17</v>
      </c>
      <c r="K75" s="119" t="s">
        <v>17</v>
      </c>
      <c r="L75" s="119" t="s">
        <v>17</v>
      </c>
      <c r="M75" s="119">
        <v>21537.200000000001</v>
      </c>
      <c r="N75" s="119">
        <v>21537.200000000001</v>
      </c>
      <c r="O75" s="119">
        <v>0</v>
      </c>
    </row>
    <row r="76" spans="1:15" ht="25.5" x14ac:dyDescent="0.2">
      <c r="A76" s="153"/>
      <c r="B76" s="158"/>
      <c r="C76" s="183"/>
      <c r="D76" s="59"/>
      <c r="E76" s="59"/>
      <c r="F76" s="59"/>
      <c r="G76" s="59"/>
      <c r="H76" s="83" t="s">
        <v>10</v>
      </c>
      <c r="I76" s="38" t="s">
        <v>93</v>
      </c>
      <c r="J76" s="119" t="s">
        <v>17</v>
      </c>
      <c r="K76" s="119" t="s">
        <v>17</v>
      </c>
      <c r="L76" s="119" t="s">
        <v>17</v>
      </c>
      <c r="M76" s="119">
        <v>0</v>
      </c>
      <c r="N76" s="119">
        <v>0</v>
      </c>
      <c r="O76" s="119">
        <v>0</v>
      </c>
    </row>
    <row r="77" spans="1:15" ht="38.25" x14ac:dyDescent="0.2">
      <c r="A77" s="153"/>
      <c r="B77" s="158"/>
      <c r="C77" s="183"/>
      <c r="D77" s="79">
        <v>882</v>
      </c>
      <c r="E77" s="79">
        <v>405</v>
      </c>
      <c r="F77" s="33" t="s">
        <v>431</v>
      </c>
      <c r="G77" s="79">
        <v>810</v>
      </c>
      <c r="H77" s="83" t="s">
        <v>11</v>
      </c>
      <c r="I77" s="38" t="s">
        <v>93</v>
      </c>
      <c r="J77" s="119" t="s">
        <v>17</v>
      </c>
      <c r="K77" s="119" t="s">
        <v>17</v>
      </c>
      <c r="L77" s="119" t="s">
        <v>17</v>
      </c>
      <c r="M77" s="119">
        <v>21537.200000000001</v>
      </c>
      <c r="N77" s="119">
        <v>21537.200000000001</v>
      </c>
      <c r="O77" s="119">
        <v>0</v>
      </c>
    </row>
    <row r="78" spans="1:15" ht="25.5" x14ac:dyDescent="0.2">
      <c r="A78" s="153"/>
      <c r="B78" s="159"/>
      <c r="C78" s="184"/>
      <c r="D78" s="59"/>
      <c r="E78" s="59"/>
      <c r="F78" s="59"/>
      <c r="G78" s="59"/>
      <c r="H78" s="83" t="s">
        <v>12</v>
      </c>
      <c r="I78" s="38" t="s">
        <v>93</v>
      </c>
      <c r="J78" s="119" t="s">
        <v>17</v>
      </c>
      <c r="K78" s="119" t="s">
        <v>17</v>
      </c>
      <c r="L78" s="119" t="s">
        <v>17</v>
      </c>
      <c r="M78" s="119">
        <v>0</v>
      </c>
      <c r="N78" s="119">
        <v>0</v>
      </c>
      <c r="O78" s="119">
        <v>0</v>
      </c>
    </row>
    <row r="79" spans="1:15" x14ac:dyDescent="0.2">
      <c r="A79" s="153" t="s">
        <v>60</v>
      </c>
      <c r="B79" s="157" t="s">
        <v>429</v>
      </c>
      <c r="C79" s="182"/>
      <c r="D79" s="59"/>
      <c r="E79" s="59"/>
      <c r="F79" s="59"/>
      <c r="G79" s="59"/>
      <c r="H79" s="38" t="s">
        <v>9</v>
      </c>
      <c r="I79" s="38" t="s">
        <v>93</v>
      </c>
      <c r="J79" s="119" t="s">
        <v>17</v>
      </c>
      <c r="K79" s="119" t="s">
        <v>17</v>
      </c>
      <c r="L79" s="119" t="s">
        <v>17</v>
      </c>
      <c r="M79" s="119">
        <v>28961.8</v>
      </c>
      <c r="N79" s="119">
        <v>28961.8</v>
      </c>
      <c r="O79" s="119">
        <v>0</v>
      </c>
    </row>
    <row r="80" spans="1:15" ht="25.5" x14ac:dyDescent="0.2">
      <c r="A80" s="153"/>
      <c r="B80" s="158"/>
      <c r="C80" s="183"/>
      <c r="D80" s="59"/>
      <c r="E80" s="59"/>
      <c r="F80" s="59"/>
      <c r="G80" s="59"/>
      <c r="H80" s="83" t="s">
        <v>10</v>
      </c>
      <c r="I80" s="38" t="s">
        <v>93</v>
      </c>
      <c r="J80" s="119" t="s">
        <v>17</v>
      </c>
      <c r="K80" s="119" t="s">
        <v>17</v>
      </c>
      <c r="L80" s="119" t="s">
        <v>17</v>
      </c>
      <c r="M80" s="119">
        <v>28932.9</v>
      </c>
      <c r="N80" s="119">
        <v>28932.9</v>
      </c>
      <c r="O80" s="119">
        <v>0</v>
      </c>
    </row>
    <row r="81" spans="1:15" ht="38.25" x14ac:dyDescent="0.2">
      <c r="A81" s="153"/>
      <c r="B81" s="158"/>
      <c r="C81" s="183"/>
      <c r="D81" s="79">
        <v>882</v>
      </c>
      <c r="E81" s="79">
        <v>405</v>
      </c>
      <c r="F81" s="33" t="s">
        <v>430</v>
      </c>
      <c r="G81" s="79">
        <v>810</v>
      </c>
      <c r="H81" s="83" t="s">
        <v>11</v>
      </c>
      <c r="I81" s="38" t="s">
        <v>93</v>
      </c>
      <c r="J81" s="119" t="s">
        <v>17</v>
      </c>
      <c r="K81" s="119" t="s">
        <v>17</v>
      </c>
      <c r="L81" s="119" t="s">
        <v>17</v>
      </c>
      <c r="M81" s="119">
        <v>28.9</v>
      </c>
      <c r="N81" s="119">
        <v>28.9</v>
      </c>
      <c r="O81" s="119">
        <v>0</v>
      </c>
    </row>
    <row r="82" spans="1:15" ht="25.5" x14ac:dyDescent="0.2">
      <c r="A82" s="153"/>
      <c r="B82" s="159"/>
      <c r="C82" s="184"/>
      <c r="D82" s="59"/>
      <c r="E82" s="59"/>
      <c r="F82" s="59"/>
      <c r="G82" s="59"/>
      <c r="H82" s="83" t="s">
        <v>12</v>
      </c>
      <c r="I82" s="38" t="s">
        <v>93</v>
      </c>
      <c r="J82" s="119" t="s">
        <v>17</v>
      </c>
      <c r="K82" s="119" t="s">
        <v>17</v>
      </c>
      <c r="L82" s="119" t="s">
        <v>17</v>
      </c>
      <c r="M82" s="119">
        <v>0</v>
      </c>
      <c r="N82" s="119">
        <v>0</v>
      </c>
      <c r="O82" s="119">
        <v>0</v>
      </c>
    </row>
    <row r="83" spans="1:15" x14ac:dyDescent="0.2">
      <c r="A83" s="137" t="s">
        <v>438</v>
      </c>
      <c r="B83" s="138"/>
      <c r="C83" s="138"/>
      <c r="D83" s="138"/>
      <c r="E83" s="138"/>
      <c r="F83" s="138"/>
      <c r="G83" s="139"/>
      <c r="H83" s="83"/>
      <c r="I83" s="38"/>
      <c r="J83" s="119" t="s">
        <v>17</v>
      </c>
      <c r="K83" s="119" t="s">
        <v>17</v>
      </c>
      <c r="L83" s="119" t="s">
        <v>17</v>
      </c>
      <c r="M83" s="119">
        <v>11.14</v>
      </c>
      <c r="N83" s="119">
        <v>14.5</v>
      </c>
      <c r="O83" s="116" t="s">
        <v>17</v>
      </c>
    </row>
    <row r="84" spans="1:15" x14ac:dyDescent="0.2">
      <c r="A84" s="153" t="s">
        <v>61</v>
      </c>
      <c r="B84" s="157" t="s">
        <v>433</v>
      </c>
      <c r="C84" s="182"/>
      <c r="D84" s="59"/>
      <c r="E84" s="59"/>
      <c r="F84" s="59"/>
      <c r="G84" s="59"/>
      <c r="H84" s="38" t="s">
        <v>9</v>
      </c>
      <c r="I84" s="38" t="s">
        <v>93</v>
      </c>
      <c r="J84" s="119" t="s">
        <v>17</v>
      </c>
      <c r="K84" s="119" t="s">
        <v>17</v>
      </c>
      <c r="L84" s="119" t="s">
        <v>17</v>
      </c>
      <c r="M84" s="119">
        <v>28961.8</v>
      </c>
      <c r="N84" s="119">
        <v>28961.8</v>
      </c>
      <c r="O84" s="119">
        <v>0</v>
      </c>
    </row>
    <row r="85" spans="1:15" ht="25.5" x14ac:dyDescent="0.2">
      <c r="A85" s="153"/>
      <c r="B85" s="158"/>
      <c r="C85" s="183"/>
      <c r="D85" s="59"/>
      <c r="E85" s="59"/>
      <c r="F85" s="59"/>
      <c r="G85" s="59"/>
      <c r="H85" s="83" t="s">
        <v>10</v>
      </c>
      <c r="I85" s="38" t="s">
        <v>93</v>
      </c>
      <c r="J85" s="119" t="s">
        <v>17</v>
      </c>
      <c r="K85" s="119" t="s">
        <v>17</v>
      </c>
      <c r="L85" s="119" t="s">
        <v>17</v>
      </c>
      <c r="M85" s="119">
        <v>28932.9</v>
      </c>
      <c r="N85" s="119">
        <v>28932.9</v>
      </c>
      <c r="O85" s="119">
        <v>0</v>
      </c>
    </row>
    <row r="86" spans="1:15" ht="38.25" x14ac:dyDescent="0.2">
      <c r="A86" s="153"/>
      <c r="B86" s="158"/>
      <c r="C86" s="183"/>
      <c r="D86" s="79">
        <v>882</v>
      </c>
      <c r="E86" s="79">
        <v>405</v>
      </c>
      <c r="F86" s="33" t="s">
        <v>430</v>
      </c>
      <c r="G86" s="79">
        <v>810</v>
      </c>
      <c r="H86" s="83" t="s">
        <v>11</v>
      </c>
      <c r="I86" s="38" t="s">
        <v>93</v>
      </c>
      <c r="J86" s="119" t="s">
        <v>17</v>
      </c>
      <c r="K86" s="119" t="s">
        <v>17</v>
      </c>
      <c r="L86" s="119" t="s">
        <v>17</v>
      </c>
      <c r="M86" s="119">
        <v>28.9</v>
      </c>
      <c r="N86" s="119">
        <v>28.9</v>
      </c>
      <c r="O86" s="119">
        <v>0</v>
      </c>
    </row>
    <row r="87" spans="1:15" ht="25.5" x14ac:dyDescent="0.2">
      <c r="A87" s="153"/>
      <c r="B87" s="159"/>
      <c r="C87" s="184"/>
      <c r="D87" s="59"/>
      <c r="E87" s="59"/>
      <c r="F87" s="59"/>
      <c r="G87" s="59"/>
      <c r="H87" s="83" t="s">
        <v>12</v>
      </c>
      <c r="I87" s="38" t="s">
        <v>93</v>
      </c>
      <c r="J87" s="119" t="s">
        <v>17</v>
      </c>
      <c r="K87" s="119" t="s">
        <v>17</v>
      </c>
      <c r="L87" s="119" t="s">
        <v>17</v>
      </c>
      <c r="M87" s="119">
        <v>0</v>
      </c>
      <c r="N87" s="119">
        <v>0</v>
      </c>
      <c r="O87" s="119">
        <v>0</v>
      </c>
    </row>
    <row r="88" spans="1:15" x14ac:dyDescent="0.2">
      <c r="A88" s="153" t="s">
        <v>369</v>
      </c>
      <c r="B88" s="157" t="s">
        <v>434</v>
      </c>
      <c r="C88" s="182"/>
      <c r="D88" s="59"/>
      <c r="E88" s="59"/>
      <c r="F88" s="59"/>
      <c r="G88" s="59"/>
      <c r="H88" s="38" t="s">
        <v>9</v>
      </c>
      <c r="I88" s="38" t="s">
        <v>93</v>
      </c>
      <c r="J88" s="119" t="s">
        <v>17</v>
      </c>
      <c r="K88" s="119" t="s">
        <v>17</v>
      </c>
      <c r="L88" s="119" t="s">
        <v>17</v>
      </c>
      <c r="M88" s="119">
        <v>766.8</v>
      </c>
      <c r="N88" s="119">
        <v>766.8</v>
      </c>
      <c r="O88" s="119">
        <v>0</v>
      </c>
    </row>
    <row r="89" spans="1:15" ht="25.5" x14ac:dyDescent="0.2">
      <c r="A89" s="153"/>
      <c r="B89" s="158"/>
      <c r="C89" s="183"/>
      <c r="D89" s="59"/>
      <c r="E89" s="59"/>
      <c r="F89" s="59"/>
      <c r="G89" s="59"/>
      <c r="H89" s="83" t="s">
        <v>10</v>
      </c>
      <c r="I89" s="38" t="s">
        <v>93</v>
      </c>
      <c r="J89" s="119" t="s">
        <v>17</v>
      </c>
      <c r="K89" s="119" t="s">
        <v>17</v>
      </c>
      <c r="L89" s="119" t="s">
        <v>17</v>
      </c>
      <c r="M89" s="119">
        <v>0</v>
      </c>
      <c r="N89" s="119">
        <v>0</v>
      </c>
      <c r="O89" s="119">
        <v>0</v>
      </c>
    </row>
    <row r="90" spans="1:15" ht="38.25" x14ac:dyDescent="0.2">
      <c r="A90" s="153"/>
      <c r="B90" s="158"/>
      <c r="C90" s="183"/>
      <c r="D90" s="79">
        <v>870</v>
      </c>
      <c r="E90" s="79">
        <v>405</v>
      </c>
      <c r="F90" s="33" t="s">
        <v>437</v>
      </c>
      <c r="G90" s="79">
        <v>622</v>
      </c>
      <c r="H90" s="83" t="s">
        <v>11</v>
      </c>
      <c r="I90" s="38" t="s">
        <v>93</v>
      </c>
      <c r="J90" s="119" t="s">
        <v>17</v>
      </c>
      <c r="K90" s="119" t="s">
        <v>17</v>
      </c>
      <c r="L90" s="119" t="s">
        <v>17</v>
      </c>
      <c r="M90" s="119">
        <v>766.8</v>
      </c>
      <c r="N90" s="119">
        <v>766.8</v>
      </c>
      <c r="O90" s="119">
        <v>0</v>
      </c>
    </row>
    <row r="91" spans="1:15" ht="25.5" x14ac:dyDescent="0.2">
      <c r="A91" s="153"/>
      <c r="B91" s="159"/>
      <c r="C91" s="184"/>
      <c r="D91" s="59"/>
      <c r="E91" s="59"/>
      <c r="F91" s="59"/>
      <c r="G91" s="59"/>
      <c r="H91" s="83" t="s">
        <v>12</v>
      </c>
      <c r="I91" s="38" t="s">
        <v>93</v>
      </c>
      <c r="J91" s="119" t="s">
        <v>17</v>
      </c>
      <c r="K91" s="119" t="s">
        <v>17</v>
      </c>
      <c r="L91" s="119" t="s">
        <v>17</v>
      </c>
      <c r="M91" s="119">
        <v>0</v>
      </c>
      <c r="N91" s="119">
        <v>0</v>
      </c>
      <c r="O91" s="119">
        <v>0</v>
      </c>
    </row>
    <row r="92" spans="1:15" x14ac:dyDescent="0.2">
      <c r="A92" s="137" t="s">
        <v>435</v>
      </c>
      <c r="B92" s="138"/>
      <c r="C92" s="138"/>
      <c r="D92" s="138"/>
      <c r="E92" s="138"/>
      <c r="F92" s="138"/>
      <c r="G92" s="139"/>
      <c r="H92" s="59"/>
      <c r="I92" s="38"/>
      <c r="J92" s="119" t="s">
        <v>17</v>
      </c>
      <c r="K92" s="119" t="s">
        <v>17</v>
      </c>
      <c r="L92" s="119" t="s">
        <v>17</v>
      </c>
      <c r="M92" s="122">
        <v>1</v>
      </c>
      <c r="N92" s="122">
        <v>1</v>
      </c>
      <c r="O92" s="122" t="s">
        <v>17</v>
      </c>
    </row>
    <row r="93" spans="1:15" x14ac:dyDescent="0.2">
      <c r="A93" s="153" t="s">
        <v>371</v>
      </c>
      <c r="B93" s="157" t="s">
        <v>436</v>
      </c>
      <c r="C93" s="182"/>
      <c r="D93" s="59"/>
      <c r="E93" s="59"/>
      <c r="F93" s="59"/>
      <c r="G93" s="59"/>
      <c r="H93" s="38" t="s">
        <v>9</v>
      </c>
      <c r="I93" s="38" t="s">
        <v>93</v>
      </c>
      <c r="J93" s="119" t="s">
        <v>17</v>
      </c>
      <c r="K93" s="119" t="s">
        <v>17</v>
      </c>
      <c r="L93" s="119" t="s">
        <v>17</v>
      </c>
      <c r="M93" s="119">
        <v>766.8</v>
      </c>
      <c r="N93" s="119">
        <v>766.8</v>
      </c>
      <c r="O93" s="119">
        <v>0</v>
      </c>
    </row>
    <row r="94" spans="1:15" ht="25.5" x14ac:dyDescent="0.2">
      <c r="A94" s="153"/>
      <c r="B94" s="158"/>
      <c r="C94" s="183"/>
      <c r="D94" s="59"/>
      <c r="E94" s="59"/>
      <c r="F94" s="59"/>
      <c r="G94" s="59"/>
      <c r="H94" s="83" t="s">
        <v>10</v>
      </c>
      <c r="I94" s="38" t="s">
        <v>93</v>
      </c>
      <c r="J94" s="119" t="s">
        <v>17</v>
      </c>
      <c r="K94" s="119" t="s">
        <v>17</v>
      </c>
      <c r="L94" s="119" t="s">
        <v>17</v>
      </c>
      <c r="M94" s="119">
        <v>0</v>
      </c>
      <c r="N94" s="119">
        <v>0</v>
      </c>
      <c r="O94" s="119">
        <v>0</v>
      </c>
    </row>
    <row r="95" spans="1:15" ht="25.5" x14ac:dyDescent="0.2">
      <c r="A95" s="153"/>
      <c r="B95" s="158"/>
      <c r="C95" s="183"/>
      <c r="D95" s="79">
        <v>870</v>
      </c>
      <c r="E95" s="79">
        <v>405</v>
      </c>
      <c r="F95" s="33" t="s">
        <v>437</v>
      </c>
      <c r="G95" s="79">
        <v>622</v>
      </c>
      <c r="H95" s="83"/>
      <c r="I95" s="38" t="s">
        <v>93</v>
      </c>
      <c r="J95" s="119" t="s">
        <v>17</v>
      </c>
      <c r="K95" s="119" t="s">
        <v>17</v>
      </c>
      <c r="L95" s="119" t="s">
        <v>17</v>
      </c>
      <c r="M95" s="119">
        <v>766.8</v>
      </c>
      <c r="N95" s="119">
        <v>766.8</v>
      </c>
      <c r="O95" s="119">
        <v>0</v>
      </c>
    </row>
    <row r="96" spans="1:15" ht="25.5" x14ac:dyDescent="0.2">
      <c r="A96" s="153"/>
      <c r="B96" s="159"/>
      <c r="C96" s="184"/>
      <c r="D96" s="59"/>
      <c r="E96" s="59"/>
      <c r="F96" s="59"/>
      <c r="G96" s="59"/>
      <c r="H96" s="83" t="s">
        <v>12</v>
      </c>
      <c r="I96" s="38" t="s">
        <v>93</v>
      </c>
      <c r="J96" s="119" t="s">
        <v>17</v>
      </c>
      <c r="K96" s="119" t="s">
        <v>17</v>
      </c>
      <c r="L96" s="119" t="s">
        <v>17</v>
      </c>
      <c r="M96" s="119">
        <v>0</v>
      </c>
      <c r="N96" s="119">
        <v>0</v>
      </c>
      <c r="O96" s="119">
        <v>0</v>
      </c>
    </row>
    <row r="97" spans="10:15" x14ac:dyDescent="0.2">
      <c r="J97" s="120"/>
      <c r="K97" s="120"/>
      <c r="L97" s="120"/>
      <c r="M97" s="120"/>
      <c r="N97" s="120"/>
      <c r="O97" s="120"/>
    </row>
  </sheetData>
  <mergeCells count="77">
    <mergeCell ref="A1:O1"/>
    <mergeCell ref="C9:C12"/>
    <mergeCell ref="A9:A12"/>
    <mergeCell ref="B9:B12"/>
    <mergeCell ref="A15:G15"/>
    <mergeCell ref="A5:A8"/>
    <mergeCell ref="B5:B8"/>
    <mergeCell ref="C5:C8"/>
    <mergeCell ref="H2:H3"/>
    <mergeCell ref="I2:I3"/>
    <mergeCell ref="K2:N2"/>
    <mergeCell ref="O2:O3"/>
    <mergeCell ref="B2:B3"/>
    <mergeCell ref="J2:J3"/>
    <mergeCell ref="A2:A3"/>
    <mergeCell ref="C2:C3"/>
    <mergeCell ref="D2:G2"/>
    <mergeCell ref="A25:A28"/>
    <mergeCell ref="B25:B28"/>
    <mergeCell ref="A30:A33"/>
    <mergeCell ref="B30:B33"/>
    <mergeCell ref="A21:A24"/>
    <mergeCell ref="B21:B24"/>
    <mergeCell ref="C21:C24"/>
    <mergeCell ref="A16:G16"/>
    <mergeCell ref="A13:G13"/>
    <mergeCell ref="A14:G14"/>
    <mergeCell ref="A17:A20"/>
    <mergeCell ref="B17:B20"/>
    <mergeCell ref="C17:C20"/>
    <mergeCell ref="A34:A37"/>
    <mergeCell ref="B34:B37"/>
    <mergeCell ref="A29:G29"/>
    <mergeCell ref="C25:C28"/>
    <mergeCell ref="C30:C33"/>
    <mergeCell ref="C34:C37"/>
    <mergeCell ref="A50:A53"/>
    <mergeCell ref="B50:B53"/>
    <mergeCell ref="C38:C41"/>
    <mergeCell ref="C42:C45"/>
    <mergeCell ref="C46:C49"/>
    <mergeCell ref="A38:A41"/>
    <mergeCell ref="B38:B41"/>
    <mergeCell ref="A42:A45"/>
    <mergeCell ref="B42:B45"/>
    <mergeCell ref="A46:A49"/>
    <mergeCell ref="B46:B49"/>
    <mergeCell ref="A79:A82"/>
    <mergeCell ref="A54:A57"/>
    <mergeCell ref="B54:B57"/>
    <mergeCell ref="A58:A61"/>
    <mergeCell ref="B58:B61"/>
    <mergeCell ref="A62:A65"/>
    <mergeCell ref="B62:B65"/>
    <mergeCell ref="C66:C69"/>
    <mergeCell ref="C71:C74"/>
    <mergeCell ref="C75:C78"/>
    <mergeCell ref="C79:C82"/>
    <mergeCell ref="C84:C87"/>
    <mergeCell ref="A70:G70"/>
    <mergeCell ref="A83:G83"/>
    <mergeCell ref="A84:A87"/>
    <mergeCell ref="B71:B74"/>
    <mergeCell ref="B75:B78"/>
    <mergeCell ref="B79:B82"/>
    <mergeCell ref="B84:B87"/>
    <mergeCell ref="A66:A69"/>
    <mergeCell ref="B66:B69"/>
    <mergeCell ref="A71:A74"/>
    <mergeCell ref="A75:A78"/>
    <mergeCell ref="A88:A91"/>
    <mergeCell ref="A93:A96"/>
    <mergeCell ref="B88:B91"/>
    <mergeCell ref="B93:B96"/>
    <mergeCell ref="C88:C91"/>
    <mergeCell ref="C93:C96"/>
    <mergeCell ref="A92:G92"/>
  </mergeCells>
  <printOptions horizontalCentered="1"/>
  <pageMargins left="0.7" right="0.7" top="0.75" bottom="0.75" header="0.3" footer="0.3"/>
  <pageSetup paperSize="9" scale="63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Q37"/>
  <sheetViews>
    <sheetView view="pageBreakPreview" topLeftCell="A13" zoomScale="80" zoomScaleNormal="80" zoomScaleSheetLayoutView="80" workbookViewId="0">
      <selection activeCell="N25" sqref="N25"/>
    </sheetView>
  </sheetViews>
  <sheetFormatPr defaultColWidth="9.140625" defaultRowHeight="15" outlineLevelCol="1" x14ac:dyDescent="0.25"/>
  <cols>
    <col min="1" max="1" width="14.140625" style="1" customWidth="1"/>
    <col min="2" max="2" width="31.85546875" style="1" customWidth="1"/>
    <col min="3" max="3" width="14" style="1" customWidth="1" outlineLevel="1"/>
    <col min="4" max="4" width="11.140625" style="1" customWidth="1" outlineLevel="1"/>
    <col min="5" max="5" width="10.28515625" style="1" customWidth="1" outlineLevel="1"/>
    <col min="6" max="6" width="9.5703125" style="1" customWidth="1"/>
    <col min="7" max="7" width="9.42578125" style="1" customWidth="1" outlineLevel="1"/>
    <col min="8" max="8" width="17.42578125" style="1" customWidth="1" outlineLevel="1"/>
    <col min="9" max="9" width="11.7109375" style="1" customWidth="1" outlineLevel="1"/>
    <col min="10" max="10" width="15.7109375" style="1" customWidth="1"/>
    <col min="11" max="11" width="11.140625" style="1" customWidth="1"/>
    <col min="12" max="12" width="11.7109375" style="1" customWidth="1"/>
    <col min="13" max="13" width="12.42578125" style="1" customWidth="1"/>
    <col min="14" max="14" width="11.5703125" style="1" customWidth="1"/>
    <col min="15" max="15" width="12.5703125" style="1" customWidth="1"/>
    <col min="16" max="16" width="9.140625" style="1"/>
    <col min="17" max="17" width="11.5703125" style="1" customWidth="1"/>
    <col min="18" max="16384" width="9.140625" style="1"/>
  </cols>
  <sheetData>
    <row r="1" spans="1:17" ht="45" customHeight="1" x14ac:dyDescent="0.25">
      <c r="A1" s="188" t="s">
        <v>439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1:17" ht="26.25" customHeight="1" x14ac:dyDescent="0.25">
      <c r="A2" s="132" t="s">
        <v>0</v>
      </c>
      <c r="B2" s="132" t="s">
        <v>94</v>
      </c>
      <c r="C2" s="132" t="s">
        <v>1</v>
      </c>
      <c r="D2" s="132" t="s">
        <v>16</v>
      </c>
      <c r="E2" s="132"/>
      <c r="F2" s="132"/>
      <c r="G2" s="132"/>
      <c r="H2" s="132" t="s">
        <v>2</v>
      </c>
      <c r="I2" s="165" t="s">
        <v>92</v>
      </c>
      <c r="J2" s="152" t="s">
        <v>142</v>
      </c>
      <c r="K2" s="132" t="s">
        <v>449</v>
      </c>
      <c r="L2" s="132"/>
      <c r="M2" s="132"/>
      <c r="N2" s="132"/>
      <c r="O2" s="165" t="s">
        <v>68</v>
      </c>
    </row>
    <row r="3" spans="1:17" ht="70.5" customHeight="1" x14ac:dyDescent="0.25">
      <c r="A3" s="132"/>
      <c r="B3" s="132"/>
      <c r="C3" s="132"/>
      <c r="D3" s="43" t="s">
        <v>3</v>
      </c>
      <c r="E3" s="43" t="s">
        <v>4</v>
      </c>
      <c r="F3" s="43" t="s">
        <v>5</v>
      </c>
      <c r="G3" s="43" t="s">
        <v>6</v>
      </c>
      <c r="H3" s="132"/>
      <c r="I3" s="165"/>
      <c r="J3" s="152"/>
      <c r="K3" s="44" t="s">
        <v>170</v>
      </c>
      <c r="L3" s="45" t="s">
        <v>69</v>
      </c>
      <c r="M3" s="45" t="s">
        <v>70</v>
      </c>
      <c r="N3" s="45" t="s">
        <v>171</v>
      </c>
      <c r="O3" s="165"/>
    </row>
    <row r="4" spans="1:17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</row>
    <row r="5" spans="1:17" ht="18.75" customHeight="1" x14ac:dyDescent="0.25">
      <c r="A5" s="153" t="s">
        <v>7</v>
      </c>
      <c r="B5" s="153" t="s">
        <v>152</v>
      </c>
      <c r="C5" s="132" t="s">
        <v>42</v>
      </c>
      <c r="D5" s="13" t="s">
        <v>17</v>
      </c>
      <c r="E5" s="13" t="s">
        <v>17</v>
      </c>
      <c r="F5" s="13" t="s">
        <v>17</v>
      </c>
      <c r="G5" s="13" t="s">
        <v>17</v>
      </c>
      <c r="H5" s="11" t="s">
        <v>9</v>
      </c>
      <c r="I5" s="14" t="s">
        <v>93</v>
      </c>
      <c r="J5" s="105">
        <v>320735.96999999997</v>
      </c>
      <c r="K5" s="105">
        <v>418361.89</v>
      </c>
      <c r="L5" s="105">
        <v>418361.89</v>
      </c>
      <c r="M5" s="105">
        <v>250126.82</v>
      </c>
      <c r="N5" s="105">
        <f>N6+N7+N8</f>
        <v>250126.82</v>
      </c>
      <c r="O5" s="105">
        <v>402543.69</v>
      </c>
      <c r="Q5" s="71"/>
    </row>
    <row r="6" spans="1:17" ht="26.25" customHeight="1" x14ac:dyDescent="0.25">
      <c r="A6" s="153"/>
      <c r="B6" s="153"/>
      <c r="C6" s="132"/>
      <c r="D6" s="13"/>
      <c r="E6" s="13"/>
      <c r="F6" s="13"/>
      <c r="G6" s="13"/>
      <c r="H6" s="11" t="s">
        <v>10</v>
      </c>
      <c r="I6" s="14" t="s">
        <v>93</v>
      </c>
      <c r="J6" s="105">
        <v>32233.8</v>
      </c>
      <c r="K6" s="103">
        <v>78692.2</v>
      </c>
      <c r="L6" s="103">
        <v>78692.2</v>
      </c>
      <c r="M6" s="103">
        <v>32323.200000000001</v>
      </c>
      <c r="N6" s="103">
        <f>N10+N24</f>
        <v>32323.200000000001</v>
      </c>
      <c r="O6" s="103">
        <v>68662.600000000006</v>
      </c>
      <c r="Q6" s="71"/>
    </row>
    <row r="7" spans="1:17" ht="42.6" customHeight="1" x14ac:dyDescent="0.25">
      <c r="A7" s="153"/>
      <c r="B7" s="153"/>
      <c r="C7" s="132"/>
      <c r="D7" s="14">
        <v>882</v>
      </c>
      <c r="E7" s="14">
        <v>405</v>
      </c>
      <c r="F7" s="33" t="s">
        <v>154</v>
      </c>
      <c r="G7" s="13">
        <v>810</v>
      </c>
      <c r="H7" s="11" t="s">
        <v>11</v>
      </c>
      <c r="I7" s="14" t="s">
        <v>93</v>
      </c>
      <c r="J7" s="105">
        <v>83173.58</v>
      </c>
      <c r="K7" s="103">
        <v>134341.1</v>
      </c>
      <c r="L7" s="103">
        <v>134341.1</v>
      </c>
      <c r="M7" s="103">
        <v>12475.03</v>
      </c>
      <c r="N7" s="103">
        <v>12475.03</v>
      </c>
      <c r="O7" s="103">
        <v>128552.5</v>
      </c>
      <c r="Q7" s="71"/>
    </row>
    <row r="8" spans="1:17" ht="25.5" x14ac:dyDescent="0.25">
      <c r="A8" s="153"/>
      <c r="B8" s="153"/>
      <c r="C8" s="132"/>
      <c r="D8" s="14"/>
      <c r="E8" s="14"/>
      <c r="F8" s="14"/>
      <c r="G8" s="13"/>
      <c r="H8" s="11" t="s">
        <v>12</v>
      </c>
      <c r="I8" s="14" t="s">
        <v>93</v>
      </c>
      <c r="J8" s="105">
        <v>205328.59</v>
      </c>
      <c r="K8" s="103">
        <v>205328.59</v>
      </c>
      <c r="L8" s="103">
        <v>205328.59</v>
      </c>
      <c r="M8" s="103">
        <v>205328.59</v>
      </c>
      <c r="N8" s="103">
        <v>205328.59</v>
      </c>
      <c r="O8" s="103">
        <v>205328.59</v>
      </c>
      <c r="Q8" s="71"/>
    </row>
    <row r="9" spans="1:17" ht="18.75" customHeight="1" x14ac:dyDescent="0.25">
      <c r="A9" s="153" t="s">
        <v>43</v>
      </c>
      <c r="B9" s="153" t="s">
        <v>153</v>
      </c>
      <c r="C9" s="129"/>
      <c r="D9" s="14"/>
      <c r="E9" s="14"/>
      <c r="F9" s="14"/>
      <c r="G9" s="16"/>
      <c r="H9" s="11" t="s">
        <v>9</v>
      </c>
      <c r="I9" s="14" t="s">
        <v>93</v>
      </c>
      <c r="J9" s="103">
        <v>181179.28</v>
      </c>
      <c r="K9" s="103">
        <v>247361.89</v>
      </c>
      <c r="L9" s="103">
        <v>247361.89</v>
      </c>
      <c r="M9" s="103">
        <v>179757.69</v>
      </c>
      <c r="N9" s="103">
        <v>179757.69</v>
      </c>
      <c r="O9" s="103">
        <v>231543.69</v>
      </c>
    </row>
    <row r="10" spans="1:17" ht="25.9" customHeight="1" x14ac:dyDescent="0.25">
      <c r="A10" s="153"/>
      <c r="B10" s="153"/>
      <c r="C10" s="130"/>
      <c r="D10" s="14"/>
      <c r="E10" s="14"/>
      <c r="F10" s="14"/>
      <c r="G10" s="16"/>
      <c r="H10" s="11" t="s">
        <v>10</v>
      </c>
      <c r="I10" s="14" t="s">
        <v>93</v>
      </c>
      <c r="J10" s="103">
        <v>32233.8</v>
      </c>
      <c r="K10" s="103">
        <v>78692.2</v>
      </c>
      <c r="L10" s="103">
        <v>78692.2</v>
      </c>
      <c r="M10" s="103">
        <v>32323.200000000001</v>
      </c>
      <c r="N10" s="103">
        <v>32323.200000000001</v>
      </c>
      <c r="O10" s="103">
        <v>68662.600000000006</v>
      </c>
    </row>
    <row r="11" spans="1:17" ht="42" customHeight="1" x14ac:dyDescent="0.25">
      <c r="A11" s="153"/>
      <c r="B11" s="153"/>
      <c r="C11" s="130"/>
      <c r="D11" s="14">
        <v>882</v>
      </c>
      <c r="E11" s="14">
        <v>405</v>
      </c>
      <c r="F11" s="33" t="s">
        <v>271</v>
      </c>
      <c r="G11" s="16"/>
      <c r="H11" s="31" t="s">
        <v>11</v>
      </c>
      <c r="I11" s="33" t="s">
        <v>93</v>
      </c>
      <c r="J11" s="103">
        <v>13616.89</v>
      </c>
      <c r="K11" s="103">
        <v>33341.1</v>
      </c>
      <c r="L11" s="103">
        <v>33341.1</v>
      </c>
      <c r="M11" s="103">
        <v>12105.9</v>
      </c>
      <c r="N11" s="103">
        <v>12105.9</v>
      </c>
      <c r="O11" s="103">
        <v>27552.5</v>
      </c>
    </row>
    <row r="12" spans="1:17" ht="31.5" customHeight="1" x14ac:dyDescent="0.25">
      <c r="A12" s="153"/>
      <c r="B12" s="153"/>
      <c r="C12" s="131"/>
      <c r="D12" s="16"/>
      <c r="E12" s="16"/>
      <c r="F12" s="16"/>
      <c r="G12" s="16"/>
      <c r="H12" s="11" t="s">
        <v>12</v>
      </c>
      <c r="I12" s="14" t="s">
        <v>93</v>
      </c>
      <c r="J12" s="103">
        <v>135328.59</v>
      </c>
      <c r="K12" s="103">
        <v>135328.59</v>
      </c>
      <c r="L12" s="103">
        <v>135328.59</v>
      </c>
      <c r="M12" s="103">
        <v>135328.59</v>
      </c>
      <c r="N12" s="103">
        <v>135328.59</v>
      </c>
      <c r="O12" s="103">
        <v>135328.59</v>
      </c>
    </row>
    <row r="13" spans="1:17" ht="19.5" customHeight="1" x14ac:dyDescent="0.25">
      <c r="A13" s="160" t="s">
        <v>155</v>
      </c>
      <c r="B13" s="160"/>
      <c r="C13" s="160"/>
      <c r="D13" s="160"/>
      <c r="E13" s="160"/>
      <c r="F13" s="160"/>
      <c r="G13" s="160"/>
      <c r="H13" s="11"/>
      <c r="I13" s="14"/>
      <c r="J13" s="110">
        <v>62.8</v>
      </c>
      <c r="K13" s="110">
        <v>20</v>
      </c>
      <c r="L13" s="110">
        <v>20</v>
      </c>
      <c r="M13" s="110">
        <v>20</v>
      </c>
      <c r="N13" s="110">
        <v>33.5</v>
      </c>
      <c r="O13" s="110">
        <v>20</v>
      </c>
    </row>
    <row r="14" spans="1:17" ht="27.75" customHeight="1" x14ac:dyDescent="0.25">
      <c r="A14" s="160" t="s">
        <v>156</v>
      </c>
      <c r="B14" s="160"/>
      <c r="C14" s="160"/>
      <c r="D14" s="160"/>
      <c r="E14" s="160"/>
      <c r="F14" s="160"/>
      <c r="G14" s="160"/>
      <c r="H14" s="11"/>
      <c r="I14" s="14"/>
      <c r="J14" s="110">
        <v>2</v>
      </c>
      <c r="K14" s="110">
        <v>5.4</v>
      </c>
      <c r="L14" s="110">
        <v>5.4</v>
      </c>
      <c r="M14" s="110">
        <v>5.4</v>
      </c>
      <c r="N14" s="110">
        <v>0.3</v>
      </c>
      <c r="O14" s="110">
        <v>4.9000000000000004</v>
      </c>
    </row>
    <row r="15" spans="1:17" ht="20.25" customHeight="1" x14ac:dyDescent="0.25">
      <c r="A15" s="153" t="s">
        <v>44</v>
      </c>
      <c r="B15" s="153" t="s">
        <v>67</v>
      </c>
      <c r="C15" s="129"/>
      <c r="D15" s="16"/>
      <c r="E15" s="16"/>
      <c r="F15" s="16"/>
      <c r="G15" s="16"/>
      <c r="H15" s="11" t="s">
        <v>9</v>
      </c>
      <c r="I15" s="14" t="s">
        <v>93</v>
      </c>
      <c r="J15" s="103">
        <v>181179.28</v>
      </c>
      <c r="K15" s="103">
        <v>247361.89</v>
      </c>
      <c r="L15" s="103">
        <v>247361.89</v>
      </c>
      <c r="M15" s="103">
        <v>179757.69</v>
      </c>
      <c r="N15" s="103">
        <v>179757.69</v>
      </c>
      <c r="O15" s="103">
        <v>231543.69</v>
      </c>
    </row>
    <row r="16" spans="1:17" ht="31.5" customHeight="1" x14ac:dyDescent="0.25">
      <c r="A16" s="153"/>
      <c r="B16" s="153"/>
      <c r="C16" s="130"/>
      <c r="D16" s="14">
        <v>882</v>
      </c>
      <c r="E16" s="14">
        <v>405</v>
      </c>
      <c r="F16" s="33" t="s">
        <v>272</v>
      </c>
      <c r="G16" s="14">
        <v>810</v>
      </c>
      <c r="H16" s="11" t="s">
        <v>10</v>
      </c>
      <c r="I16" s="14" t="s">
        <v>93</v>
      </c>
      <c r="J16" s="103">
        <v>32233.8</v>
      </c>
      <c r="K16" s="103">
        <v>78692.2</v>
      </c>
      <c r="L16" s="103">
        <v>78692.2</v>
      </c>
      <c r="M16" s="103">
        <v>32323.200000000001</v>
      </c>
      <c r="N16" s="103">
        <v>32323.200000000001</v>
      </c>
      <c r="O16" s="103">
        <v>68662.600000000006</v>
      </c>
    </row>
    <row r="17" spans="1:15" ht="28.9" customHeight="1" x14ac:dyDescent="0.25">
      <c r="A17" s="153"/>
      <c r="B17" s="153"/>
      <c r="C17" s="130"/>
      <c r="D17" s="14"/>
      <c r="E17" s="14"/>
      <c r="F17" s="33" t="s">
        <v>273</v>
      </c>
      <c r="G17" s="16"/>
      <c r="H17" s="11" t="s">
        <v>11</v>
      </c>
      <c r="I17" s="14" t="s">
        <v>93</v>
      </c>
      <c r="J17" s="103">
        <v>13616.9</v>
      </c>
      <c r="K17" s="103">
        <v>33341.1</v>
      </c>
      <c r="L17" s="103">
        <v>33341.1</v>
      </c>
      <c r="M17" s="103">
        <v>12105.9</v>
      </c>
      <c r="N17" s="103">
        <v>12105.9</v>
      </c>
      <c r="O17" s="103">
        <v>27552.5</v>
      </c>
    </row>
    <row r="18" spans="1:15" ht="30" customHeight="1" x14ac:dyDescent="0.25">
      <c r="A18" s="153"/>
      <c r="B18" s="153"/>
      <c r="C18" s="131"/>
      <c r="D18" s="14"/>
      <c r="E18" s="14"/>
      <c r="F18" s="14"/>
      <c r="G18" s="16"/>
      <c r="H18" s="11" t="s">
        <v>12</v>
      </c>
      <c r="I18" s="14" t="s">
        <v>93</v>
      </c>
      <c r="J18" s="103">
        <v>135328.59</v>
      </c>
      <c r="K18" s="103">
        <v>135328.59</v>
      </c>
      <c r="L18" s="103">
        <v>135328.59</v>
      </c>
      <c r="M18" s="103">
        <v>135328.59</v>
      </c>
      <c r="N18" s="103">
        <v>135328.59</v>
      </c>
      <c r="O18" s="103">
        <v>135328.59</v>
      </c>
    </row>
    <row r="19" spans="1:15" ht="21" customHeight="1" x14ac:dyDescent="0.25">
      <c r="A19" s="153" t="s">
        <v>45</v>
      </c>
      <c r="B19" s="153" t="s">
        <v>65</v>
      </c>
      <c r="C19" s="129"/>
      <c r="D19" s="14"/>
      <c r="E19" s="14"/>
      <c r="F19" s="14"/>
      <c r="G19" s="16"/>
      <c r="H19" s="11" t="s">
        <v>9</v>
      </c>
      <c r="I19" s="14" t="s">
        <v>93</v>
      </c>
      <c r="J19" s="103">
        <v>0</v>
      </c>
      <c r="K19" s="103">
        <v>0</v>
      </c>
      <c r="L19" s="103">
        <v>0</v>
      </c>
      <c r="M19" s="103">
        <v>0</v>
      </c>
      <c r="N19" s="103">
        <v>0</v>
      </c>
      <c r="O19" s="103">
        <v>0</v>
      </c>
    </row>
    <row r="20" spans="1:15" ht="27.75" customHeight="1" x14ac:dyDescent="0.25">
      <c r="A20" s="153"/>
      <c r="B20" s="153"/>
      <c r="C20" s="130"/>
      <c r="D20" s="14"/>
      <c r="E20" s="14"/>
      <c r="F20" s="33" t="s">
        <v>66</v>
      </c>
      <c r="G20" s="16"/>
      <c r="H20" s="11" t="s">
        <v>10</v>
      </c>
      <c r="I20" s="14" t="s">
        <v>93</v>
      </c>
      <c r="J20" s="103">
        <v>0</v>
      </c>
      <c r="K20" s="103">
        <v>0</v>
      </c>
      <c r="L20" s="103">
        <v>0</v>
      </c>
      <c r="M20" s="103">
        <v>0</v>
      </c>
      <c r="N20" s="103">
        <v>0</v>
      </c>
      <c r="O20" s="103">
        <v>0</v>
      </c>
    </row>
    <row r="21" spans="1:15" ht="40.5" customHeight="1" x14ac:dyDescent="0.25">
      <c r="A21" s="153"/>
      <c r="B21" s="153"/>
      <c r="C21" s="130"/>
      <c r="D21" s="14"/>
      <c r="E21" s="14"/>
      <c r="F21" s="14"/>
      <c r="G21" s="16"/>
      <c r="H21" s="11" t="s">
        <v>11</v>
      </c>
      <c r="I21" s="14" t="s">
        <v>93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</row>
    <row r="22" spans="1:15" ht="27" customHeight="1" x14ac:dyDescent="0.25">
      <c r="A22" s="153"/>
      <c r="B22" s="153"/>
      <c r="C22" s="131"/>
      <c r="D22" s="16"/>
      <c r="E22" s="16"/>
      <c r="F22" s="16"/>
      <c r="G22" s="16"/>
      <c r="H22" s="11" t="s">
        <v>12</v>
      </c>
      <c r="I22" s="14" t="s">
        <v>93</v>
      </c>
      <c r="J22" s="103">
        <v>0</v>
      </c>
      <c r="K22" s="103">
        <v>0</v>
      </c>
      <c r="L22" s="103">
        <v>0</v>
      </c>
      <c r="M22" s="103">
        <v>0</v>
      </c>
      <c r="N22" s="103">
        <v>0</v>
      </c>
      <c r="O22" s="103">
        <v>0</v>
      </c>
    </row>
    <row r="23" spans="1:15" ht="20.25" customHeight="1" x14ac:dyDescent="0.25">
      <c r="A23" s="157" t="s">
        <v>40</v>
      </c>
      <c r="B23" s="157" t="s">
        <v>157</v>
      </c>
      <c r="C23" s="129"/>
      <c r="D23" s="16"/>
      <c r="E23" s="16"/>
      <c r="F23" s="16"/>
      <c r="G23" s="16"/>
      <c r="H23" s="11" t="s">
        <v>9</v>
      </c>
      <c r="I23" s="14" t="s">
        <v>93</v>
      </c>
      <c r="J23" s="103">
        <v>139556.68</v>
      </c>
      <c r="K23" s="103">
        <v>171000</v>
      </c>
      <c r="L23" s="103">
        <v>171000</v>
      </c>
      <c r="M23" s="103">
        <v>70369.100000000006</v>
      </c>
      <c r="N23" s="103">
        <v>70369.100000000006</v>
      </c>
      <c r="O23" s="103">
        <v>171000</v>
      </c>
    </row>
    <row r="24" spans="1:15" ht="25.5" x14ac:dyDescent="0.25">
      <c r="A24" s="158"/>
      <c r="B24" s="158"/>
      <c r="C24" s="130"/>
      <c r="D24" s="16"/>
      <c r="E24" s="16"/>
      <c r="F24" s="25"/>
      <c r="G24" s="16"/>
      <c r="H24" s="11" t="s">
        <v>10</v>
      </c>
      <c r="I24" s="14" t="s">
        <v>93</v>
      </c>
      <c r="J24" s="103">
        <v>0</v>
      </c>
      <c r="K24" s="103">
        <v>0</v>
      </c>
      <c r="L24" s="103">
        <v>0</v>
      </c>
      <c r="M24" s="103">
        <v>0</v>
      </c>
      <c r="N24" s="103">
        <v>0</v>
      </c>
      <c r="O24" s="103">
        <v>0</v>
      </c>
    </row>
    <row r="25" spans="1:15" ht="38.25" x14ac:dyDescent="0.25">
      <c r="A25" s="158"/>
      <c r="B25" s="158"/>
      <c r="C25" s="130"/>
      <c r="D25" s="16"/>
      <c r="E25" s="16"/>
      <c r="F25" s="33" t="s">
        <v>50</v>
      </c>
      <c r="G25" s="16"/>
      <c r="H25" s="11" t="s">
        <v>11</v>
      </c>
      <c r="I25" s="14" t="s">
        <v>93</v>
      </c>
      <c r="J25" s="103">
        <v>69556.679999999993</v>
      </c>
      <c r="K25" s="103">
        <v>101000</v>
      </c>
      <c r="L25" s="103">
        <v>101000</v>
      </c>
      <c r="M25" s="103">
        <v>369.1</v>
      </c>
      <c r="N25" s="103">
        <v>369.1</v>
      </c>
      <c r="O25" s="103">
        <v>101000</v>
      </c>
    </row>
    <row r="26" spans="1:15" ht="25.5" x14ac:dyDescent="0.25">
      <c r="A26" s="159"/>
      <c r="B26" s="159"/>
      <c r="C26" s="131"/>
      <c r="D26" s="16"/>
      <c r="E26" s="16"/>
      <c r="F26" s="16"/>
      <c r="G26" s="16"/>
      <c r="H26" s="11" t="s">
        <v>12</v>
      </c>
      <c r="I26" s="14" t="s">
        <v>93</v>
      </c>
      <c r="J26" s="103">
        <v>70000</v>
      </c>
      <c r="K26" s="103">
        <v>70000</v>
      </c>
      <c r="L26" s="103">
        <v>70000</v>
      </c>
      <c r="M26" s="103">
        <v>70000</v>
      </c>
      <c r="N26" s="103">
        <v>70000</v>
      </c>
      <c r="O26" s="103">
        <v>70000</v>
      </c>
    </row>
    <row r="27" spans="1:15" ht="30.6" customHeight="1" x14ac:dyDescent="0.25">
      <c r="A27" s="160" t="s">
        <v>158</v>
      </c>
      <c r="B27" s="160"/>
      <c r="C27" s="160"/>
      <c r="D27" s="160"/>
      <c r="E27" s="160"/>
      <c r="F27" s="160"/>
      <c r="G27" s="160"/>
      <c r="H27" s="11"/>
      <c r="I27" s="16"/>
      <c r="J27" s="110">
        <v>11</v>
      </c>
      <c r="K27" s="110">
        <v>11</v>
      </c>
      <c r="L27" s="110">
        <v>11</v>
      </c>
      <c r="M27" s="110">
        <v>11</v>
      </c>
      <c r="N27" s="110">
        <v>11</v>
      </c>
      <c r="O27" s="118">
        <v>11</v>
      </c>
    </row>
    <row r="28" spans="1:15" ht="26.25" customHeight="1" x14ac:dyDescent="0.25">
      <c r="A28" s="160" t="s">
        <v>159</v>
      </c>
      <c r="B28" s="160"/>
      <c r="C28" s="160"/>
      <c r="D28" s="160"/>
      <c r="E28" s="160"/>
      <c r="F28" s="160"/>
      <c r="G28" s="160"/>
      <c r="H28" s="11"/>
      <c r="I28" s="14"/>
      <c r="J28" s="110">
        <v>0.5</v>
      </c>
      <c r="K28" s="110">
        <v>0.5</v>
      </c>
      <c r="L28" s="110">
        <v>0.5</v>
      </c>
      <c r="M28" s="110">
        <v>0.5</v>
      </c>
      <c r="N28" s="110">
        <v>0.5</v>
      </c>
      <c r="O28" s="118">
        <v>0.5</v>
      </c>
    </row>
    <row r="29" spans="1:15" ht="42" customHeight="1" x14ac:dyDescent="0.25">
      <c r="A29" s="160" t="s">
        <v>160</v>
      </c>
      <c r="B29" s="160"/>
      <c r="C29" s="160"/>
      <c r="D29" s="160"/>
      <c r="E29" s="160"/>
      <c r="F29" s="160"/>
      <c r="G29" s="160"/>
      <c r="H29" s="11"/>
      <c r="I29" s="14"/>
      <c r="J29" s="104">
        <v>1.1499999999999999</v>
      </c>
      <c r="K29" s="110">
        <v>1.2</v>
      </c>
      <c r="L29" s="110">
        <v>1.2</v>
      </c>
      <c r="M29" s="110">
        <v>1.2</v>
      </c>
      <c r="N29" s="110">
        <v>1.2</v>
      </c>
      <c r="O29" s="118">
        <v>1.2</v>
      </c>
    </row>
    <row r="30" spans="1:15" ht="30" customHeight="1" x14ac:dyDescent="0.25">
      <c r="A30" s="160" t="s">
        <v>161</v>
      </c>
      <c r="B30" s="160"/>
      <c r="C30" s="160"/>
      <c r="D30" s="160"/>
      <c r="E30" s="160"/>
      <c r="F30" s="160"/>
      <c r="G30" s="160"/>
      <c r="H30" s="11"/>
      <c r="I30" s="14"/>
      <c r="J30" s="110">
        <v>1</v>
      </c>
      <c r="K30" s="104" t="s">
        <v>17</v>
      </c>
      <c r="L30" s="104" t="s">
        <v>17</v>
      </c>
      <c r="M30" s="104" t="s">
        <v>17</v>
      </c>
      <c r="N30" s="104" t="s">
        <v>17</v>
      </c>
      <c r="O30" s="116" t="s">
        <v>17</v>
      </c>
    </row>
    <row r="31" spans="1:15" x14ac:dyDescent="0.25">
      <c r="A31" s="160" t="s">
        <v>162</v>
      </c>
      <c r="B31" s="160"/>
      <c r="C31" s="160"/>
      <c r="D31" s="160"/>
      <c r="E31" s="160"/>
      <c r="F31" s="160"/>
      <c r="G31" s="160"/>
      <c r="H31" s="18"/>
      <c r="I31" s="14"/>
      <c r="J31" s="104" t="s">
        <v>17</v>
      </c>
      <c r="K31" s="104" t="s">
        <v>17</v>
      </c>
      <c r="L31" s="104" t="s">
        <v>17</v>
      </c>
      <c r="M31" s="116" t="s">
        <v>17</v>
      </c>
      <c r="N31" s="116" t="s">
        <v>17</v>
      </c>
      <c r="O31" s="104" t="s">
        <v>17</v>
      </c>
    </row>
    <row r="32" spans="1:15" ht="27" customHeight="1" x14ac:dyDescent="0.25">
      <c r="A32" s="160" t="s">
        <v>163</v>
      </c>
      <c r="B32" s="160"/>
      <c r="C32" s="160"/>
      <c r="D32" s="160"/>
      <c r="E32" s="160"/>
      <c r="F32" s="160"/>
      <c r="G32" s="160"/>
      <c r="H32" s="18"/>
      <c r="I32" s="4"/>
      <c r="J32" s="110">
        <v>11</v>
      </c>
      <c r="K32" s="104" t="s">
        <v>17</v>
      </c>
      <c r="L32" s="104" t="s">
        <v>17</v>
      </c>
      <c r="M32" s="104" t="s">
        <v>17</v>
      </c>
      <c r="N32" s="104" t="s">
        <v>17</v>
      </c>
      <c r="O32" s="104" t="s">
        <v>17</v>
      </c>
    </row>
    <row r="33" spans="1:15" ht="23.25" customHeight="1" x14ac:dyDescent="0.25">
      <c r="A33" s="160" t="s">
        <v>52</v>
      </c>
      <c r="B33" s="160" t="s">
        <v>164</v>
      </c>
      <c r="C33" s="165"/>
      <c r="D33" s="12"/>
      <c r="E33" s="12"/>
      <c r="F33" s="12"/>
      <c r="G33" s="12"/>
      <c r="H33" s="19" t="s">
        <v>9</v>
      </c>
      <c r="I33" s="14" t="s">
        <v>93</v>
      </c>
      <c r="J33" s="103">
        <v>139556.68</v>
      </c>
      <c r="K33" s="117">
        <v>171000</v>
      </c>
      <c r="L33" s="117">
        <v>171000</v>
      </c>
      <c r="M33" s="117">
        <v>70369.100000000006</v>
      </c>
      <c r="N33" s="117">
        <v>70369.100000000006</v>
      </c>
      <c r="O33" s="117">
        <v>171000</v>
      </c>
    </row>
    <row r="34" spans="1:15" ht="27" customHeight="1" x14ac:dyDescent="0.25">
      <c r="A34" s="160"/>
      <c r="B34" s="160"/>
      <c r="C34" s="165"/>
      <c r="D34" s="12"/>
      <c r="E34" s="12"/>
      <c r="F34" s="12"/>
      <c r="G34" s="12"/>
      <c r="H34" s="19" t="s">
        <v>10</v>
      </c>
      <c r="I34" s="14" t="s">
        <v>93</v>
      </c>
      <c r="J34" s="103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</row>
    <row r="35" spans="1:15" ht="28.9" customHeight="1" x14ac:dyDescent="0.25">
      <c r="A35" s="160"/>
      <c r="B35" s="160"/>
      <c r="C35" s="165"/>
      <c r="D35" s="14">
        <v>882</v>
      </c>
      <c r="E35" s="14">
        <v>405</v>
      </c>
      <c r="F35" s="33" t="s">
        <v>50</v>
      </c>
      <c r="G35" s="14">
        <v>810</v>
      </c>
      <c r="H35" s="19" t="s">
        <v>11</v>
      </c>
      <c r="I35" s="14" t="s">
        <v>93</v>
      </c>
      <c r="J35" s="103">
        <v>69556.679999999993</v>
      </c>
      <c r="K35" s="117">
        <v>101000</v>
      </c>
      <c r="L35" s="117">
        <v>101000</v>
      </c>
      <c r="M35" s="117">
        <v>369.1</v>
      </c>
      <c r="N35" s="117">
        <v>369.1</v>
      </c>
      <c r="O35" s="117">
        <v>101000</v>
      </c>
    </row>
    <row r="36" spans="1:15" ht="25.5" x14ac:dyDescent="0.25">
      <c r="A36" s="160"/>
      <c r="B36" s="160"/>
      <c r="C36" s="165"/>
      <c r="D36" s="12"/>
      <c r="E36" s="12"/>
      <c r="F36" s="12"/>
      <c r="G36" s="12"/>
      <c r="H36" s="19" t="s">
        <v>12</v>
      </c>
      <c r="I36" s="14" t="s">
        <v>93</v>
      </c>
      <c r="J36" s="103">
        <v>70000</v>
      </c>
      <c r="K36" s="117">
        <v>70000</v>
      </c>
      <c r="L36" s="117">
        <v>70000</v>
      </c>
      <c r="M36" s="117">
        <v>70000</v>
      </c>
      <c r="N36" s="117">
        <v>70000</v>
      </c>
      <c r="O36" s="117">
        <v>70000</v>
      </c>
    </row>
    <row r="37" spans="1:15" ht="16.5" x14ac:dyDescent="0.25">
      <c r="A37" s="7"/>
      <c r="B37"/>
      <c r="C37"/>
      <c r="D37"/>
      <c r="E37"/>
      <c r="F37"/>
      <c r="G37"/>
      <c r="H37"/>
      <c r="I37"/>
      <c r="J37"/>
      <c r="K37"/>
      <c r="L37"/>
      <c r="M37"/>
    </row>
  </sheetData>
  <mergeCells count="36">
    <mergeCell ref="A1:O1"/>
    <mergeCell ref="B23:B26"/>
    <mergeCell ref="A23:A26"/>
    <mergeCell ref="C9:C12"/>
    <mergeCell ref="C15:C18"/>
    <mergeCell ref="C19:C22"/>
    <mergeCell ref="C23:C26"/>
    <mergeCell ref="O2:O3"/>
    <mergeCell ref="H2:H3"/>
    <mergeCell ref="I2:I3"/>
    <mergeCell ref="J2:J3"/>
    <mergeCell ref="K2:N2"/>
    <mergeCell ref="C5:C8"/>
    <mergeCell ref="A9:A12"/>
    <mergeCell ref="B9:B12"/>
    <mergeCell ref="A5:A8"/>
    <mergeCell ref="A31:G31"/>
    <mergeCell ref="A32:G32"/>
    <mergeCell ref="A33:A36"/>
    <mergeCell ref="B33:B36"/>
    <mergeCell ref="C33:C36"/>
    <mergeCell ref="A27:G27"/>
    <mergeCell ref="A28:G28"/>
    <mergeCell ref="A29:G29"/>
    <mergeCell ref="A30:G30"/>
    <mergeCell ref="B19:B22"/>
    <mergeCell ref="A19:A22"/>
    <mergeCell ref="A15:A18"/>
    <mergeCell ref="B15:B18"/>
    <mergeCell ref="A13:G13"/>
    <mergeCell ref="A14:G14"/>
    <mergeCell ref="A2:A3"/>
    <mergeCell ref="B2:B3"/>
    <mergeCell ref="D2:G2"/>
    <mergeCell ref="C2:C3"/>
    <mergeCell ref="B5:B8"/>
  </mergeCells>
  <printOptions horizontalCentered="1"/>
  <pageMargins left="0.7" right="0.7" top="0.75" bottom="0.75" header="0.3" footer="0.3"/>
  <pageSetup paperSize="9" scale="64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Q31"/>
  <sheetViews>
    <sheetView view="pageBreakPreview" zoomScale="80" zoomScaleNormal="75" zoomScaleSheetLayoutView="80" workbookViewId="0">
      <selection activeCell="N19" sqref="N19:N20"/>
    </sheetView>
  </sheetViews>
  <sheetFormatPr defaultColWidth="9.140625" defaultRowHeight="15" x14ac:dyDescent="0.25"/>
  <cols>
    <col min="1" max="1" width="14.140625" style="27" customWidth="1"/>
    <col min="2" max="2" width="34.85546875" style="27" customWidth="1"/>
    <col min="3" max="3" width="13.85546875" style="27" customWidth="1"/>
    <col min="4" max="4" width="11.28515625" style="27" customWidth="1"/>
    <col min="5" max="5" width="9.7109375" style="27" customWidth="1"/>
    <col min="6" max="6" width="9.28515625" style="27" customWidth="1"/>
    <col min="7" max="7" width="9" style="27" customWidth="1"/>
    <col min="8" max="8" width="17.5703125" style="27" customWidth="1"/>
    <col min="9" max="9" width="12.140625" style="27" customWidth="1"/>
    <col min="10" max="10" width="13.140625" style="27" customWidth="1"/>
    <col min="11" max="11" width="9.5703125" style="27" customWidth="1"/>
    <col min="12" max="12" width="10.5703125" style="27" customWidth="1"/>
    <col min="13" max="13" width="10" style="27" customWidth="1"/>
    <col min="14" max="14" width="9.140625" style="27" customWidth="1"/>
    <col min="15" max="15" width="12.5703125" style="27" customWidth="1"/>
    <col min="16" max="16384" width="9.140625" style="27"/>
  </cols>
  <sheetData>
    <row r="1" spans="1:17" ht="39.75" customHeight="1" x14ac:dyDescent="0.25">
      <c r="A1" s="188" t="s">
        <v>439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1:17" x14ac:dyDescent="0.25">
      <c r="A2" s="132" t="s">
        <v>0</v>
      </c>
      <c r="B2" s="132" t="s">
        <v>95</v>
      </c>
      <c r="C2" s="132" t="s">
        <v>1</v>
      </c>
      <c r="D2" s="132" t="s">
        <v>16</v>
      </c>
      <c r="E2" s="132"/>
      <c r="F2" s="132"/>
      <c r="G2" s="132"/>
      <c r="H2" s="132" t="s">
        <v>2</v>
      </c>
      <c r="I2" s="165" t="s">
        <v>92</v>
      </c>
      <c r="J2" s="165" t="s">
        <v>142</v>
      </c>
      <c r="K2" s="132" t="s">
        <v>449</v>
      </c>
      <c r="L2" s="132"/>
      <c r="M2" s="132"/>
      <c r="N2" s="132"/>
      <c r="O2" s="165" t="s">
        <v>68</v>
      </c>
    </row>
    <row r="3" spans="1:17" ht="80.25" customHeight="1" x14ac:dyDescent="0.25">
      <c r="A3" s="132"/>
      <c r="B3" s="132"/>
      <c r="C3" s="132"/>
      <c r="D3" s="88" t="s">
        <v>3</v>
      </c>
      <c r="E3" s="88" t="s">
        <v>4</v>
      </c>
      <c r="F3" s="88" t="s">
        <v>5</v>
      </c>
      <c r="G3" s="88" t="s">
        <v>6</v>
      </c>
      <c r="H3" s="132"/>
      <c r="I3" s="165"/>
      <c r="J3" s="165"/>
      <c r="K3" s="89" t="s">
        <v>170</v>
      </c>
      <c r="L3" s="89" t="s">
        <v>69</v>
      </c>
      <c r="M3" s="89" t="s">
        <v>70</v>
      </c>
      <c r="N3" s="89" t="s">
        <v>171</v>
      </c>
      <c r="O3" s="165"/>
    </row>
    <row r="4" spans="1:17" x14ac:dyDescent="0.25">
      <c r="A4" s="65">
        <v>1</v>
      </c>
      <c r="B4" s="65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</row>
    <row r="5" spans="1:17" x14ac:dyDescent="0.25">
      <c r="A5" s="153" t="s">
        <v>7</v>
      </c>
      <c r="B5" s="153" t="s">
        <v>278</v>
      </c>
      <c r="C5" s="132" t="s">
        <v>42</v>
      </c>
      <c r="D5" s="88"/>
      <c r="E5" s="88"/>
      <c r="F5" s="88"/>
      <c r="G5" s="88"/>
      <c r="H5" s="87" t="s">
        <v>9</v>
      </c>
      <c r="I5" s="92" t="s">
        <v>93</v>
      </c>
      <c r="J5" s="105">
        <f>J6+J7+J8</f>
        <v>12064.4</v>
      </c>
      <c r="K5" s="105">
        <f>K6+K7+K8</f>
        <v>24082.760609999998</v>
      </c>
      <c r="L5" s="105">
        <f t="shared" ref="L5:O5" si="0">L6+L7+L8</f>
        <v>24082.760609999998</v>
      </c>
      <c r="M5" s="105">
        <f t="shared" si="0"/>
        <v>5101.3959599999998</v>
      </c>
      <c r="N5" s="105">
        <f t="shared" si="0"/>
        <v>5101.3959599999998</v>
      </c>
      <c r="O5" s="105">
        <f t="shared" si="0"/>
        <v>23247.5</v>
      </c>
      <c r="Q5" s="71"/>
    </row>
    <row r="6" spans="1:17" ht="25.5" x14ac:dyDescent="0.25">
      <c r="A6" s="153"/>
      <c r="B6" s="153"/>
      <c r="C6" s="132"/>
      <c r="D6" s="88"/>
      <c r="E6" s="88"/>
      <c r="F6" s="88"/>
      <c r="G6" s="88"/>
      <c r="H6" s="87" t="s">
        <v>10</v>
      </c>
      <c r="I6" s="92" t="s">
        <v>93</v>
      </c>
      <c r="J6" s="105">
        <f>J10+J19</f>
        <v>7707.2</v>
      </c>
      <c r="K6" s="105">
        <f>K10+K19</f>
        <v>19528.8</v>
      </c>
      <c r="L6" s="105">
        <f t="shared" ref="L6:O8" si="1">L10+L19</f>
        <v>19528.8</v>
      </c>
      <c r="M6" s="105">
        <f t="shared" si="1"/>
        <v>1085.6300000000001</v>
      </c>
      <c r="N6" s="105">
        <f t="shared" si="1"/>
        <v>1085.6300000000001</v>
      </c>
      <c r="O6" s="105">
        <f t="shared" si="1"/>
        <v>18779</v>
      </c>
      <c r="Q6" s="71"/>
    </row>
    <row r="7" spans="1:17" ht="38.25" x14ac:dyDescent="0.25">
      <c r="A7" s="153"/>
      <c r="B7" s="153"/>
      <c r="C7" s="132"/>
      <c r="D7" s="88"/>
      <c r="E7" s="88"/>
      <c r="F7" s="88" t="s">
        <v>274</v>
      </c>
      <c r="G7" s="88"/>
      <c r="H7" s="87" t="s">
        <v>11</v>
      </c>
      <c r="I7" s="92" t="s">
        <v>93</v>
      </c>
      <c r="J7" s="105">
        <f>J11+J20</f>
        <v>2357.1999999999998</v>
      </c>
      <c r="K7" s="105">
        <f>K11+K20</f>
        <v>2553.9606100000001</v>
      </c>
      <c r="L7" s="105">
        <f t="shared" si="1"/>
        <v>2553.9606100000001</v>
      </c>
      <c r="M7" s="105">
        <f t="shared" si="1"/>
        <v>2015.76596</v>
      </c>
      <c r="N7" s="105">
        <f t="shared" si="1"/>
        <v>2015.76596</v>
      </c>
      <c r="O7" s="105">
        <f t="shared" si="1"/>
        <v>2468.5</v>
      </c>
      <c r="Q7" s="71"/>
    </row>
    <row r="8" spans="1:17" ht="25.5" x14ac:dyDescent="0.25">
      <c r="A8" s="153"/>
      <c r="B8" s="153"/>
      <c r="C8" s="132"/>
      <c r="D8" s="88"/>
      <c r="E8" s="88"/>
      <c r="F8" s="88"/>
      <c r="G8" s="88"/>
      <c r="H8" s="87" t="s">
        <v>12</v>
      </c>
      <c r="I8" s="92" t="s">
        <v>93</v>
      </c>
      <c r="J8" s="105">
        <v>2000</v>
      </c>
      <c r="K8" s="105">
        <f>K12+K21</f>
        <v>2000</v>
      </c>
      <c r="L8" s="105">
        <f t="shared" si="1"/>
        <v>2000</v>
      </c>
      <c r="M8" s="105">
        <f t="shared" si="1"/>
        <v>2000</v>
      </c>
      <c r="N8" s="105">
        <f t="shared" si="1"/>
        <v>2000</v>
      </c>
      <c r="O8" s="105">
        <f t="shared" si="1"/>
        <v>2000</v>
      </c>
      <c r="Q8" s="72"/>
    </row>
    <row r="9" spans="1:17" x14ac:dyDescent="0.25">
      <c r="A9" s="153" t="s">
        <v>43</v>
      </c>
      <c r="B9" s="153" t="s">
        <v>63</v>
      </c>
      <c r="C9" s="132"/>
      <c r="D9" s="88"/>
      <c r="E9" s="88"/>
      <c r="F9" s="88"/>
      <c r="G9" s="88"/>
      <c r="H9" s="87" t="s">
        <v>9</v>
      </c>
      <c r="I9" s="92" t="s">
        <v>93</v>
      </c>
      <c r="J9" s="105">
        <f>J10+J11+J12</f>
        <v>4279.3500000000004</v>
      </c>
      <c r="K9" s="105">
        <f t="shared" ref="K9:O9" si="2">K10+K11+K12</f>
        <v>4310</v>
      </c>
      <c r="L9" s="105">
        <f t="shared" si="2"/>
        <v>4310</v>
      </c>
      <c r="M9" s="105">
        <f t="shared" si="2"/>
        <v>3985</v>
      </c>
      <c r="N9" s="105">
        <f t="shared" si="2"/>
        <v>3985</v>
      </c>
      <c r="O9" s="105">
        <f t="shared" si="2"/>
        <v>4310</v>
      </c>
    </row>
    <row r="10" spans="1:17" ht="25.5" x14ac:dyDescent="0.25">
      <c r="A10" s="153"/>
      <c r="B10" s="153"/>
      <c r="C10" s="132"/>
      <c r="D10" s="88"/>
      <c r="E10" s="88"/>
      <c r="F10" s="88"/>
      <c r="G10" s="88"/>
      <c r="H10" s="87" t="s">
        <v>10</v>
      </c>
      <c r="I10" s="92" t="s">
        <v>93</v>
      </c>
      <c r="J10" s="105">
        <f>J15</f>
        <v>0</v>
      </c>
      <c r="K10" s="105">
        <f t="shared" ref="K10:O11" si="3">K15</f>
        <v>0</v>
      </c>
      <c r="L10" s="105">
        <f t="shared" si="3"/>
        <v>0</v>
      </c>
      <c r="M10" s="105">
        <f t="shared" si="3"/>
        <v>0</v>
      </c>
      <c r="N10" s="105">
        <f t="shared" si="3"/>
        <v>0</v>
      </c>
      <c r="O10" s="105">
        <f t="shared" si="3"/>
        <v>0</v>
      </c>
    </row>
    <row r="11" spans="1:17" ht="38.25" x14ac:dyDescent="0.25">
      <c r="A11" s="153"/>
      <c r="B11" s="153"/>
      <c r="C11" s="132"/>
      <c r="D11" s="88">
        <v>882</v>
      </c>
      <c r="E11" s="88">
        <v>405</v>
      </c>
      <c r="F11" s="88" t="s">
        <v>274</v>
      </c>
      <c r="G11" s="88"/>
      <c r="H11" s="87" t="s">
        <v>11</v>
      </c>
      <c r="I11" s="92" t="s">
        <v>93</v>
      </c>
      <c r="J11" s="105">
        <f>J16</f>
        <v>2279.35</v>
      </c>
      <c r="K11" s="105">
        <f>K16</f>
        <v>2310</v>
      </c>
      <c r="L11" s="105">
        <f t="shared" si="3"/>
        <v>2310</v>
      </c>
      <c r="M11" s="105">
        <f t="shared" si="3"/>
        <v>1985</v>
      </c>
      <c r="N11" s="105">
        <f t="shared" si="3"/>
        <v>1985</v>
      </c>
      <c r="O11" s="105">
        <f t="shared" si="3"/>
        <v>2310</v>
      </c>
    </row>
    <row r="12" spans="1:17" ht="25.5" x14ac:dyDescent="0.25">
      <c r="A12" s="153"/>
      <c r="B12" s="153"/>
      <c r="C12" s="132"/>
      <c r="D12" s="88"/>
      <c r="E12" s="88"/>
      <c r="F12" s="88"/>
      <c r="G12" s="88"/>
      <c r="H12" s="87" t="s">
        <v>12</v>
      </c>
      <c r="I12" s="92" t="s">
        <v>93</v>
      </c>
      <c r="J12" s="105">
        <f>J17</f>
        <v>2000</v>
      </c>
      <c r="K12" s="105">
        <f t="shared" ref="K12:O12" si="4">K17</f>
        <v>2000</v>
      </c>
      <c r="L12" s="105">
        <f t="shared" si="4"/>
        <v>2000</v>
      </c>
      <c r="M12" s="105">
        <f t="shared" si="4"/>
        <v>2000</v>
      </c>
      <c r="N12" s="105">
        <f t="shared" si="4"/>
        <v>2000</v>
      </c>
      <c r="O12" s="105">
        <f t="shared" si="4"/>
        <v>2000</v>
      </c>
    </row>
    <row r="13" spans="1:17" x14ac:dyDescent="0.25">
      <c r="A13" s="153" t="s">
        <v>150</v>
      </c>
      <c r="B13" s="153"/>
      <c r="C13" s="153"/>
      <c r="D13" s="153"/>
      <c r="E13" s="153"/>
      <c r="F13" s="153"/>
      <c r="G13" s="153"/>
      <c r="H13" s="87"/>
      <c r="I13" s="88"/>
      <c r="J13" s="108">
        <v>34.799999999999997</v>
      </c>
      <c r="K13" s="108">
        <v>31.1</v>
      </c>
      <c r="L13" s="108">
        <v>31.1</v>
      </c>
      <c r="M13" s="108">
        <v>31.1</v>
      </c>
      <c r="N13" s="108">
        <v>45.6</v>
      </c>
      <c r="O13" s="108">
        <v>33.5</v>
      </c>
    </row>
    <row r="14" spans="1:17" x14ac:dyDescent="0.25">
      <c r="A14" s="157" t="s">
        <v>44</v>
      </c>
      <c r="B14" s="157" t="s">
        <v>151</v>
      </c>
      <c r="C14" s="97"/>
      <c r="D14" s="5"/>
      <c r="E14" s="5"/>
      <c r="F14" s="5"/>
      <c r="G14" s="100"/>
      <c r="H14" s="100" t="s">
        <v>9</v>
      </c>
      <c r="I14" s="100" t="s">
        <v>93</v>
      </c>
      <c r="J14" s="105">
        <f>J15+J16+J17</f>
        <v>4279.3500000000004</v>
      </c>
      <c r="K14" s="105">
        <f t="shared" ref="K14:L14" si="5">K15+K16+K17</f>
        <v>4310</v>
      </c>
      <c r="L14" s="105">
        <f t="shared" si="5"/>
        <v>4310</v>
      </c>
      <c r="M14" s="105">
        <f>M15+M16+M17</f>
        <v>3985</v>
      </c>
      <c r="N14" s="105">
        <f t="shared" ref="N14:O14" si="6">N15+N16+N17</f>
        <v>3985</v>
      </c>
      <c r="O14" s="105">
        <f t="shared" si="6"/>
        <v>4310</v>
      </c>
    </row>
    <row r="15" spans="1:17" ht="25.5" x14ac:dyDescent="0.25">
      <c r="A15" s="158"/>
      <c r="B15" s="158"/>
      <c r="C15" s="98"/>
      <c r="D15" s="114"/>
      <c r="E15" s="114"/>
      <c r="F15" s="114"/>
      <c r="G15" s="100"/>
      <c r="H15" s="100" t="s">
        <v>10</v>
      </c>
      <c r="I15" s="100" t="s">
        <v>93</v>
      </c>
      <c r="J15" s="105">
        <v>0</v>
      </c>
      <c r="K15" s="105">
        <v>0</v>
      </c>
      <c r="L15" s="105">
        <v>0</v>
      </c>
      <c r="M15" s="105">
        <v>0</v>
      </c>
      <c r="N15" s="105">
        <v>0</v>
      </c>
      <c r="O15" s="105">
        <v>0</v>
      </c>
    </row>
    <row r="16" spans="1:17" ht="38.25" x14ac:dyDescent="0.25">
      <c r="A16" s="158"/>
      <c r="B16" s="158"/>
      <c r="C16" s="98"/>
      <c r="D16" s="100">
        <v>882</v>
      </c>
      <c r="E16" s="100">
        <v>405</v>
      </c>
      <c r="F16" s="88" t="s">
        <v>275</v>
      </c>
      <c r="G16" s="100"/>
      <c r="H16" s="100" t="s">
        <v>11</v>
      </c>
      <c r="I16" s="100" t="s">
        <v>93</v>
      </c>
      <c r="J16" s="105">
        <v>2279.35</v>
      </c>
      <c r="K16" s="105">
        <v>2310</v>
      </c>
      <c r="L16" s="105">
        <v>2310</v>
      </c>
      <c r="M16" s="105">
        <v>1985</v>
      </c>
      <c r="N16" s="105">
        <v>1985</v>
      </c>
      <c r="O16" s="105">
        <v>2310</v>
      </c>
    </row>
    <row r="17" spans="1:15" ht="25.5" x14ac:dyDescent="0.25">
      <c r="A17" s="158"/>
      <c r="B17" s="158"/>
      <c r="C17" s="99"/>
      <c r="D17" s="114"/>
      <c r="E17" s="114"/>
      <c r="F17" s="114"/>
      <c r="G17" s="100"/>
      <c r="H17" s="100" t="s">
        <v>12</v>
      </c>
      <c r="I17" s="100" t="s">
        <v>93</v>
      </c>
      <c r="J17" s="105">
        <v>2000</v>
      </c>
      <c r="K17" s="105">
        <v>2000</v>
      </c>
      <c r="L17" s="105">
        <v>2000</v>
      </c>
      <c r="M17" s="105">
        <v>2000</v>
      </c>
      <c r="N17" s="105">
        <v>2000</v>
      </c>
      <c r="O17" s="105">
        <v>2000</v>
      </c>
    </row>
    <row r="18" spans="1:15" x14ac:dyDescent="0.25">
      <c r="A18" s="153" t="s">
        <v>40</v>
      </c>
      <c r="B18" s="153" t="s">
        <v>63</v>
      </c>
      <c r="C18" s="132"/>
      <c r="D18" s="88"/>
      <c r="E18" s="88"/>
      <c r="F18" s="88"/>
      <c r="G18" s="88"/>
      <c r="H18" s="87" t="s">
        <v>9</v>
      </c>
      <c r="I18" s="92" t="s">
        <v>93</v>
      </c>
      <c r="J18" s="105">
        <f>J19+J20+J21</f>
        <v>7785.05</v>
      </c>
      <c r="K18" s="105">
        <f t="shared" ref="K18:L18" si="7">K19+K20+K21</f>
        <v>19772.760609999998</v>
      </c>
      <c r="L18" s="105">
        <f t="shared" si="7"/>
        <v>19772.760609999998</v>
      </c>
      <c r="M18" s="105">
        <f>M19+M20+M21</f>
        <v>1116.3959600000001</v>
      </c>
      <c r="N18" s="105">
        <f t="shared" ref="N18:O18" si="8">N19+N20+N21</f>
        <v>1116.3959600000001</v>
      </c>
      <c r="O18" s="105">
        <f t="shared" si="8"/>
        <v>18937.5</v>
      </c>
    </row>
    <row r="19" spans="1:15" ht="25.5" x14ac:dyDescent="0.25">
      <c r="A19" s="153"/>
      <c r="B19" s="153"/>
      <c r="C19" s="132"/>
      <c r="D19" s="88"/>
      <c r="E19" s="88"/>
      <c r="F19" s="88"/>
      <c r="G19" s="88"/>
      <c r="H19" s="87" t="s">
        <v>10</v>
      </c>
      <c r="I19" s="92" t="s">
        <v>93</v>
      </c>
      <c r="J19" s="105">
        <f>J25+J29</f>
        <v>7707.2</v>
      </c>
      <c r="K19" s="105">
        <f t="shared" ref="K19:O20" si="9">K25+K29</f>
        <v>19528.8</v>
      </c>
      <c r="L19" s="105">
        <f t="shared" si="9"/>
        <v>19528.8</v>
      </c>
      <c r="M19" s="105">
        <f t="shared" si="9"/>
        <v>1085.6300000000001</v>
      </c>
      <c r="N19" s="105">
        <f t="shared" si="9"/>
        <v>1085.6300000000001</v>
      </c>
      <c r="O19" s="105">
        <f t="shared" si="9"/>
        <v>18779</v>
      </c>
    </row>
    <row r="20" spans="1:15" ht="38.25" x14ac:dyDescent="0.25">
      <c r="A20" s="153"/>
      <c r="B20" s="153"/>
      <c r="C20" s="132"/>
      <c r="D20" s="88"/>
      <c r="E20" s="88"/>
      <c r="F20" s="88" t="s">
        <v>274</v>
      </c>
      <c r="G20" s="88"/>
      <c r="H20" s="87" t="s">
        <v>11</v>
      </c>
      <c r="I20" s="92" t="s">
        <v>93</v>
      </c>
      <c r="J20" s="105">
        <f>J26+J30</f>
        <v>77.849999999999994</v>
      </c>
      <c r="K20" s="105">
        <f>K26+K30</f>
        <v>243.96061000000003</v>
      </c>
      <c r="L20" s="105">
        <f t="shared" si="9"/>
        <v>243.96061000000003</v>
      </c>
      <c r="M20" s="105">
        <f t="shared" si="9"/>
        <v>30.76596</v>
      </c>
      <c r="N20" s="105">
        <f t="shared" si="9"/>
        <v>30.76596</v>
      </c>
      <c r="O20" s="105">
        <f t="shared" si="9"/>
        <v>158.5</v>
      </c>
    </row>
    <row r="21" spans="1:15" ht="25.5" x14ac:dyDescent="0.25">
      <c r="A21" s="153"/>
      <c r="B21" s="153"/>
      <c r="C21" s="132"/>
      <c r="D21" s="88"/>
      <c r="E21" s="88"/>
      <c r="F21" s="88"/>
      <c r="G21" s="88"/>
      <c r="H21" s="87" t="s">
        <v>12</v>
      </c>
      <c r="I21" s="92" t="s">
        <v>93</v>
      </c>
      <c r="J21" s="105">
        <f>J27+J31</f>
        <v>0</v>
      </c>
      <c r="K21" s="105">
        <f t="shared" ref="K21:O21" si="10">K27+K31</f>
        <v>0</v>
      </c>
      <c r="L21" s="105">
        <f t="shared" si="10"/>
        <v>0</v>
      </c>
      <c r="M21" s="105">
        <f t="shared" si="10"/>
        <v>0</v>
      </c>
      <c r="N21" s="105">
        <f t="shared" si="10"/>
        <v>0</v>
      </c>
      <c r="O21" s="105">
        <f t="shared" si="10"/>
        <v>0</v>
      </c>
    </row>
    <row r="22" spans="1:15" x14ac:dyDescent="0.25">
      <c r="A22" s="153" t="s">
        <v>305</v>
      </c>
      <c r="B22" s="153"/>
      <c r="C22" s="153"/>
      <c r="D22" s="153"/>
      <c r="E22" s="153"/>
      <c r="F22" s="153"/>
      <c r="G22" s="153"/>
      <c r="H22" s="87"/>
      <c r="I22" s="88"/>
      <c r="J22" s="108">
        <v>34.799999999999997</v>
      </c>
      <c r="K22" s="108">
        <v>31.1</v>
      </c>
      <c r="L22" s="108">
        <v>31.1</v>
      </c>
      <c r="M22" s="108">
        <v>31.1</v>
      </c>
      <c r="N22" s="108">
        <v>45.6</v>
      </c>
      <c r="O22" s="108">
        <v>33.5</v>
      </c>
    </row>
    <row r="23" spans="1:15" ht="29.25" customHeight="1" x14ac:dyDescent="0.25">
      <c r="A23" s="153" t="s">
        <v>304</v>
      </c>
      <c r="B23" s="153"/>
      <c r="C23" s="153"/>
      <c r="D23" s="153"/>
      <c r="E23" s="153"/>
      <c r="F23" s="153"/>
      <c r="G23" s="153"/>
      <c r="H23" s="87"/>
      <c r="I23" s="88"/>
      <c r="J23" s="115">
        <v>8.6999999999999993</v>
      </c>
      <c r="K23" s="115">
        <v>4.7</v>
      </c>
      <c r="L23" s="115">
        <v>4.7</v>
      </c>
      <c r="M23" s="115">
        <v>4.7</v>
      </c>
      <c r="N23" s="115">
        <v>4.7</v>
      </c>
      <c r="O23" s="108">
        <v>10</v>
      </c>
    </row>
    <row r="24" spans="1:15" ht="25.5" customHeight="1" x14ac:dyDescent="0.25">
      <c r="A24" s="153" t="s">
        <v>52</v>
      </c>
      <c r="B24" s="153" t="s">
        <v>193</v>
      </c>
      <c r="C24" s="132"/>
      <c r="D24" s="88"/>
      <c r="E24" s="88"/>
      <c r="F24" s="88"/>
      <c r="G24" s="88"/>
      <c r="H24" s="87" t="s">
        <v>9</v>
      </c>
      <c r="I24" s="92" t="s">
        <v>93</v>
      </c>
      <c r="J24" s="105">
        <f>J25+J26+J27</f>
        <v>0</v>
      </c>
      <c r="K24" s="105">
        <f t="shared" ref="K24:O24" si="11">K25+K26+K27</f>
        <v>46.7</v>
      </c>
      <c r="L24" s="105">
        <f t="shared" si="11"/>
        <v>46.7</v>
      </c>
      <c r="M24" s="105">
        <f t="shared" si="11"/>
        <v>19.8</v>
      </c>
      <c r="N24" s="105">
        <f t="shared" si="11"/>
        <v>19.8</v>
      </c>
      <c r="O24" s="105">
        <f t="shared" si="11"/>
        <v>46.7</v>
      </c>
    </row>
    <row r="25" spans="1:15" ht="25.5" x14ac:dyDescent="0.25">
      <c r="A25" s="153"/>
      <c r="B25" s="153"/>
      <c r="C25" s="132"/>
      <c r="D25" s="88"/>
      <c r="E25" s="88"/>
      <c r="F25" s="88"/>
      <c r="G25" s="88"/>
      <c r="H25" s="87" t="s">
        <v>10</v>
      </c>
      <c r="I25" s="92" t="s">
        <v>93</v>
      </c>
      <c r="J25" s="105">
        <v>0</v>
      </c>
      <c r="K25" s="105">
        <v>0</v>
      </c>
      <c r="L25" s="105">
        <v>0</v>
      </c>
      <c r="M25" s="105">
        <v>0</v>
      </c>
      <c r="N25" s="105">
        <v>0</v>
      </c>
      <c r="O25" s="105">
        <v>0</v>
      </c>
    </row>
    <row r="26" spans="1:15" ht="41.25" customHeight="1" x14ac:dyDescent="0.25">
      <c r="A26" s="153"/>
      <c r="B26" s="153"/>
      <c r="C26" s="132"/>
      <c r="D26" s="65">
        <v>882</v>
      </c>
      <c r="E26" s="65">
        <v>405</v>
      </c>
      <c r="F26" s="65" t="s">
        <v>276</v>
      </c>
      <c r="G26" s="88"/>
      <c r="H26" s="87" t="s">
        <v>11</v>
      </c>
      <c r="I26" s="92" t="s">
        <v>93</v>
      </c>
      <c r="J26" s="105">
        <v>0</v>
      </c>
      <c r="K26" s="105">
        <v>46.7</v>
      </c>
      <c r="L26" s="105">
        <v>46.7</v>
      </c>
      <c r="M26" s="105">
        <v>19.8</v>
      </c>
      <c r="N26" s="105">
        <v>19.8</v>
      </c>
      <c r="O26" s="105">
        <v>46.7</v>
      </c>
    </row>
    <row r="27" spans="1:15" ht="29.25" customHeight="1" x14ac:dyDescent="0.25">
      <c r="A27" s="153"/>
      <c r="B27" s="153"/>
      <c r="C27" s="132"/>
      <c r="D27" s="88"/>
      <c r="E27" s="88"/>
      <c r="F27" s="88"/>
      <c r="G27" s="88"/>
      <c r="H27" s="87" t="s">
        <v>12</v>
      </c>
      <c r="I27" s="92" t="s">
        <v>93</v>
      </c>
      <c r="J27" s="105">
        <v>0</v>
      </c>
      <c r="K27" s="105">
        <v>0</v>
      </c>
      <c r="L27" s="105">
        <v>0</v>
      </c>
      <c r="M27" s="105">
        <v>0</v>
      </c>
      <c r="N27" s="105">
        <v>0</v>
      </c>
      <c r="O27" s="105">
        <v>0</v>
      </c>
    </row>
    <row r="28" spans="1:15" x14ac:dyDescent="0.25">
      <c r="A28" s="153" t="s">
        <v>53</v>
      </c>
      <c r="B28" s="153" t="s">
        <v>459</v>
      </c>
      <c r="C28" s="132"/>
      <c r="D28" s="88"/>
      <c r="E28" s="88"/>
      <c r="F28" s="88"/>
      <c r="G28" s="88"/>
      <c r="H28" s="87" t="s">
        <v>9</v>
      </c>
      <c r="I28" s="92" t="s">
        <v>93</v>
      </c>
      <c r="J28" s="105">
        <f>J29+J30+J31</f>
        <v>7785.05</v>
      </c>
      <c r="K28" s="105">
        <f t="shared" ref="K28:O28" si="12">K29+K30+K31</f>
        <v>19726.06061</v>
      </c>
      <c r="L28" s="105">
        <f t="shared" si="12"/>
        <v>19726.06061</v>
      </c>
      <c r="M28" s="105">
        <f t="shared" si="12"/>
        <v>1096.5959600000001</v>
      </c>
      <c r="N28" s="105">
        <f t="shared" si="12"/>
        <v>1096.5959600000001</v>
      </c>
      <c r="O28" s="105">
        <f t="shared" si="12"/>
        <v>18890.8</v>
      </c>
    </row>
    <row r="29" spans="1:15" ht="25.5" x14ac:dyDescent="0.25">
      <c r="A29" s="153"/>
      <c r="B29" s="153"/>
      <c r="C29" s="132"/>
      <c r="D29" s="88"/>
      <c r="E29" s="88"/>
      <c r="F29" s="88"/>
      <c r="G29" s="88"/>
      <c r="H29" s="87" t="s">
        <v>10</v>
      </c>
      <c r="I29" s="92" t="s">
        <v>93</v>
      </c>
      <c r="J29" s="105">
        <v>7707.2</v>
      </c>
      <c r="K29" s="105">
        <v>19528.8</v>
      </c>
      <c r="L29" s="105">
        <v>19528.8</v>
      </c>
      <c r="M29" s="105">
        <v>1085.6300000000001</v>
      </c>
      <c r="N29" s="105">
        <v>1085.6300000000001</v>
      </c>
      <c r="O29" s="105">
        <v>18779</v>
      </c>
    </row>
    <row r="30" spans="1:15" ht="38.25" x14ac:dyDescent="0.25">
      <c r="A30" s="153"/>
      <c r="B30" s="153"/>
      <c r="C30" s="132"/>
      <c r="D30" s="65">
        <v>882</v>
      </c>
      <c r="E30" s="65">
        <v>405</v>
      </c>
      <c r="F30" s="65" t="s">
        <v>460</v>
      </c>
      <c r="G30" s="88"/>
      <c r="H30" s="87" t="s">
        <v>11</v>
      </c>
      <c r="I30" s="92" t="s">
        <v>93</v>
      </c>
      <c r="J30" s="105">
        <v>77.849999999999994</v>
      </c>
      <c r="K30" s="105">
        <v>197.26061000000001</v>
      </c>
      <c r="L30" s="105">
        <v>197.26061000000001</v>
      </c>
      <c r="M30" s="105">
        <v>10.965960000000001</v>
      </c>
      <c r="N30" s="105">
        <v>10.965960000000001</v>
      </c>
      <c r="O30" s="105">
        <v>111.8</v>
      </c>
    </row>
    <row r="31" spans="1:15" ht="25.5" x14ac:dyDescent="0.25">
      <c r="A31" s="153"/>
      <c r="B31" s="153"/>
      <c r="C31" s="132"/>
      <c r="D31" s="88"/>
      <c r="E31" s="88"/>
      <c r="F31" s="88"/>
      <c r="G31" s="88"/>
      <c r="H31" s="87" t="s">
        <v>12</v>
      </c>
      <c r="I31" s="92" t="s">
        <v>93</v>
      </c>
      <c r="J31" s="105">
        <v>0</v>
      </c>
      <c r="K31" s="105">
        <v>0</v>
      </c>
      <c r="L31" s="105">
        <v>0</v>
      </c>
      <c r="M31" s="105">
        <v>0</v>
      </c>
      <c r="N31" s="105">
        <v>0</v>
      </c>
      <c r="O31" s="105">
        <v>0</v>
      </c>
    </row>
  </sheetData>
  <mergeCells count="30">
    <mergeCell ref="A28:A31"/>
    <mergeCell ref="B28:B31"/>
    <mergeCell ref="C28:C31"/>
    <mergeCell ref="A13:G13"/>
    <mergeCell ref="A14:A17"/>
    <mergeCell ref="B14:B17"/>
    <mergeCell ref="A18:A21"/>
    <mergeCell ref="B18:B21"/>
    <mergeCell ref="C18:C21"/>
    <mergeCell ref="A22:G22"/>
    <mergeCell ref="A23:G23"/>
    <mergeCell ref="A24:A27"/>
    <mergeCell ref="B24:B27"/>
    <mergeCell ref="C24:C27"/>
    <mergeCell ref="A5:A8"/>
    <mergeCell ref="B5:B8"/>
    <mergeCell ref="C5:C8"/>
    <mergeCell ref="A9:A12"/>
    <mergeCell ref="B9:B12"/>
    <mergeCell ref="C9:C12"/>
    <mergeCell ref="A1:O1"/>
    <mergeCell ref="A2:A3"/>
    <mergeCell ref="B2:B3"/>
    <mergeCell ref="C2:C3"/>
    <mergeCell ref="D2:G2"/>
    <mergeCell ref="H2:H3"/>
    <mergeCell ref="I2:I3"/>
    <mergeCell ref="J2:J3"/>
    <mergeCell ref="K2:N2"/>
    <mergeCell ref="O2:O3"/>
  </mergeCells>
  <pageMargins left="0.7" right="0.7" top="0.75" bottom="0.75" header="0.3" footer="0.3"/>
  <pageSetup paperSize="9" scale="59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R45"/>
  <sheetViews>
    <sheetView view="pageBreakPreview" topLeftCell="A16" zoomScale="80" zoomScaleNormal="75" zoomScaleSheetLayoutView="80" workbookViewId="0">
      <selection activeCell="W36" sqref="W36"/>
    </sheetView>
  </sheetViews>
  <sheetFormatPr defaultColWidth="9.140625" defaultRowHeight="15" x14ac:dyDescent="0.25"/>
  <cols>
    <col min="1" max="1" width="13.85546875" style="27" customWidth="1"/>
    <col min="2" max="2" width="34.85546875" style="27" customWidth="1"/>
    <col min="3" max="3" width="13.85546875" style="27" customWidth="1"/>
    <col min="4" max="4" width="11.5703125" style="27" customWidth="1"/>
    <col min="5" max="5" width="9.7109375" style="27" customWidth="1"/>
    <col min="6" max="6" width="9.140625" style="27" customWidth="1"/>
    <col min="7" max="7" width="9" style="27" customWidth="1"/>
    <col min="8" max="8" width="17.5703125" style="27" customWidth="1"/>
    <col min="9" max="9" width="12" style="27" customWidth="1"/>
    <col min="10" max="10" width="13.140625" style="27" customWidth="1"/>
    <col min="11" max="12" width="10.5703125" style="27" customWidth="1"/>
    <col min="13" max="13" width="10" style="27" customWidth="1"/>
    <col min="14" max="14" width="10.5703125" style="27" customWidth="1"/>
    <col min="15" max="15" width="12.7109375" style="27" customWidth="1"/>
    <col min="16" max="16384" width="9.140625" style="27"/>
  </cols>
  <sheetData>
    <row r="1" spans="1:18" ht="44.25" customHeight="1" x14ac:dyDescent="0.25">
      <c r="A1" s="188" t="s">
        <v>439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1:18" x14ac:dyDescent="0.25">
      <c r="A2" s="132" t="s">
        <v>0</v>
      </c>
      <c r="B2" s="132" t="s">
        <v>95</v>
      </c>
      <c r="C2" s="132" t="s">
        <v>1</v>
      </c>
      <c r="D2" s="132" t="s">
        <v>16</v>
      </c>
      <c r="E2" s="132"/>
      <c r="F2" s="132"/>
      <c r="G2" s="132"/>
      <c r="H2" s="132" t="s">
        <v>2</v>
      </c>
      <c r="I2" s="165" t="s">
        <v>92</v>
      </c>
      <c r="J2" s="165" t="s">
        <v>142</v>
      </c>
      <c r="K2" s="132" t="s">
        <v>449</v>
      </c>
      <c r="L2" s="132"/>
      <c r="M2" s="132"/>
      <c r="N2" s="132"/>
      <c r="O2" s="165" t="s">
        <v>68</v>
      </c>
    </row>
    <row r="3" spans="1:18" ht="81" customHeight="1" x14ac:dyDescent="0.25">
      <c r="A3" s="132"/>
      <c r="B3" s="132"/>
      <c r="C3" s="132"/>
      <c r="D3" s="88" t="s">
        <v>3</v>
      </c>
      <c r="E3" s="88" t="s">
        <v>4</v>
      </c>
      <c r="F3" s="88" t="s">
        <v>5</v>
      </c>
      <c r="G3" s="88" t="s">
        <v>6</v>
      </c>
      <c r="H3" s="132"/>
      <c r="I3" s="165"/>
      <c r="J3" s="165"/>
      <c r="K3" s="89" t="s">
        <v>170</v>
      </c>
      <c r="L3" s="89" t="s">
        <v>69</v>
      </c>
      <c r="M3" s="89" t="s">
        <v>70</v>
      </c>
      <c r="N3" s="89" t="s">
        <v>171</v>
      </c>
      <c r="O3" s="165"/>
    </row>
    <row r="4" spans="1:18" x14ac:dyDescent="0.25">
      <c r="A4" s="65">
        <v>1</v>
      </c>
      <c r="B4" s="65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</row>
    <row r="5" spans="1:18" x14ac:dyDescent="0.25">
      <c r="A5" s="153" t="s">
        <v>7</v>
      </c>
      <c r="B5" s="153" t="s">
        <v>277</v>
      </c>
      <c r="C5" s="132" t="s">
        <v>42</v>
      </c>
      <c r="D5" s="88"/>
      <c r="E5" s="88"/>
      <c r="F5" s="88"/>
      <c r="G5" s="88"/>
      <c r="H5" s="87" t="s">
        <v>9</v>
      </c>
      <c r="I5" s="92" t="s">
        <v>93</v>
      </c>
      <c r="J5" s="105">
        <f>J6+J7+J8</f>
        <v>58703.86</v>
      </c>
      <c r="K5" s="105">
        <f>K6+K7+K8</f>
        <v>86441.16</v>
      </c>
      <c r="L5" s="105">
        <f t="shared" ref="L5:O5" si="0">L6+L7+L8</f>
        <v>86441.16</v>
      </c>
      <c r="M5" s="105">
        <f t="shared" si="0"/>
        <v>86441.16</v>
      </c>
      <c r="N5" s="105">
        <f t="shared" si="0"/>
        <v>86441.16</v>
      </c>
      <c r="O5" s="105">
        <f t="shared" si="0"/>
        <v>98363.722999999998</v>
      </c>
    </row>
    <row r="6" spans="1:18" ht="25.5" x14ac:dyDescent="0.25">
      <c r="A6" s="153"/>
      <c r="B6" s="153"/>
      <c r="C6" s="132"/>
      <c r="D6" s="88"/>
      <c r="E6" s="88"/>
      <c r="F6" s="88"/>
      <c r="G6" s="88"/>
      <c r="H6" s="87" t="s">
        <v>10</v>
      </c>
      <c r="I6" s="92" t="s">
        <v>93</v>
      </c>
      <c r="J6" s="105">
        <v>52310.6</v>
      </c>
      <c r="K6" s="105">
        <f>K10+K26+K31</f>
        <v>72582.5</v>
      </c>
      <c r="L6" s="105">
        <f t="shared" ref="L6:O7" si="1">L10+L26+L31</f>
        <v>72582.5</v>
      </c>
      <c r="M6" s="105">
        <f t="shared" si="1"/>
        <v>72582.5</v>
      </c>
      <c r="N6" s="105">
        <f t="shared" si="1"/>
        <v>72582.5</v>
      </c>
      <c r="O6" s="105">
        <f t="shared" si="1"/>
        <v>81909</v>
      </c>
    </row>
    <row r="7" spans="1:18" ht="56.25" customHeight="1" x14ac:dyDescent="0.25">
      <c r="A7" s="153"/>
      <c r="B7" s="153"/>
      <c r="C7" s="132"/>
      <c r="D7" s="88"/>
      <c r="E7" s="88"/>
      <c r="F7" s="88" t="s">
        <v>453</v>
      </c>
      <c r="G7" s="88"/>
      <c r="H7" s="87" t="s">
        <v>11</v>
      </c>
      <c r="I7" s="92" t="s">
        <v>93</v>
      </c>
      <c r="J7" s="105">
        <v>528.4</v>
      </c>
      <c r="K7" s="105">
        <f>K11+K27+K32</f>
        <v>733.19999999999993</v>
      </c>
      <c r="L7" s="105">
        <f t="shared" si="1"/>
        <v>733.19999999999993</v>
      </c>
      <c r="M7" s="105">
        <f t="shared" si="1"/>
        <v>733.19999999999993</v>
      </c>
      <c r="N7" s="105">
        <f t="shared" si="1"/>
        <v>733.19999999999993</v>
      </c>
      <c r="O7" s="105">
        <f t="shared" si="1"/>
        <v>827.40300000000002</v>
      </c>
    </row>
    <row r="8" spans="1:18" ht="25.5" x14ac:dyDescent="0.25">
      <c r="A8" s="153"/>
      <c r="B8" s="153"/>
      <c r="C8" s="132"/>
      <c r="D8" s="88"/>
      <c r="E8" s="88"/>
      <c r="F8" s="88"/>
      <c r="G8" s="88"/>
      <c r="H8" s="87" t="s">
        <v>12</v>
      </c>
      <c r="I8" s="92" t="s">
        <v>93</v>
      </c>
      <c r="J8" s="105">
        <v>5864.86</v>
      </c>
      <c r="K8" s="105">
        <f>K12+K28++K33</f>
        <v>13125.46</v>
      </c>
      <c r="L8" s="105">
        <f t="shared" ref="L8:O8" si="2">L12+L28++L33</f>
        <v>13125.46</v>
      </c>
      <c r="M8" s="105">
        <f t="shared" si="2"/>
        <v>13125.46</v>
      </c>
      <c r="N8" s="105">
        <f t="shared" si="2"/>
        <v>13125.46</v>
      </c>
      <c r="O8" s="105">
        <f t="shared" si="2"/>
        <v>15627.32</v>
      </c>
    </row>
    <row r="9" spans="1:18" x14ac:dyDescent="0.25">
      <c r="A9" s="153" t="s">
        <v>43</v>
      </c>
      <c r="B9" s="153" t="s">
        <v>279</v>
      </c>
      <c r="C9" s="132"/>
      <c r="D9" s="88"/>
      <c r="E9" s="88"/>
      <c r="F9" s="88"/>
      <c r="G9" s="88"/>
      <c r="H9" s="87" t="s">
        <v>9</v>
      </c>
      <c r="I9" s="92" t="s">
        <v>93</v>
      </c>
      <c r="J9" s="105">
        <f>J10+J11+J12</f>
        <v>58703.86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</row>
    <row r="10" spans="1:18" ht="25.5" x14ac:dyDescent="0.25">
      <c r="A10" s="153"/>
      <c r="B10" s="153"/>
      <c r="C10" s="132"/>
      <c r="D10" s="88"/>
      <c r="E10" s="88"/>
      <c r="F10" s="88"/>
      <c r="G10" s="88"/>
      <c r="H10" s="87" t="s">
        <v>10</v>
      </c>
      <c r="I10" s="92" t="s">
        <v>93</v>
      </c>
      <c r="J10" s="105">
        <v>52310.6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</row>
    <row r="11" spans="1:18" ht="55.5" customHeight="1" x14ac:dyDescent="0.25">
      <c r="A11" s="153"/>
      <c r="B11" s="153"/>
      <c r="C11" s="132"/>
      <c r="D11" s="88">
        <v>882</v>
      </c>
      <c r="E11" s="88">
        <v>405</v>
      </c>
      <c r="F11" s="88" t="s">
        <v>453</v>
      </c>
      <c r="G11" s="88">
        <v>811</v>
      </c>
      <c r="H11" s="87" t="s">
        <v>11</v>
      </c>
      <c r="I11" s="92" t="s">
        <v>93</v>
      </c>
      <c r="J11" s="105">
        <v>528.4</v>
      </c>
      <c r="K11" s="105">
        <v>0</v>
      </c>
      <c r="L11" s="105">
        <v>0</v>
      </c>
      <c r="M11" s="105">
        <v>0</v>
      </c>
      <c r="N11" s="105">
        <v>0</v>
      </c>
      <c r="O11" s="105">
        <v>0</v>
      </c>
      <c r="R11" s="113"/>
    </row>
    <row r="12" spans="1:18" ht="25.5" x14ac:dyDescent="0.25">
      <c r="A12" s="153"/>
      <c r="B12" s="153"/>
      <c r="C12" s="132"/>
      <c r="D12" s="88"/>
      <c r="E12" s="88"/>
      <c r="F12" s="88"/>
      <c r="G12" s="88"/>
      <c r="H12" s="87" t="s">
        <v>12</v>
      </c>
      <c r="I12" s="92" t="s">
        <v>93</v>
      </c>
      <c r="J12" s="105">
        <v>5864.86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</row>
    <row r="13" spans="1:18" ht="27" customHeight="1" x14ac:dyDescent="0.25">
      <c r="A13" s="137" t="s">
        <v>280</v>
      </c>
      <c r="B13" s="138"/>
      <c r="C13" s="138"/>
      <c r="D13" s="138"/>
      <c r="E13" s="138"/>
      <c r="F13" s="138"/>
      <c r="G13" s="139"/>
      <c r="H13" s="87"/>
      <c r="I13" s="92"/>
      <c r="J13" s="109">
        <v>296</v>
      </c>
      <c r="K13" s="109" t="s">
        <v>17</v>
      </c>
      <c r="L13" s="109" t="s">
        <v>17</v>
      </c>
      <c r="M13" s="109" t="s">
        <v>17</v>
      </c>
      <c r="N13" s="109" t="s">
        <v>17</v>
      </c>
      <c r="O13" s="109" t="s">
        <v>17</v>
      </c>
    </row>
    <row r="14" spans="1:18" ht="41.25" customHeight="1" x14ac:dyDescent="0.25">
      <c r="A14" s="137" t="s">
        <v>281</v>
      </c>
      <c r="B14" s="138"/>
      <c r="C14" s="138"/>
      <c r="D14" s="138"/>
      <c r="E14" s="138"/>
      <c r="F14" s="138"/>
      <c r="G14" s="139"/>
      <c r="H14" s="87"/>
      <c r="I14" s="92"/>
      <c r="J14" s="109">
        <v>28</v>
      </c>
      <c r="K14" s="109" t="s">
        <v>17</v>
      </c>
      <c r="L14" s="109" t="s">
        <v>17</v>
      </c>
      <c r="M14" s="109" t="s">
        <v>17</v>
      </c>
      <c r="N14" s="109" t="s">
        <v>17</v>
      </c>
      <c r="O14" s="109" t="s">
        <v>17</v>
      </c>
    </row>
    <row r="15" spans="1:18" ht="40.5" customHeight="1" x14ac:dyDescent="0.25">
      <c r="A15" s="137" t="s">
        <v>282</v>
      </c>
      <c r="B15" s="138"/>
      <c r="C15" s="138"/>
      <c r="D15" s="138"/>
      <c r="E15" s="138"/>
      <c r="F15" s="138"/>
      <c r="G15" s="139"/>
      <c r="H15" s="87"/>
      <c r="I15" s="92"/>
      <c r="J15" s="109">
        <v>109</v>
      </c>
      <c r="K15" s="109" t="s">
        <v>17</v>
      </c>
      <c r="L15" s="109" t="s">
        <v>17</v>
      </c>
      <c r="M15" s="109" t="s">
        <v>17</v>
      </c>
      <c r="N15" s="109" t="s">
        <v>17</v>
      </c>
      <c r="O15" s="109" t="s">
        <v>17</v>
      </c>
    </row>
    <row r="16" spans="1:18" ht="29.25" customHeight="1" x14ac:dyDescent="0.25">
      <c r="A16" s="153" t="s">
        <v>283</v>
      </c>
      <c r="B16" s="153"/>
      <c r="C16" s="153"/>
      <c r="D16" s="153"/>
      <c r="E16" s="153"/>
      <c r="F16" s="153"/>
      <c r="G16" s="153"/>
      <c r="H16" s="87"/>
      <c r="I16" s="88"/>
      <c r="J16" s="109">
        <v>162</v>
      </c>
      <c r="K16" s="109" t="s">
        <v>17</v>
      </c>
      <c r="L16" s="109" t="s">
        <v>17</v>
      </c>
      <c r="M16" s="109" t="s">
        <v>17</v>
      </c>
      <c r="N16" s="109" t="s">
        <v>17</v>
      </c>
      <c r="O16" s="109" t="s">
        <v>17</v>
      </c>
    </row>
    <row r="17" spans="1:16" x14ac:dyDescent="0.25">
      <c r="A17" s="153" t="s">
        <v>44</v>
      </c>
      <c r="B17" s="151" t="s">
        <v>284</v>
      </c>
      <c r="C17" s="189"/>
      <c r="D17" s="88"/>
      <c r="E17" s="88"/>
      <c r="F17" s="88"/>
      <c r="G17" s="88"/>
      <c r="H17" s="87" t="s">
        <v>9</v>
      </c>
      <c r="I17" s="92" t="s">
        <v>93</v>
      </c>
      <c r="J17" s="105">
        <f>J18+J19+J20</f>
        <v>0</v>
      </c>
      <c r="K17" s="105">
        <f t="shared" ref="K17:N20" si="3">K18+K19+K20</f>
        <v>0</v>
      </c>
      <c r="L17" s="105">
        <f t="shared" si="3"/>
        <v>0</v>
      </c>
      <c r="M17" s="105">
        <f>M18+M19+M20</f>
        <v>0</v>
      </c>
      <c r="N17" s="105">
        <f>N18+N19+N20</f>
        <v>0</v>
      </c>
      <c r="O17" s="105">
        <f t="shared" ref="O17" si="4">O18+O19+O20</f>
        <v>0</v>
      </c>
    </row>
    <row r="18" spans="1:16" ht="25.5" x14ac:dyDescent="0.25">
      <c r="A18" s="153"/>
      <c r="B18" s="151"/>
      <c r="C18" s="189"/>
      <c r="D18" s="88"/>
      <c r="E18" s="88"/>
      <c r="F18" s="88"/>
      <c r="G18" s="88"/>
      <c r="H18" s="87" t="s">
        <v>10</v>
      </c>
      <c r="I18" s="92" t="s">
        <v>93</v>
      </c>
      <c r="J18" s="105">
        <v>0</v>
      </c>
      <c r="K18" s="105">
        <v>0</v>
      </c>
      <c r="L18" s="105">
        <f t="shared" si="3"/>
        <v>0</v>
      </c>
      <c r="M18" s="105">
        <f t="shared" si="3"/>
        <v>0</v>
      </c>
      <c r="N18" s="105">
        <f t="shared" si="3"/>
        <v>0</v>
      </c>
      <c r="O18" s="105">
        <v>0</v>
      </c>
    </row>
    <row r="19" spans="1:16" ht="38.25" x14ac:dyDescent="0.25">
      <c r="A19" s="153"/>
      <c r="B19" s="151"/>
      <c r="C19" s="189"/>
      <c r="D19" s="65">
        <v>882</v>
      </c>
      <c r="E19" s="65">
        <v>405</v>
      </c>
      <c r="F19" s="65" t="s">
        <v>275</v>
      </c>
      <c r="G19" s="88"/>
      <c r="H19" s="87" t="s">
        <v>11</v>
      </c>
      <c r="I19" s="92" t="s">
        <v>93</v>
      </c>
      <c r="J19" s="105">
        <v>0</v>
      </c>
      <c r="K19" s="105">
        <v>0</v>
      </c>
      <c r="L19" s="105">
        <f t="shared" si="3"/>
        <v>0</v>
      </c>
      <c r="M19" s="105">
        <f t="shared" si="3"/>
        <v>0</v>
      </c>
      <c r="N19" s="105">
        <f t="shared" si="3"/>
        <v>0</v>
      </c>
      <c r="O19" s="105">
        <v>0</v>
      </c>
    </row>
    <row r="20" spans="1:16" ht="25.5" x14ac:dyDescent="0.25">
      <c r="A20" s="153"/>
      <c r="B20" s="151"/>
      <c r="C20" s="189"/>
      <c r="D20" s="88"/>
      <c r="E20" s="88"/>
      <c r="F20" s="88"/>
      <c r="G20" s="88"/>
      <c r="H20" s="87" t="s">
        <v>12</v>
      </c>
      <c r="I20" s="92" t="s">
        <v>93</v>
      </c>
      <c r="J20" s="105">
        <v>0</v>
      </c>
      <c r="K20" s="105">
        <v>0</v>
      </c>
      <c r="L20" s="105">
        <f t="shared" si="3"/>
        <v>0</v>
      </c>
      <c r="M20" s="105">
        <f t="shared" si="3"/>
        <v>0</v>
      </c>
      <c r="N20" s="105">
        <f t="shared" si="3"/>
        <v>0</v>
      </c>
      <c r="O20" s="105">
        <v>0</v>
      </c>
    </row>
    <row r="21" spans="1:16" x14ac:dyDescent="0.25">
      <c r="A21" s="153" t="s">
        <v>45</v>
      </c>
      <c r="B21" s="153" t="s">
        <v>285</v>
      </c>
      <c r="C21" s="132"/>
      <c r="D21" s="88"/>
      <c r="E21" s="88"/>
      <c r="F21" s="88"/>
      <c r="G21" s="88"/>
      <c r="H21" s="87" t="s">
        <v>9</v>
      </c>
      <c r="I21" s="92" t="s">
        <v>93</v>
      </c>
      <c r="J21" s="105">
        <f>J22+J23+J24</f>
        <v>58703.86</v>
      </c>
      <c r="K21" s="105">
        <v>0</v>
      </c>
      <c r="L21" s="105">
        <v>0</v>
      </c>
      <c r="M21" s="105">
        <v>0</v>
      </c>
      <c r="N21" s="105">
        <v>0</v>
      </c>
      <c r="O21" s="105">
        <v>0</v>
      </c>
    </row>
    <row r="22" spans="1:16" ht="25.5" x14ac:dyDescent="0.25">
      <c r="A22" s="153"/>
      <c r="B22" s="153"/>
      <c r="C22" s="132"/>
      <c r="D22" s="88"/>
      <c r="E22" s="88"/>
      <c r="F22" s="88"/>
      <c r="G22" s="88"/>
      <c r="H22" s="87" t="s">
        <v>10</v>
      </c>
      <c r="I22" s="92" t="s">
        <v>93</v>
      </c>
      <c r="J22" s="105">
        <v>52310.6</v>
      </c>
      <c r="K22" s="105">
        <v>0</v>
      </c>
      <c r="L22" s="105">
        <v>0</v>
      </c>
      <c r="M22" s="105">
        <v>0</v>
      </c>
      <c r="N22" s="105">
        <v>0</v>
      </c>
      <c r="O22" s="105">
        <v>0</v>
      </c>
    </row>
    <row r="23" spans="1:16" ht="38.25" x14ac:dyDescent="0.25">
      <c r="A23" s="153"/>
      <c r="B23" s="153"/>
      <c r="C23" s="132"/>
      <c r="D23" s="88"/>
      <c r="E23" s="88"/>
      <c r="F23" s="88" t="s">
        <v>454</v>
      </c>
      <c r="G23" s="88">
        <v>811</v>
      </c>
      <c r="H23" s="87" t="s">
        <v>11</v>
      </c>
      <c r="I23" s="92" t="s">
        <v>93</v>
      </c>
      <c r="J23" s="105">
        <v>528.4</v>
      </c>
      <c r="K23" s="105">
        <v>0</v>
      </c>
      <c r="L23" s="105">
        <v>0</v>
      </c>
      <c r="M23" s="105">
        <v>0</v>
      </c>
      <c r="N23" s="105">
        <v>0</v>
      </c>
      <c r="O23" s="105">
        <v>0</v>
      </c>
    </row>
    <row r="24" spans="1:16" ht="25.5" x14ac:dyDescent="0.25">
      <c r="A24" s="153"/>
      <c r="B24" s="153"/>
      <c r="C24" s="132"/>
      <c r="D24" s="88"/>
      <c r="E24" s="88"/>
      <c r="F24" s="88"/>
      <c r="G24" s="88"/>
      <c r="H24" s="87" t="s">
        <v>12</v>
      </c>
      <c r="I24" s="92" t="s">
        <v>93</v>
      </c>
      <c r="J24" s="105">
        <v>5864.86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</row>
    <row r="25" spans="1:16" x14ac:dyDescent="0.25">
      <c r="A25" s="153" t="s">
        <v>40</v>
      </c>
      <c r="B25" s="153" t="s">
        <v>286</v>
      </c>
      <c r="C25" s="132"/>
      <c r="D25" s="88"/>
      <c r="E25" s="88"/>
      <c r="F25" s="88"/>
      <c r="G25" s="88"/>
      <c r="H25" s="87" t="s">
        <v>9</v>
      </c>
      <c r="I25" s="92" t="s">
        <v>93</v>
      </c>
      <c r="J25" s="105">
        <f>J26+J27+J28</f>
        <v>0</v>
      </c>
      <c r="K25" s="105">
        <f t="shared" ref="K25:O25" si="5">K26+K27+K28</f>
        <v>0</v>
      </c>
      <c r="L25" s="105">
        <f t="shared" si="5"/>
        <v>0</v>
      </c>
      <c r="M25" s="105">
        <f t="shared" si="5"/>
        <v>0</v>
      </c>
      <c r="N25" s="105">
        <f t="shared" si="5"/>
        <v>0</v>
      </c>
      <c r="O25" s="105">
        <f t="shared" si="5"/>
        <v>0</v>
      </c>
    </row>
    <row r="26" spans="1:16" ht="25.5" x14ac:dyDescent="0.25">
      <c r="A26" s="153"/>
      <c r="B26" s="153"/>
      <c r="C26" s="132"/>
      <c r="D26" s="88"/>
      <c r="E26" s="88"/>
      <c r="F26" s="88"/>
      <c r="G26" s="88"/>
      <c r="H26" s="87" t="s">
        <v>10</v>
      </c>
      <c r="I26" s="92" t="s">
        <v>93</v>
      </c>
      <c r="J26" s="105">
        <v>0</v>
      </c>
      <c r="K26" s="105">
        <v>0</v>
      </c>
      <c r="L26" s="105">
        <v>0</v>
      </c>
      <c r="M26" s="105">
        <v>0</v>
      </c>
      <c r="N26" s="105">
        <v>0</v>
      </c>
      <c r="O26" s="105">
        <v>0</v>
      </c>
    </row>
    <row r="27" spans="1:16" ht="38.25" x14ac:dyDescent="0.25">
      <c r="A27" s="153"/>
      <c r="B27" s="153"/>
      <c r="C27" s="132"/>
      <c r="D27" s="65">
        <v>882</v>
      </c>
      <c r="E27" s="65">
        <v>405</v>
      </c>
      <c r="F27" s="65" t="s">
        <v>276</v>
      </c>
      <c r="G27" s="88"/>
      <c r="H27" s="87" t="s">
        <v>11</v>
      </c>
      <c r="I27" s="92" t="s">
        <v>93</v>
      </c>
      <c r="J27" s="105">
        <v>0</v>
      </c>
      <c r="K27" s="105">
        <v>0</v>
      </c>
      <c r="L27" s="105">
        <v>0</v>
      </c>
      <c r="M27" s="105">
        <v>0</v>
      </c>
      <c r="N27" s="105">
        <v>0</v>
      </c>
      <c r="O27" s="105">
        <v>0</v>
      </c>
    </row>
    <row r="28" spans="1:16" ht="25.5" x14ac:dyDescent="0.25">
      <c r="A28" s="153"/>
      <c r="B28" s="153"/>
      <c r="C28" s="132"/>
      <c r="D28" s="88"/>
      <c r="E28" s="88"/>
      <c r="F28" s="88"/>
      <c r="G28" s="88"/>
      <c r="H28" s="87" t="s">
        <v>12</v>
      </c>
      <c r="I28" s="92" t="s">
        <v>93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</row>
    <row r="29" spans="1:16" ht="25.5" customHeight="1" x14ac:dyDescent="0.25">
      <c r="A29" s="153" t="s">
        <v>287</v>
      </c>
      <c r="B29" s="153"/>
      <c r="C29" s="153"/>
      <c r="D29" s="153"/>
      <c r="E29" s="153"/>
      <c r="F29" s="153"/>
      <c r="G29" s="153"/>
      <c r="H29" s="5"/>
      <c r="I29" s="5"/>
      <c r="J29" s="108">
        <v>112.4</v>
      </c>
      <c r="K29" s="108">
        <v>102</v>
      </c>
      <c r="L29" s="108">
        <v>102</v>
      </c>
      <c r="M29" s="108">
        <v>102</v>
      </c>
      <c r="N29" s="108">
        <v>102</v>
      </c>
      <c r="O29" s="108">
        <v>102.5</v>
      </c>
    </row>
    <row r="30" spans="1:16" x14ac:dyDescent="0.25">
      <c r="A30" s="153" t="s">
        <v>57</v>
      </c>
      <c r="B30" s="153" t="s">
        <v>455</v>
      </c>
      <c r="C30" s="132"/>
      <c r="D30" s="88"/>
      <c r="E30" s="88"/>
      <c r="F30" s="88"/>
      <c r="G30" s="88"/>
      <c r="H30" s="87" t="s">
        <v>9</v>
      </c>
      <c r="I30" s="92" t="s">
        <v>93</v>
      </c>
      <c r="J30" s="105">
        <f>J31+J32+J33</f>
        <v>15627.32</v>
      </c>
      <c r="K30" s="105">
        <f>K31+K32+K33</f>
        <v>86441.16</v>
      </c>
      <c r="L30" s="105">
        <f t="shared" ref="L30:O30" si="6">L31+L32+L33</f>
        <v>86441.16</v>
      </c>
      <c r="M30" s="105">
        <f t="shared" si="6"/>
        <v>86441.16</v>
      </c>
      <c r="N30" s="105">
        <f t="shared" si="6"/>
        <v>86441.16</v>
      </c>
      <c r="O30" s="105">
        <f t="shared" si="6"/>
        <v>98363.722999999998</v>
      </c>
    </row>
    <row r="31" spans="1:16" ht="25.5" x14ac:dyDescent="0.25">
      <c r="A31" s="153"/>
      <c r="B31" s="153"/>
      <c r="C31" s="132"/>
      <c r="D31" s="88"/>
      <c r="E31" s="88"/>
      <c r="F31" s="88"/>
      <c r="G31" s="88"/>
      <c r="H31" s="87" t="s">
        <v>10</v>
      </c>
      <c r="I31" s="92" t="s">
        <v>93</v>
      </c>
      <c r="J31" s="105">
        <v>0</v>
      </c>
      <c r="K31" s="105">
        <f>K39+K43</f>
        <v>72582.5</v>
      </c>
      <c r="L31" s="105">
        <f t="shared" ref="L31:O33" si="7">L39+L43</f>
        <v>72582.5</v>
      </c>
      <c r="M31" s="105">
        <f t="shared" si="7"/>
        <v>72582.5</v>
      </c>
      <c r="N31" s="105">
        <f t="shared" si="7"/>
        <v>72582.5</v>
      </c>
      <c r="O31" s="105">
        <f t="shared" si="7"/>
        <v>81909</v>
      </c>
    </row>
    <row r="32" spans="1:16" ht="38.25" x14ac:dyDescent="0.25">
      <c r="A32" s="153"/>
      <c r="B32" s="153"/>
      <c r="C32" s="132"/>
      <c r="D32" s="65">
        <v>882</v>
      </c>
      <c r="E32" s="65">
        <v>405</v>
      </c>
      <c r="F32" s="65" t="s">
        <v>456</v>
      </c>
      <c r="G32" s="88"/>
      <c r="H32" s="87" t="s">
        <v>11</v>
      </c>
      <c r="I32" s="92" t="s">
        <v>93</v>
      </c>
      <c r="J32" s="105">
        <v>0</v>
      </c>
      <c r="K32" s="105">
        <f>K40+K44</f>
        <v>733.19999999999993</v>
      </c>
      <c r="L32" s="105">
        <f t="shared" si="7"/>
        <v>733.19999999999993</v>
      </c>
      <c r="M32" s="105">
        <f t="shared" si="7"/>
        <v>733.19999999999993</v>
      </c>
      <c r="N32" s="105">
        <f t="shared" si="7"/>
        <v>733.19999999999993</v>
      </c>
      <c r="O32" s="105">
        <f t="shared" si="7"/>
        <v>827.40300000000002</v>
      </c>
      <c r="P32" s="85">
        <f>K40+K44</f>
        <v>733.19999999999993</v>
      </c>
    </row>
    <row r="33" spans="1:15" ht="25.5" x14ac:dyDescent="0.25">
      <c r="A33" s="153"/>
      <c r="B33" s="153"/>
      <c r="C33" s="132"/>
      <c r="D33" s="88"/>
      <c r="E33" s="88"/>
      <c r="F33" s="88"/>
      <c r="G33" s="88"/>
      <c r="H33" s="87" t="s">
        <v>12</v>
      </c>
      <c r="I33" s="92" t="s">
        <v>93</v>
      </c>
      <c r="J33" s="105">
        <v>15627.32</v>
      </c>
      <c r="K33" s="105">
        <f>K41+K45</f>
        <v>13125.46</v>
      </c>
      <c r="L33" s="105">
        <f t="shared" si="7"/>
        <v>13125.46</v>
      </c>
      <c r="M33" s="105">
        <f t="shared" si="7"/>
        <v>13125.46</v>
      </c>
      <c r="N33" s="105">
        <f t="shared" si="7"/>
        <v>13125.46</v>
      </c>
      <c r="O33" s="105">
        <f t="shared" si="7"/>
        <v>15627.32</v>
      </c>
    </row>
    <row r="34" spans="1:15" ht="29.25" customHeight="1" x14ac:dyDescent="0.25">
      <c r="A34" s="153" t="s">
        <v>280</v>
      </c>
      <c r="B34" s="153"/>
      <c r="C34" s="153"/>
      <c r="D34" s="153"/>
      <c r="E34" s="153"/>
      <c r="F34" s="153"/>
      <c r="G34" s="153"/>
      <c r="H34" s="5"/>
      <c r="I34" s="5"/>
      <c r="J34" s="109" t="s">
        <v>17</v>
      </c>
      <c r="K34" s="109">
        <v>187</v>
      </c>
      <c r="L34" s="109">
        <v>187</v>
      </c>
      <c r="M34" s="109">
        <v>187</v>
      </c>
      <c r="N34" s="109">
        <v>187</v>
      </c>
      <c r="O34" s="109">
        <v>262</v>
      </c>
    </row>
    <row r="35" spans="1:15" ht="40.5" customHeight="1" x14ac:dyDescent="0.25">
      <c r="A35" s="153" t="s">
        <v>281</v>
      </c>
      <c r="B35" s="153"/>
      <c r="C35" s="153"/>
      <c r="D35" s="153"/>
      <c r="E35" s="153"/>
      <c r="F35" s="153"/>
      <c r="G35" s="153"/>
      <c r="H35" s="5"/>
      <c r="I35" s="5"/>
      <c r="J35" s="109" t="s">
        <v>17</v>
      </c>
      <c r="K35" s="109">
        <v>36</v>
      </c>
      <c r="L35" s="109">
        <v>36</v>
      </c>
      <c r="M35" s="109">
        <v>36</v>
      </c>
      <c r="N35" s="109">
        <v>25</v>
      </c>
      <c r="O35" s="109">
        <v>50</v>
      </c>
    </row>
    <row r="36" spans="1:15" ht="41.25" customHeight="1" x14ac:dyDescent="0.25">
      <c r="A36" s="153" t="s">
        <v>282</v>
      </c>
      <c r="B36" s="153"/>
      <c r="C36" s="153"/>
      <c r="D36" s="153"/>
      <c r="E36" s="153"/>
      <c r="F36" s="153"/>
      <c r="G36" s="153"/>
      <c r="H36" s="5"/>
      <c r="I36" s="5"/>
      <c r="J36" s="109" t="s">
        <v>17</v>
      </c>
      <c r="K36" s="109">
        <v>132</v>
      </c>
      <c r="L36" s="109">
        <v>132</v>
      </c>
      <c r="M36" s="109">
        <v>132</v>
      </c>
      <c r="N36" s="109">
        <v>97</v>
      </c>
      <c r="O36" s="109">
        <v>186</v>
      </c>
    </row>
    <row r="37" spans="1:15" ht="32.25" customHeight="1" x14ac:dyDescent="0.25">
      <c r="A37" s="153" t="s">
        <v>283</v>
      </c>
      <c r="B37" s="153"/>
      <c r="C37" s="153"/>
      <c r="D37" s="153"/>
      <c r="E37" s="153"/>
      <c r="F37" s="153"/>
      <c r="G37" s="153"/>
      <c r="H37" s="5"/>
      <c r="I37" s="5"/>
      <c r="J37" s="109" t="s">
        <v>17</v>
      </c>
      <c r="K37" s="109">
        <v>19</v>
      </c>
      <c r="L37" s="109">
        <v>19</v>
      </c>
      <c r="M37" s="109">
        <v>19</v>
      </c>
      <c r="N37" s="109">
        <v>19</v>
      </c>
      <c r="O37" s="109">
        <v>26</v>
      </c>
    </row>
    <row r="38" spans="1:15" x14ac:dyDescent="0.25">
      <c r="A38" s="153" t="s">
        <v>58</v>
      </c>
      <c r="B38" s="151" t="s">
        <v>284</v>
      </c>
      <c r="C38" s="189"/>
      <c r="D38" s="88"/>
      <c r="E38" s="88"/>
      <c r="F38" s="88"/>
      <c r="G38" s="88"/>
      <c r="H38" s="87" t="s">
        <v>9</v>
      </c>
      <c r="I38" s="92" t="s">
        <v>93</v>
      </c>
      <c r="J38" s="105">
        <f>J39+J40+J41</f>
        <v>0</v>
      </c>
      <c r="K38" s="105">
        <f t="shared" ref="K38:L38" si="8">K39+K40+K41</f>
        <v>3030.3</v>
      </c>
      <c r="L38" s="105">
        <f t="shared" si="8"/>
        <v>3030.3</v>
      </c>
      <c r="M38" s="105">
        <f>M39+M40+M41</f>
        <v>3030.3</v>
      </c>
      <c r="N38" s="105">
        <f>N39+N40+N41</f>
        <v>3030.3</v>
      </c>
      <c r="O38" s="105">
        <f t="shared" ref="O38" si="9">O39+O40+O41</f>
        <v>3030.3029999999999</v>
      </c>
    </row>
    <row r="39" spans="1:15" ht="25.5" x14ac:dyDescent="0.25">
      <c r="A39" s="153"/>
      <c r="B39" s="151"/>
      <c r="C39" s="189"/>
      <c r="D39" s="88"/>
      <c r="E39" s="88"/>
      <c r="F39" s="88"/>
      <c r="G39" s="88"/>
      <c r="H39" s="87" t="s">
        <v>10</v>
      </c>
      <c r="I39" s="92" t="s">
        <v>93</v>
      </c>
      <c r="J39" s="105">
        <v>0</v>
      </c>
      <c r="K39" s="105">
        <v>3000</v>
      </c>
      <c r="L39" s="105">
        <v>3000</v>
      </c>
      <c r="M39" s="105">
        <v>3000</v>
      </c>
      <c r="N39" s="105">
        <v>3000</v>
      </c>
      <c r="O39" s="105">
        <v>3000</v>
      </c>
    </row>
    <row r="40" spans="1:15" ht="38.25" x14ac:dyDescent="0.25">
      <c r="A40" s="153"/>
      <c r="B40" s="151"/>
      <c r="C40" s="189"/>
      <c r="D40" s="65">
        <v>882</v>
      </c>
      <c r="E40" s="65">
        <v>405</v>
      </c>
      <c r="F40" s="65" t="s">
        <v>457</v>
      </c>
      <c r="G40" s="65" t="s">
        <v>458</v>
      </c>
      <c r="H40" s="87" t="s">
        <v>11</v>
      </c>
      <c r="I40" s="92" t="s">
        <v>93</v>
      </c>
      <c r="J40" s="105">
        <v>0</v>
      </c>
      <c r="K40" s="105">
        <v>30.3</v>
      </c>
      <c r="L40" s="105">
        <v>30.3</v>
      </c>
      <c r="M40" s="105">
        <v>30.3</v>
      </c>
      <c r="N40" s="105">
        <v>30.3</v>
      </c>
      <c r="O40" s="105">
        <v>30.303000000000001</v>
      </c>
    </row>
    <row r="41" spans="1:15" ht="25.5" x14ac:dyDescent="0.25">
      <c r="A41" s="153"/>
      <c r="B41" s="151"/>
      <c r="C41" s="189"/>
      <c r="D41" s="88"/>
      <c r="E41" s="88"/>
      <c r="F41" s="88"/>
      <c r="G41" s="88"/>
      <c r="H41" s="87" t="s">
        <v>12</v>
      </c>
      <c r="I41" s="92" t="s">
        <v>93</v>
      </c>
      <c r="J41" s="105"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0</v>
      </c>
    </row>
    <row r="42" spans="1:15" x14ac:dyDescent="0.25">
      <c r="A42" s="153" t="s">
        <v>80</v>
      </c>
      <c r="B42" s="151" t="s">
        <v>285</v>
      </c>
      <c r="C42" s="189"/>
      <c r="D42" s="88"/>
      <c r="E42" s="88"/>
      <c r="F42" s="88"/>
      <c r="G42" s="88"/>
      <c r="H42" s="87" t="s">
        <v>9</v>
      </c>
      <c r="I42" s="92" t="s">
        <v>93</v>
      </c>
      <c r="J42" s="105" t="s">
        <v>17</v>
      </c>
      <c r="K42" s="105">
        <f t="shared" ref="K42:L42" si="10">K43+K44+K45</f>
        <v>83410.859999999986</v>
      </c>
      <c r="L42" s="105">
        <f t="shared" si="10"/>
        <v>83410.859999999986</v>
      </c>
      <c r="M42" s="105">
        <f>M43+M44+M45</f>
        <v>83410.859999999986</v>
      </c>
      <c r="N42" s="105">
        <f>N43+N44+N45</f>
        <v>83410.859999999986</v>
      </c>
      <c r="O42" s="105">
        <v>95333.42</v>
      </c>
    </row>
    <row r="43" spans="1:15" ht="25.5" x14ac:dyDescent="0.25">
      <c r="A43" s="153"/>
      <c r="B43" s="151"/>
      <c r="C43" s="189"/>
      <c r="D43" s="88"/>
      <c r="E43" s="88"/>
      <c r="F43" s="88"/>
      <c r="G43" s="88"/>
      <c r="H43" s="87" t="s">
        <v>10</v>
      </c>
      <c r="I43" s="92" t="s">
        <v>93</v>
      </c>
      <c r="J43" s="105" t="s">
        <v>17</v>
      </c>
      <c r="K43" s="105">
        <v>69582.5</v>
      </c>
      <c r="L43" s="105">
        <v>69582.5</v>
      </c>
      <c r="M43" s="105">
        <v>69582.5</v>
      </c>
      <c r="N43" s="105">
        <v>69582.5</v>
      </c>
      <c r="O43" s="105">
        <v>78909</v>
      </c>
    </row>
    <row r="44" spans="1:15" ht="38.25" x14ac:dyDescent="0.25">
      <c r="A44" s="153"/>
      <c r="B44" s="151"/>
      <c r="C44" s="189"/>
      <c r="D44" s="65">
        <v>882</v>
      </c>
      <c r="E44" s="65">
        <v>405</v>
      </c>
      <c r="F44" s="65" t="s">
        <v>457</v>
      </c>
      <c r="G44" s="65" t="s">
        <v>458</v>
      </c>
      <c r="H44" s="87" t="s">
        <v>11</v>
      </c>
      <c r="I44" s="92" t="s">
        <v>93</v>
      </c>
      <c r="J44" s="105" t="s">
        <v>17</v>
      </c>
      <c r="K44" s="105">
        <v>702.9</v>
      </c>
      <c r="L44" s="105">
        <v>702.9</v>
      </c>
      <c r="M44" s="105">
        <v>702.9</v>
      </c>
      <c r="N44" s="105">
        <v>702.9</v>
      </c>
      <c r="O44" s="105">
        <v>797.1</v>
      </c>
    </row>
    <row r="45" spans="1:15" ht="25.5" x14ac:dyDescent="0.25">
      <c r="A45" s="153"/>
      <c r="B45" s="151"/>
      <c r="C45" s="189"/>
      <c r="D45" s="88"/>
      <c r="E45" s="88"/>
      <c r="F45" s="88"/>
      <c r="G45" s="88"/>
      <c r="H45" s="87" t="s">
        <v>12</v>
      </c>
      <c r="I45" s="92" t="s">
        <v>93</v>
      </c>
      <c r="J45" s="105" t="s">
        <v>17</v>
      </c>
      <c r="K45" s="105">
        <v>13125.46</v>
      </c>
      <c r="L45" s="105">
        <v>13125.46</v>
      </c>
      <c r="M45" s="105">
        <v>13125.46</v>
      </c>
      <c r="N45" s="105">
        <v>13125.46</v>
      </c>
      <c r="O45" s="105">
        <v>15627.32</v>
      </c>
    </row>
  </sheetData>
  <mergeCells count="43">
    <mergeCell ref="A42:A45"/>
    <mergeCell ref="B42:B45"/>
    <mergeCell ref="C42:C45"/>
    <mergeCell ref="A29:G29"/>
    <mergeCell ref="A30:A33"/>
    <mergeCell ref="B30:B33"/>
    <mergeCell ref="C30:C33"/>
    <mergeCell ref="A34:G34"/>
    <mergeCell ref="A35:G35"/>
    <mergeCell ref="A36:G36"/>
    <mergeCell ref="A37:G37"/>
    <mergeCell ref="A38:A41"/>
    <mergeCell ref="B38:B41"/>
    <mergeCell ref="C38:C41"/>
    <mergeCell ref="A21:A24"/>
    <mergeCell ref="B21:B24"/>
    <mergeCell ref="C21:C24"/>
    <mergeCell ref="A25:A28"/>
    <mergeCell ref="B25:B28"/>
    <mergeCell ref="C25:C28"/>
    <mergeCell ref="A13:G13"/>
    <mergeCell ref="A14:G14"/>
    <mergeCell ref="A15:G15"/>
    <mergeCell ref="A16:G16"/>
    <mergeCell ref="A17:A20"/>
    <mergeCell ref="B17:B20"/>
    <mergeCell ref="C17:C20"/>
    <mergeCell ref="A5:A8"/>
    <mergeCell ref="B5:B8"/>
    <mergeCell ref="C5:C8"/>
    <mergeCell ref="A9:A12"/>
    <mergeCell ref="B9:B12"/>
    <mergeCell ref="C9:C12"/>
    <mergeCell ref="A1:O1"/>
    <mergeCell ref="A2:A3"/>
    <mergeCell ref="B2:B3"/>
    <mergeCell ref="C2:C3"/>
    <mergeCell ref="D2:G2"/>
    <mergeCell ref="H2:H3"/>
    <mergeCell ref="I2:I3"/>
    <mergeCell ref="J2:J3"/>
    <mergeCell ref="K2:N2"/>
    <mergeCell ref="O2:O3"/>
  </mergeCells>
  <pageMargins left="0.7" right="0.7" top="0.75" bottom="0.75" header="0.3" footer="0.3"/>
  <pageSetup paperSize="9" scale="61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Технологическая модернизация</vt:lpstr>
      <vt:lpstr>Развитие ветеринарии</vt:lpstr>
      <vt:lpstr>Мелиорац</vt:lpstr>
      <vt:lpstr>Развитие АПК</vt:lpstr>
      <vt:lpstr>Обеспечение общих условий </vt:lpstr>
      <vt:lpstr>Стимулирование инвестиций</vt:lpstr>
      <vt:lpstr>Экспорт</vt:lpstr>
      <vt:lpstr>Малые Формы Хозяйствования</vt:lpstr>
      <vt:lpstr>'Малые Формы Хозяйствования'!Область_печати</vt:lpstr>
      <vt:lpstr>Мелиорац!Область_печати</vt:lpstr>
      <vt:lpstr>'Обеспечение общих условий '!Область_печати</vt:lpstr>
      <vt:lpstr>'Развитие АПК'!Область_печати</vt:lpstr>
      <vt:lpstr>'Развитие ветеринарии'!Область_печати</vt:lpstr>
      <vt:lpstr>'Стимулирование инвестиций'!Область_печати</vt:lpstr>
      <vt:lpstr>'Технологическая модернизация'!Область_печати</vt:lpstr>
      <vt:lpstr>Экспорт!Область_печати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31.</dc:creator>
  <cp:lastModifiedBy>Александр Петров</cp:lastModifiedBy>
  <cp:lastPrinted>2022-02-10T11:47:47Z</cp:lastPrinted>
  <dcterms:created xsi:type="dcterms:W3CDTF">2014-03-07T04:59:43Z</dcterms:created>
  <dcterms:modified xsi:type="dcterms:W3CDTF">2022-02-10T13:56:07Z</dcterms:modified>
</cp:coreProperties>
</file>