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056" windowWidth="14808" windowHeight="7068"/>
  </bookViews>
  <sheets>
    <sheet name="Дорожный фонд" sheetId="2" r:id="rId1"/>
  </sheets>
  <calcPr calcId="144525"/>
</workbook>
</file>

<file path=xl/calcChain.xml><?xml version="1.0" encoding="utf-8"?>
<calcChain xmlns="http://schemas.openxmlformats.org/spreadsheetml/2006/main">
  <c r="C37" i="2" l="1"/>
  <c r="C34" i="2" l="1"/>
  <c r="D15" i="2" l="1"/>
  <c r="B43" i="2" l="1"/>
  <c r="B49" i="2"/>
  <c r="B37" i="2" l="1"/>
  <c r="D19" i="2" l="1"/>
  <c r="B41" i="2" l="1"/>
  <c r="D40" i="2"/>
  <c r="D50" i="2" l="1"/>
  <c r="D48" i="2"/>
  <c r="D42" i="2"/>
  <c r="D39" i="2"/>
  <c r="D38" i="2"/>
  <c r="D36" i="2"/>
  <c r="D35" i="2"/>
  <c r="D33" i="2"/>
  <c r="D32" i="2"/>
  <c r="D30" i="2"/>
  <c r="D29" i="2"/>
  <c r="D27" i="2"/>
  <c r="D26" i="2"/>
  <c r="D24" i="2"/>
  <c r="D23" i="2"/>
  <c r="D18" i="2"/>
  <c r="D17" i="2"/>
  <c r="D16" i="2"/>
  <c r="D14" i="2"/>
  <c r="D13" i="2"/>
  <c r="D12" i="2"/>
  <c r="D11" i="2"/>
  <c r="D10" i="2"/>
  <c r="D9" i="2"/>
  <c r="C8" i="2"/>
  <c r="C20" i="2" s="1"/>
  <c r="B8" i="2"/>
  <c r="C53" i="2"/>
  <c r="C52" i="2"/>
  <c r="B53" i="2"/>
  <c r="B52" i="2"/>
  <c r="C49" i="2"/>
  <c r="D49" i="2" s="1"/>
  <c r="C47" i="2"/>
  <c r="B47" i="2"/>
  <c r="C45" i="2"/>
  <c r="B45" i="2"/>
  <c r="C43" i="2"/>
  <c r="C41" i="2"/>
  <c r="D41" i="2" s="1"/>
  <c r="B34" i="2"/>
  <c r="C31" i="2"/>
  <c r="B31" i="2"/>
  <c r="C28" i="2"/>
  <c r="B28" i="2"/>
  <c r="C25" i="2"/>
  <c r="B25" i="2"/>
  <c r="C22" i="2"/>
  <c r="B22" i="2"/>
  <c r="D47" i="2" l="1"/>
  <c r="D28" i="2"/>
  <c r="D34" i="2"/>
  <c r="D37" i="2"/>
  <c r="D31" i="2"/>
  <c r="D25" i="2"/>
  <c r="D53" i="2"/>
  <c r="B51" i="2"/>
  <c r="D22" i="2"/>
  <c r="D52" i="2"/>
  <c r="D8" i="2"/>
  <c r="B55" i="2"/>
  <c r="B20" i="2"/>
  <c r="C55" i="2"/>
  <c r="C51" i="2"/>
  <c r="B54" i="2" l="1"/>
  <c r="B56" i="2" s="1"/>
  <c r="C54" i="2"/>
  <c r="C56" i="2" s="1"/>
  <c r="D20" i="2"/>
  <c r="D51" i="2"/>
</calcChain>
</file>

<file path=xl/sharedStrings.xml><?xml version="1.0" encoding="utf-8"?>
<sst xmlns="http://schemas.openxmlformats.org/spreadsheetml/2006/main" count="83" uniqueCount="58">
  <si>
    <t>Наименование показателя</t>
  </si>
  <si>
    <t>Доходы</t>
  </si>
  <si>
    <t>Итого доходов</t>
  </si>
  <si>
    <t>Расходы</t>
  </si>
  <si>
    <t>Итого расходов</t>
  </si>
  <si>
    <t>Исполнено, %</t>
  </si>
  <si>
    <t>в т. ч. Республиканский бюджет Чувашской Республики</t>
  </si>
  <si>
    <t>в т. ч. местный бюджет</t>
  </si>
  <si>
    <t>1.Капитальный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(Ч2103S4181)</t>
  </si>
  <si>
    <t>2.Содержание автомобильных дорог общего пользования местного значения вне границ населенных пунктов в границах муниципального округа (Ч2103S4182)</t>
  </si>
  <si>
    <t>6.Реализация проектов развития общественной инфраструктуры, основанных на местных инициативах (A6201S6570)</t>
  </si>
  <si>
    <t>5.Капитальный ремонт и ремонт дворовых территорий многоквартирных домов, проездов к дворовым территориям многоквартирных домов населенных пунктов (Ч2103S4210)</t>
  </si>
  <si>
    <t>7.Капитальный ремонт и ремонт автомобильных дорог общего пользования местного значения вне границ населенных пунктов в границах муниципального округа (местный бюджет Ч210374181)</t>
  </si>
  <si>
    <t>9.Содержание автомобильных дорог общего пользования местного значения вне границ населенных пунктов в границах муниципального округа (местный   бюджет Ч210374182)</t>
  </si>
  <si>
    <t>11.Обустройство и совершенствование опасных участков улично-дорожной сети городов и населенных пунктов (Ч230174370)</t>
  </si>
  <si>
    <t>Капитальный ремонт и ремонт автомобильных дорог общего пользования местного значения вне границ населенных пунктов в границах муниципального округа</t>
  </si>
  <si>
    <t>Содержание автомобильных дорог общего пользования местного значения вне границ населенных пунктов в границах муниципального округа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</si>
  <si>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</si>
  <si>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2. Акцизы</t>
  </si>
  <si>
    <t>3.Транспортный налог</t>
  </si>
  <si>
    <t xml:space="preserve">1.Субсидии Республиканского бюджета на:  </t>
  </si>
  <si>
    <t xml:space="preserve">4.Средства населения (софинансирование инициативных проектов) </t>
  </si>
  <si>
    <t>Информация</t>
  </si>
  <si>
    <t>План на 2023 год, тыс. рублей</t>
  </si>
  <si>
    <t>из них население</t>
  </si>
  <si>
    <t>в том числе за счет остатков средств республиканского бюджета на 01.01.2023 года</t>
  </si>
  <si>
    <t>5.Остатки средств на 01.01.2023 года местный бюджет</t>
  </si>
  <si>
    <t>Реализация проектов развития общественной инфраструктуры, основанных на местных инициативах, всего</t>
  </si>
  <si>
    <t>5360,1</t>
  </si>
  <si>
    <t>29995,0</t>
  </si>
  <si>
    <t>об использовании бюджетных ассигнований дорожного фонда Шумерлинского муниципального округа Чувашской Республики за 2023 год</t>
  </si>
  <si>
    <t>Фактическое исполнение за 2023 год,  рублей</t>
  </si>
  <si>
    <t>Остатки на 01.01.2024г.</t>
  </si>
  <si>
    <t>33265,4</t>
  </si>
  <si>
    <t>2124,8</t>
  </si>
  <si>
    <t>4040,5</t>
  </si>
  <si>
    <t>13885,5</t>
  </si>
  <si>
    <t>730,8</t>
  </si>
  <si>
    <t>12522,6</t>
  </si>
  <si>
    <t>659,1</t>
  </si>
  <si>
    <t>4365,4</t>
  </si>
  <si>
    <t>229,7</t>
  </si>
  <si>
    <t>2705,4</t>
  </si>
  <si>
    <t>142,4</t>
  </si>
  <si>
    <t>820,9</t>
  </si>
  <si>
    <t>43,2</t>
  </si>
  <si>
    <t>177,9</t>
  </si>
  <si>
    <t>1133,9</t>
  </si>
  <si>
    <t xml:space="preserve">Капитальный ремонт и ремонт автомобильных дорог общего пользования местного значения в границах населенных пунктов </t>
  </si>
  <si>
    <t xml:space="preserve">Содержание автомобильных дорог общего пользования местного значения в границах населенных пунктов </t>
  </si>
  <si>
    <t>3.Капитальный ремонт и ремонт автомобильных дорог общего пользования местного значения в границах населенных пунктов  (Ч2103S4191)</t>
  </si>
  <si>
    <t>4.Содержание автомобильных дорог общего пользования местного значения в границах населенных пунктов (Ч2103S4192)</t>
  </si>
  <si>
    <t>8.Капитальный ремонт и ремонт автомобильных дорог общего пользования местного значения в границах населенных пунктов   (местный бюджет Ч210374191)</t>
  </si>
  <si>
    <t>10.Содержание автомобильных дорог общего пользования местного значения в границах населенных пунктов (местный бюджет Ч210374192)</t>
  </si>
  <si>
    <t>10299,4</t>
  </si>
  <si>
    <t>1392,4</t>
  </si>
  <si>
    <t>908,9</t>
  </si>
  <si>
    <t>8316,4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</si>
</sst>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2">
      <alignment horizontal="left" wrapText="1" indent="2"/>
    </xf>
    <xf numFmtId="49" fontId="5" fillId="0" borderId="3">
      <alignment horizontal="center"/>
    </xf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shrinkToFit="1"/>
    </xf>
    <xf numFmtId="164" fontId="10" fillId="2" borderId="1" xfId="0" applyNumberFormat="1" applyFont="1" applyFill="1" applyBorder="1" applyAlignment="1">
      <alignment horizontal="center" vertical="top" shrinkToFit="1"/>
    </xf>
    <xf numFmtId="164" fontId="9" fillId="2" borderId="1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 shrinkToFit="1"/>
    </xf>
    <xf numFmtId="49" fontId="8" fillId="2" borderId="1" xfId="0" applyNumberFormat="1" applyFont="1" applyFill="1" applyBorder="1" applyAlignment="1">
      <alignment horizontal="center" vertical="top" shrinkToFit="1"/>
    </xf>
    <xf numFmtId="49" fontId="1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8"/>
  <sheetViews>
    <sheetView tabSelected="1" topLeftCell="A43" workbookViewId="0">
      <selection activeCell="E55" sqref="E55"/>
    </sheetView>
  </sheetViews>
  <sheetFormatPr defaultRowHeight="14.4" x14ac:dyDescent="0.3"/>
  <cols>
    <col min="1" max="1" width="66.44140625" customWidth="1"/>
    <col min="2" max="2" width="18.6640625" style="22" customWidth="1"/>
    <col min="3" max="3" width="18.6640625" customWidth="1"/>
    <col min="4" max="4" width="12.33203125" customWidth="1"/>
    <col min="5" max="5" width="17.44140625" customWidth="1"/>
  </cols>
  <sheetData>
    <row r="2" spans="1:4" ht="17.399999999999999" x14ac:dyDescent="0.3">
      <c r="A2" s="35" t="s">
        <v>22</v>
      </c>
      <c r="B2" s="35"/>
      <c r="C2" s="35"/>
      <c r="D2" s="35"/>
    </row>
    <row r="3" spans="1:4" ht="38.4" customHeight="1" x14ac:dyDescent="0.3">
      <c r="A3" s="33" t="s">
        <v>30</v>
      </c>
      <c r="B3" s="34"/>
      <c r="C3" s="34"/>
      <c r="D3" s="34"/>
    </row>
    <row r="5" spans="1:4" x14ac:dyDescent="0.3">
      <c r="D5" s="2"/>
    </row>
    <row r="6" spans="1:4" ht="46.8" x14ac:dyDescent="0.3">
      <c r="A6" s="3" t="s">
        <v>0</v>
      </c>
      <c r="B6" s="23" t="s">
        <v>23</v>
      </c>
      <c r="C6" s="1" t="s">
        <v>31</v>
      </c>
      <c r="D6" s="1" t="s">
        <v>5</v>
      </c>
    </row>
    <row r="7" spans="1:4" ht="15.6" x14ac:dyDescent="0.3">
      <c r="A7" s="4" t="s">
        <v>1</v>
      </c>
      <c r="B7" s="24"/>
      <c r="C7" s="3"/>
      <c r="D7" s="3"/>
    </row>
    <row r="8" spans="1:4" ht="20.399999999999999" customHeight="1" x14ac:dyDescent="0.3">
      <c r="A8" s="8" t="s">
        <v>20</v>
      </c>
      <c r="B8" s="16">
        <f>B9+B11+B14+B13+B10+B12</f>
        <v>71744.7</v>
      </c>
      <c r="C8" s="27">
        <f>C9+C11+C14+C13+C10+C12</f>
        <v>67565.2</v>
      </c>
      <c r="D8" s="6">
        <f>(C8/B8)*100</f>
        <v>94.174482575019482</v>
      </c>
    </row>
    <row r="9" spans="1:4" ht="52.2" customHeight="1" x14ac:dyDescent="0.3">
      <c r="A9" s="7" t="s">
        <v>15</v>
      </c>
      <c r="B9" s="21">
        <v>13885.5</v>
      </c>
      <c r="C9" s="28" t="s">
        <v>36</v>
      </c>
      <c r="D9" s="5">
        <f t="shared" ref="D9:D53" si="0">(C9/B9)*100</f>
        <v>100</v>
      </c>
    </row>
    <row r="10" spans="1:4" ht="50.4" customHeight="1" x14ac:dyDescent="0.3">
      <c r="A10" s="7" t="s">
        <v>16</v>
      </c>
      <c r="B10" s="21">
        <v>12522.6</v>
      </c>
      <c r="C10" s="28" t="s">
        <v>38</v>
      </c>
      <c r="D10" s="5">
        <f t="shared" si="0"/>
        <v>100</v>
      </c>
    </row>
    <row r="11" spans="1:4" ht="31.2" x14ac:dyDescent="0.3">
      <c r="A11" s="9" t="s">
        <v>48</v>
      </c>
      <c r="B11" s="21">
        <v>4365.3999999999996</v>
      </c>
      <c r="C11" s="28" t="s">
        <v>40</v>
      </c>
      <c r="D11" s="5">
        <f t="shared" si="0"/>
        <v>100</v>
      </c>
    </row>
    <row r="12" spans="1:4" ht="39" customHeight="1" x14ac:dyDescent="0.3">
      <c r="A12" s="9" t="s">
        <v>49</v>
      </c>
      <c r="B12" s="21">
        <v>2705.4</v>
      </c>
      <c r="C12" s="28" t="s">
        <v>42</v>
      </c>
      <c r="D12" s="5">
        <f t="shared" si="0"/>
        <v>100</v>
      </c>
    </row>
    <row r="13" spans="1:4" ht="50.4" customHeight="1" x14ac:dyDescent="0.3">
      <c r="A13" s="7" t="s">
        <v>17</v>
      </c>
      <c r="B13" s="21">
        <v>820.9</v>
      </c>
      <c r="C13" s="28" t="s">
        <v>44</v>
      </c>
      <c r="D13" s="5">
        <f t="shared" si="0"/>
        <v>100</v>
      </c>
    </row>
    <row r="14" spans="1:4" ht="39.6" customHeight="1" x14ac:dyDescent="0.3">
      <c r="A14" s="9" t="s">
        <v>27</v>
      </c>
      <c r="B14" s="21">
        <v>37444.9</v>
      </c>
      <c r="C14" s="29" t="s">
        <v>33</v>
      </c>
      <c r="D14" s="5">
        <f t="shared" si="0"/>
        <v>88.838266359370692</v>
      </c>
    </row>
    <row r="15" spans="1:4" ht="30" customHeight="1" x14ac:dyDescent="0.3">
      <c r="A15" s="9" t="s">
        <v>25</v>
      </c>
      <c r="B15" s="17">
        <v>29995</v>
      </c>
      <c r="C15" s="26" t="s">
        <v>29</v>
      </c>
      <c r="D15" s="5">
        <f t="shared" si="0"/>
        <v>100</v>
      </c>
    </row>
    <row r="16" spans="1:4" ht="16.2" x14ac:dyDescent="0.3">
      <c r="A16" s="10" t="s">
        <v>18</v>
      </c>
      <c r="B16" s="16">
        <v>10533.7</v>
      </c>
      <c r="C16" s="27" t="s">
        <v>54</v>
      </c>
      <c r="D16" s="6">
        <f t="shared" si="0"/>
        <v>97.775710339197047</v>
      </c>
    </row>
    <row r="17" spans="1:4" ht="16.2" x14ac:dyDescent="0.3">
      <c r="A17" s="8" t="s">
        <v>19</v>
      </c>
      <c r="B17" s="16">
        <v>837</v>
      </c>
      <c r="C17" s="27" t="s">
        <v>56</v>
      </c>
      <c r="D17" s="6">
        <f t="shared" si="0"/>
        <v>108.59020310633214</v>
      </c>
    </row>
    <row r="18" spans="1:4" ht="31.2" x14ac:dyDescent="0.3">
      <c r="A18" s="8" t="s">
        <v>21</v>
      </c>
      <c r="B18" s="16">
        <v>1908.4</v>
      </c>
      <c r="C18" s="27" t="s">
        <v>55</v>
      </c>
      <c r="D18" s="6">
        <f t="shared" si="0"/>
        <v>72.961643261370781</v>
      </c>
    </row>
    <row r="19" spans="1:4" ht="16.2" x14ac:dyDescent="0.3">
      <c r="A19" s="8" t="s">
        <v>26</v>
      </c>
      <c r="B19" s="16">
        <v>8916.9</v>
      </c>
      <c r="C19" s="16">
        <v>8916.9</v>
      </c>
      <c r="D19" s="5">
        <f t="shared" si="0"/>
        <v>100</v>
      </c>
    </row>
    <row r="20" spans="1:4" ht="15.6" x14ac:dyDescent="0.3">
      <c r="A20" s="11" t="s">
        <v>2</v>
      </c>
      <c r="B20" s="18">
        <f>B8+B16+B17+B18+B19</f>
        <v>93940.699999999983</v>
      </c>
      <c r="C20" s="25">
        <f>C8+C16+C17+C18+C19</f>
        <v>89082.799999999974</v>
      </c>
      <c r="D20" s="6">
        <f t="shared" si="0"/>
        <v>94.828758993705591</v>
      </c>
    </row>
    <row r="21" spans="1:4" ht="15.6" x14ac:dyDescent="0.3">
      <c r="A21" s="11" t="s">
        <v>3</v>
      </c>
      <c r="B21" s="21"/>
      <c r="C21" s="5"/>
      <c r="D21" s="5"/>
    </row>
    <row r="22" spans="1:4" ht="51.6" customHeight="1" x14ac:dyDescent="0.3">
      <c r="A22" s="12" t="s">
        <v>8</v>
      </c>
      <c r="B22" s="21">
        <f>B23+B24</f>
        <v>14616.3</v>
      </c>
      <c r="C22" s="28">
        <f>C23+C24</f>
        <v>14616.3</v>
      </c>
      <c r="D22" s="5">
        <f t="shared" si="0"/>
        <v>100</v>
      </c>
    </row>
    <row r="23" spans="1:4" ht="15.6" x14ac:dyDescent="0.3">
      <c r="A23" s="13" t="s">
        <v>6</v>
      </c>
      <c r="B23" s="21">
        <v>13885.5</v>
      </c>
      <c r="C23" s="28" t="s">
        <v>36</v>
      </c>
      <c r="D23" s="5">
        <f t="shared" si="0"/>
        <v>100</v>
      </c>
    </row>
    <row r="24" spans="1:4" ht="15.6" x14ac:dyDescent="0.3">
      <c r="A24" s="13" t="s">
        <v>7</v>
      </c>
      <c r="B24" s="21">
        <v>730.8</v>
      </c>
      <c r="C24" s="28" t="s">
        <v>37</v>
      </c>
      <c r="D24" s="5">
        <f t="shared" si="0"/>
        <v>100</v>
      </c>
    </row>
    <row r="25" spans="1:4" ht="46.8" x14ac:dyDescent="0.3">
      <c r="A25" s="12" t="s">
        <v>9</v>
      </c>
      <c r="B25" s="21">
        <f>B26+B27</f>
        <v>13181.7</v>
      </c>
      <c r="C25" s="28">
        <f>C26+C27</f>
        <v>13181.7</v>
      </c>
      <c r="D25" s="5">
        <f t="shared" si="0"/>
        <v>100</v>
      </c>
    </row>
    <row r="26" spans="1:4" ht="15.6" x14ac:dyDescent="0.3">
      <c r="A26" s="13" t="s">
        <v>6</v>
      </c>
      <c r="B26" s="21">
        <v>12522.6</v>
      </c>
      <c r="C26" s="28" t="s">
        <v>38</v>
      </c>
      <c r="D26" s="5">
        <f t="shared" si="0"/>
        <v>100</v>
      </c>
    </row>
    <row r="27" spans="1:4" ht="15.6" x14ac:dyDescent="0.3">
      <c r="A27" s="13" t="s">
        <v>7</v>
      </c>
      <c r="B27" s="21">
        <v>659.1</v>
      </c>
      <c r="C27" s="28" t="s">
        <v>39</v>
      </c>
      <c r="D27" s="5">
        <f t="shared" si="0"/>
        <v>100</v>
      </c>
    </row>
    <row r="28" spans="1:4" ht="46.8" x14ac:dyDescent="0.3">
      <c r="A28" s="12" t="s">
        <v>50</v>
      </c>
      <c r="B28" s="21">
        <f>B29+B30</f>
        <v>4626.5</v>
      </c>
      <c r="C28" s="28">
        <f>C29+C30</f>
        <v>4595.0999999999995</v>
      </c>
      <c r="D28" s="5">
        <f t="shared" si="0"/>
        <v>99.321301199610929</v>
      </c>
    </row>
    <row r="29" spans="1:4" ht="15.6" x14ac:dyDescent="0.3">
      <c r="A29" s="13" t="s">
        <v>6</v>
      </c>
      <c r="B29" s="21">
        <v>4365.3999999999996</v>
      </c>
      <c r="C29" s="28" t="s">
        <v>40</v>
      </c>
      <c r="D29" s="5">
        <f t="shared" si="0"/>
        <v>100</v>
      </c>
    </row>
    <row r="30" spans="1:4" ht="15.6" x14ac:dyDescent="0.3">
      <c r="A30" s="13" t="s">
        <v>7</v>
      </c>
      <c r="B30" s="21">
        <v>261.10000000000002</v>
      </c>
      <c r="C30" s="28" t="s">
        <v>41</v>
      </c>
      <c r="D30" s="5">
        <f t="shared" si="0"/>
        <v>87.973956338567589</v>
      </c>
    </row>
    <row r="31" spans="1:4" ht="36.6" customHeight="1" x14ac:dyDescent="0.3">
      <c r="A31" s="13" t="s">
        <v>51</v>
      </c>
      <c r="B31" s="21">
        <f>B32+B33</f>
        <v>2847.8</v>
      </c>
      <c r="C31" s="28">
        <f>C32+C33</f>
        <v>2847.8</v>
      </c>
      <c r="D31" s="5">
        <f t="shared" si="0"/>
        <v>100</v>
      </c>
    </row>
    <row r="32" spans="1:4" ht="15.6" x14ac:dyDescent="0.3">
      <c r="A32" s="13" t="s">
        <v>6</v>
      </c>
      <c r="B32" s="21">
        <v>2705.4</v>
      </c>
      <c r="C32" s="28" t="s">
        <v>42</v>
      </c>
      <c r="D32" s="5">
        <f t="shared" si="0"/>
        <v>100</v>
      </c>
    </row>
    <row r="33" spans="1:5" ht="15.6" x14ac:dyDescent="0.3">
      <c r="A33" s="13" t="s">
        <v>7</v>
      </c>
      <c r="B33" s="21">
        <v>142.4</v>
      </c>
      <c r="C33" s="28" t="s">
        <v>43</v>
      </c>
      <c r="D33" s="5">
        <f t="shared" si="0"/>
        <v>100</v>
      </c>
    </row>
    <row r="34" spans="1:5" ht="51.6" customHeight="1" x14ac:dyDescent="0.3">
      <c r="A34" s="13" t="s">
        <v>11</v>
      </c>
      <c r="B34" s="21">
        <f>B35+B36</f>
        <v>864.1</v>
      </c>
      <c r="C34" s="28">
        <f>C35+C36</f>
        <v>864.1</v>
      </c>
      <c r="D34" s="5">
        <f t="shared" si="0"/>
        <v>100</v>
      </c>
    </row>
    <row r="35" spans="1:5" ht="15.6" x14ac:dyDescent="0.3">
      <c r="A35" s="13" t="s">
        <v>6</v>
      </c>
      <c r="B35" s="21">
        <v>820.9</v>
      </c>
      <c r="C35" s="28" t="s">
        <v>44</v>
      </c>
      <c r="D35" s="5">
        <f t="shared" si="0"/>
        <v>100</v>
      </c>
    </row>
    <row r="36" spans="1:5" ht="15.6" x14ac:dyDescent="0.3">
      <c r="A36" s="13" t="s">
        <v>7</v>
      </c>
      <c r="B36" s="21">
        <v>43.2</v>
      </c>
      <c r="C36" s="28" t="s">
        <v>45</v>
      </c>
      <c r="D36" s="5">
        <f t="shared" si="0"/>
        <v>100</v>
      </c>
    </row>
    <row r="37" spans="1:5" ht="36.6" customHeight="1" x14ac:dyDescent="0.3">
      <c r="A37" s="13" t="s">
        <v>10</v>
      </c>
      <c r="B37" s="21">
        <f>B38+B39</f>
        <v>45761.4</v>
      </c>
      <c r="C37" s="21">
        <f>C38+C39</f>
        <v>41581.800000000003</v>
      </c>
      <c r="D37" s="21">
        <f t="shared" si="0"/>
        <v>90.86653817409433</v>
      </c>
    </row>
    <row r="38" spans="1:5" ht="15.6" x14ac:dyDescent="0.3">
      <c r="A38" s="13" t="s">
        <v>6</v>
      </c>
      <c r="B38" s="21">
        <v>37444.9</v>
      </c>
      <c r="C38" s="29" t="s">
        <v>33</v>
      </c>
      <c r="D38" s="21">
        <f t="shared" si="0"/>
        <v>88.838266359370692</v>
      </c>
      <c r="E38" s="20"/>
    </row>
    <row r="39" spans="1:5" ht="15.6" x14ac:dyDescent="0.3">
      <c r="A39" s="13" t="s">
        <v>7</v>
      </c>
      <c r="B39" s="21">
        <v>8316.5</v>
      </c>
      <c r="C39" s="29" t="s">
        <v>57</v>
      </c>
      <c r="D39" s="21">
        <f t="shared" si="0"/>
        <v>99.998797571093604</v>
      </c>
      <c r="E39" s="20"/>
    </row>
    <row r="40" spans="1:5" ht="15.6" x14ac:dyDescent="0.3">
      <c r="A40" s="13" t="s">
        <v>24</v>
      </c>
      <c r="B40" s="21">
        <v>2124.8000000000002</v>
      </c>
      <c r="C40" s="29" t="s">
        <v>34</v>
      </c>
      <c r="D40" s="21">
        <f t="shared" si="0"/>
        <v>100</v>
      </c>
    </row>
    <row r="41" spans="1:5" ht="51.6" customHeight="1" x14ac:dyDescent="0.3">
      <c r="A41" s="13" t="s">
        <v>12</v>
      </c>
      <c r="B41" s="21">
        <f>B42</f>
        <v>5360.1</v>
      </c>
      <c r="C41" s="28" t="str">
        <f>C42</f>
        <v>5360,1</v>
      </c>
      <c r="D41" s="5">
        <f t="shared" si="0"/>
        <v>100</v>
      </c>
    </row>
    <row r="42" spans="1:5" ht="15.6" x14ac:dyDescent="0.3">
      <c r="A42" s="13" t="s">
        <v>7</v>
      </c>
      <c r="B42" s="21">
        <v>5360.1</v>
      </c>
      <c r="C42" s="29" t="s">
        <v>28</v>
      </c>
      <c r="D42" s="5">
        <f t="shared" si="0"/>
        <v>100</v>
      </c>
    </row>
    <row r="43" spans="1:5" ht="50.4" customHeight="1" x14ac:dyDescent="0.3">
      <c r="A43" s="13" t="s">
        <v>52</v>
      </c>
      <c r="B43" s="21">
        <f>B44</f>
        <v>4040.6</v>
      </c>
      <c r="C43" s="28" t="str">
        <f>C44</f>
        <v>4040,5</v>
      </c>
      <c r="D43" s="5">
        <v>0</v>
      </c>
    </row>
    <row r="44" spans="1:5" ht="15.6" x14ac:dyDescent="0.3">
      <c r="A44" s="13" t="s">
        <v>7</v>
      </c>
      <c r="B44" s="21">
        <v>4040.6</v>
      </c>
      <c r="C44" s="28" t="s">
        <v>35</v>
      </c>
      <c r="D44" s="5">
        <v>0</v>
      </c>
    </row>
    <row r="45" spans="1:5" ht="49.95" customHeight="1" x14ac:dyDescent="0.3">
      <c r="A45" s="13" t="s">
        <v>13</v>
      </c>
      <c r="B45" s="21">
        <f>B46</f>
        <v>0</v>
      </c>
      <c r="C45" s="28">
        <f>C46</f>
        <v>0</v>
      </c>
      <c r="D45" s="5">
        <v>0</v>
      </c>
    </row>
    <row r="46" spans="1:5" ht="15.6" x14ac:dyDescent="0.3">
      <c r="A46" s="13" t="s">
        <v>7</v>
      </c>
      <c r="B46" s="21">
        <v>0</v>
      </c>
      <c r="C46" s="28">
        <v>0</v>
      </c>
      <c r="D46" s="5">
        <v>0</v>
      </c>
    </row>
    <row r="47" spans="1:5" ht="46.8" x14ac:dyDescent="0.3">
      <c r="A47" s="13" t="s">
        <v>53</v>
      </c>
      <c r="B47" s="21">
        <f>B48</f>
        <v>1163.8</v>
      </c>
      <c r="C47" s="28" t="str">
        <f>C48</f>
        <v>1133,9</v>
      </c>
      <c r="D47" s="5">
        <f t="shared" si="0"/>
        <v>97.430830039525702</v>
      </c>
    </row>
    <row r="48" spans="1:5" ht="15.6" x14ac:dyDescent="0.3">
      <c r="A48" s="13" t="s">
        <v>7</v>
      </c>
      <c r="B48" s="21">
        <v>1163.8</v>
      </c>
      <c r="C48" s="29" t="s">
        <v>47</v>
      </c>
      <c r="D48" s="5">
        <f t="shared" si="0"/>
        <v>97.430830039525702</v>
      </c>
    </row>
    <row r="49" spans="1:4" ht="35.4" customHeight="1" x14ac:dyDescent="0.3">
      <c r="A49" s="13" t="s">
        <v>14</v>
      </c>
      <c r="B49" s="21">
        <f>B50</f>
        <v>1478.4</v>
      </c>
      <c r="C49" s="28" t="str">
        <f>C50</f>
        <v>177,9</v>
      </c>
      <c r="D49" s="5">
        <f t="shared" si="0"/>
        <v>12.033279220779221</v>
      </c>
    </row>
    <row r="50" spans="1:4" ht="15.6" x14ac:dyDescent="0.3">
      <c r="A50" s="13" t="s">
        <v>7</v>
      </c>
      <c r="B50" s="21">
        <v>1478.4</v>
      </c>
      <c r="C50" s="28" t="s">
        <v>46</v>
      </c>
      <c r="D50" s="5">
        <f t="shared" si="0"/>
        <v>12.033279220779221</v>
      </c>
    </row>
    <row r="51" spans="1:4" ht="15.6" x14ac:dyDescent="0.3">
      <c r="A51" s="14" t="s">
        <v>4</v>
      </c>
      <c r="B51" s="25">
        <f>B52+B53</f>
        <v>93940.700000000012</v>
      </c>
      <c r="C51" s="30">
        <f>C52+C53</f>
        <v>88399.200000000012</v>
      </c>
      <c r="D51" s="6">
        <f t="shared" si="0"/>
        <v>94.101065885180759</v>
      </c>
    </row>
    <row r="52" spans="1:4" ht="15.6" x14ac:dyDescent="0.3">
      <c r="A52" s="13" t="s">
        <v>6</v>
      </c>
      <c r="B52" s="21">
        <f>B23+B26+B29+B32+B35+B38</f>
        <v>71744.700000000012</v>
      </c>
      <c r="C52" s="28">
        <f>C23+C26+C29+C32+C35+C38</f>
        <v>67565.200000000012</v>
      </c>
      <c r="D52" s="5">
        <f t="shared" si="0"/>
        <v>94.174482575019482</v>
      </c>
    </row>
    <row r="53" spans="1:4" ht="15.6" x14ac:dyDescent="0.3">
      <c r="A53" s="13" t="s">
        <v>7</v>
      </c>
      <c r="B53" s="21">
        <f>B24+B27+B30+B33+B36+B39+B42+B44+B46+B48+B50</f>
        <v>22196</v>
      </c>
      <c r="C53" s="5">
        <f>C24+C27+C30+C33+C36+C39+C42+C44+C46+C48+C50</f>
        <v>20834.000000000004</v>
      </c>
      <c r="D53" s="5">
        <f t="shared" si="0"/>
        <v>93.863759235898385</v>
      </c>
    </row>
    <row r="54" spans="1:4" ht="15.6" x14ac:dyDescent="0.3">
      <c r="A54" s="15" t="s">
        <v>32</v>
      </c>
      <c r="B54" s="18">
        <f>B20-B51</f>
        <v>0</v>
      </c>
      <c r="C54" s="31">
        <f>C20-C51</f>
        <v>683.59999999996217</v>
      </c>
      <c r="D54" s="5"/>
    </row>
    <row r="55" spans="1:4" ht="15.6" x14ac:dyDescent="0.3">
      <c r="A55" s="13" t="s">
        <v>6</v>
      </c>
      <c r="B55" s="19">
        <f>B8-B52</f>
        <v>0</v>
      </c>
      <c r="C55" s="19">
        <f>C8-C52</f>
        <v>0</v>
      </c>
      <c r="D55" s="5"/>
    </row>
    <row r="56" spans="1:4" ht="15.6" x14ac:dyDescent="0.3">
      <c r="A56" s="13" t="s">
        <v>7</v>
      </c>
      <c r="B56" s="19">
        <f>B54-B55</f>
        <v>0</v>
      </c>
      <c r="C56" s="32">
        <f>C54-C55</f>
        <v>683.59999999996217</v>
      </c>
      <c r="D56" s="5"/>
    </row>
    <row r="58" spans="1:4" x14ac:dyDescent="0.3">
      <c r="C58" s="20"/>
    </row>
  </sheetData>
  <mergeCells count="2">
    <mergeCell ref="A3:D3"/>
    <mergeCell ref="A2:D2"/>
  </mergeCells>
  <pageMargins left="0.70866141732283472" right="0.70866141732283472" top="0.74803149606299213" bottom="0.74803149606299213" header="0.31496062992125984" footer="0.31496062992125984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2024-02-19T08:05:05Z</dcterms:modified>
</cp:coreProperties>
</file>