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7050" tabRatio="919" activeTab="0"/>
  </bookViews>
  <sheets>
    <sheet name="образование" sheetId="1" r:id="rId1"/>
    <sheet name="культура" sheetId="2" r:id="rId2"/>
  </sheets>
  <definedNames>
    <definedName name="_xlnm.Print_Titles" localSheetId="0">'образование'!$3:$5</definedName>
    <definedName name="_xlnm.Print_Area" localSheetId="0">'образование'!$A$1:$K$96</definedName>
  </definedNames>
  <calcPr fullCalcOnLoad="1"/>
</workbook>
</file>

<file path=xl/sharedStrings.xml><?xml version="1.0" encoding="utf-8"?>
<sst xmlns="http://schemas.openxmlformats.org/spreadsheetml/2006/main" count="213" uniqueCount="93">
  <si>
    <t>№ п/п</t>
  </si>
  <si>
    <t>план</t>
  </si>
  <si>
    <t>факт</t>
  </si>
  <si>
    <t>выполне-ние (%)</t>
  </si>
  <si>
    <t>Показатели, характеризующие качество оказания (выполнения) услуги (работы)</t>
  </si>
  <si>
    <t>Показатели, характеризующие объем (состав) оказания (выполнения) услуги (работы)</t>
  </si>
  <si>
    <t>Абдюшов А.Н.</t>
  </si>
  <si>
    <t>МБДОУ "Порецкий детский сад  "Сказка"</t>
  </si>
  <si>
    <t>МБДОУ "Порецкий детский сад "Колокольчик"</t>
  </si>
  <si>
    <t>МБОУ "Кудеихинская СОШ"</t>
  </si>
  <si>
    <t>МБОУ "Анастасовская СОШ"</t>
  </si>
  <si>
    <t>МБОУ "Напольновская СОШ"</t>
  </si>
  <si>
    <t>МАУДО "Порецкая ДШИ"</t>
  </si>
  <si>
    <t>МАУ ДО "ДЮСШ"Дельфин" Порецкого района</t>
  </si>
  <si>
    <t>чел.</t>
  </si>
  <si>
    <t>в т.ч.</t>
  </si>
  <si>
    <t>реализация основных общеобразовательных  программ начального общего образования</t>
  </si>
  <si>
    <t>реализация основных общеобразовательных  программ среднего общего образования</t>
  </si>
  <si>
    <t>Наименование учреждений и наименование показателей, характеризующих содержание муниципальной услуги</t>
  </si>
  <si>
    <t>единица измерения</t>
  </si>
  <si>
    <t>МАОУ "Семеновская СОШ"</t>
  </si>
  <si>
    <t>МАОУ "Порецкая СОШ"</t>
  </si>
  <si>
    <t>человеко-часов</t>
  </si>
  <si>
    <t>реализация дополнительных предпрофессиональных программ</t>
  </si>
  <si>
    <t>реализация дополнительных общеразвивающих программ</t>
  </si>
  <si>
    <t>организация отдыха детей и молодежи</t>
  </si>
  <si>
    <t>присмотр и уход</t>
  </si>
  <si>
    <t>Присмотр и уход</t>
  </si>
  <si>
    <t>Число дней, проведенных в группах</t>
  </si>
  <si>
    <t>дн.</t>
  </si>
  <si>
    <t>план на отчетную дату</t>
  </si>
  <si>
    <t>факт на отчетную дату</t>
  </si>
  <si>
    <t>основная общеобразовательная программа начального общего образования</t>
  </si>
  <si>
    <t>основная общеобразовательная  программа основного общего образования</t>
  </si>
  <si>
    <t>основная общеобразовательная программа среднего общего образования</t>
  </si>
  <si>
    <t>основная общеобразовательная  программа начального общего образования</t>
  </si>
  <si>
    <t>основная общеобразовательная  программа среднего общего образования</t>
  </si>
  <si>
    <t>основная общеобразовательная программа начального общего образования (обучающиеся с ОВЗ)</t>
  </si>
  <si>
    <t>Полнота и эффективность использования бюджетных средств (%)</t>
  </si>
  <si>
    <t>Итоговая оценка выполнения</t>
  </si>
  <si>
    <t>(%)</t>
  </si>
  <si>
    <t>единиуа измерения</t>
  </si>
  <si>
    <t>Муниципальное бюджетное учреждение "Централизованная библиотечная система" Порецкого района Чувашской Республики</t>
  </si>
  <si>
    <t>в том числе</t>
  </si>
  <si>
    <t>библиотечное, библиографическое и информационное обслуживание пользователей библиотеки в стационарных условиях</t>
  </si>
  <si>
    <t>посещений</t>
  </si>
  <si>
    <t>библиотечное, библиографическое и информационное обслуживание пользователей библиотеки вне стационара</t>
  </si>
  <si>
    <t>формирование, учет, изучение, обеспечение физического сохранения и безопасности фондов библиотек, включая оцифровку фондов</t>
  </si>
  <si>
    <t>ед.</t>
  </si>
  <si>
    <t>библиографическая обработка документов и создание каталогов</t>
  </si>
  <si>
    <t>тыс.записей</t>
  </si>
  <si>
    <t xml:space="preserve">организация и проведение культурно-массовых мероприятий </t>
  </si>
  <si>
    <t>Муниципальное бюджетное учреждение "Централизованная клубная система" Порецкого района Чувашской Республики</t>
  </si>
  <si>
    <t xml:space="preserve">чел. </t>
  </si>
  <si>
    <t>публикация музейных предметов музейных коллекций</t>
  </si>
  <si>
    <t>количество участников клубных формирований</t>
  </si>
  <si>
    <t>формирование, учет, изучение, обеспечение сохранения и безопасности музейных предметов, музейных коллекций</t>
  </si>
  <si>
    <t xml:space="preserve">Информация о результатах контроля за исполнением муниципальных заданий на предоставление муниципальных услуг юридическим и физическим лицам
за  2023 год  </t>
  </si>
  <si>
    <t>Присмотр и уход (число воспитанников)</t>
  </si>
  <si>
    <t>Присмотр и уход (Посещаемость детьми дошкольных образовательных учреждений)</t>
  </si>
  <si>
    <t>образовательная  программа начального общего образования</t>
  </si>
  <si>
    <t>адаптированная образовательная программа основного общего образования (обучающиеся с ОВЗ)</t>
  </si>
  <si>
    <t xml:space="preserve">адаптированная образовательная программа начального общего образования (обучающиеся с ОВЗ) </t>
  </si>
  <si>
    <t>Присмотр и уход (наименование услуги), в том числе:</t>
  </si>
  <si>
    <t>Реализация основных общеобразоватеных программ начального общего образования (наименование услуги), в том числе:</t>
  </si>
  <si>
    <t>Реализация основных общеобразоватеных программ основного общего образования (наименование услуги), в том числе:</t>
  </si>
  <si>
    <t>Организация отдыха детей и молодежи</t>
  </si>
  <si>
    <t>Организация отдыха детей и молодежи, в том числе:</t>
  </si>
  <si>
    <t>образовательная программа начального общего образования</t>
  </si>
  <si>
    <t xml:space="preserve">основная общеобразовательная программа начального общего образования (обучающиеся с ОВЗ) </t>
  </si>
  <si>
    <t xml:space="preserve">адаптированная образовательная программа программа (обучающиеся с ОВЗ) </t>
  </si>
  <si>
    <t>адаптированная образовательная программа программа (обучающиеся с ОВЗ)  на дому</t>
  </si>
  <si>
    <t>Реализация основных общеобразоватеных программ среднего общего образования (наименование услуги), в том числе:</t>
  </si>
  <si>
    <t>Организация отдыха детей и молодежи (наименование услуги), в том числе:</t>
  </si>
  <si>
    <t>Реализация основных общеобразовательных  программ начального общего образования</t>
  </si>
  <si>
    <t xml:space="preserve"> адаптированная образовательная программа начального общего образования(обучающиеся с ОВЗ) </t>
  </si>
  <si>
    <t xml:space="preserve"> адаптированная образовательная программа начального общего образования (обучающиеся с ОВЗ) на дому </t>
  </si>
  <si>
    <t>Реализация основных общеобразовательных  программ основного общего образования</t>
  </si>
  <si>
    <t>общеобразовательная  программа основного общего образования</t>
  </si>
  <si>
    <t>адаптированная образовательная программа (обучающиеся с ОВЗ) на дому</t>
  </si>
  <si>
    <t>адаптированная образовательная программа (обучающиеся с ОВЗ)</t>
  </si>
  <si>
    <t>Реализация основных общеобразовательных  программ среднего общего образования</t>
  </si>
  <si>
    <t>чел:</t>
  </si>
  <si>
    <t>Присмотр и уход (услуга), в том числе:</t>
  </si>
  <si>
    <t>основные общеобразовательные  программы основного общего образования</t>
  </si>
  <si>
    <t>адаптированная общеобразовательная  программа начального общего образования (обучающиеся с ОВЗ)</t>
  </si>
  <si>
    <t xml:space="preserve">основная общеобразовательная программа основного общего образования </t>
  </si>
  <si>
    <t>реализация дополнительных общеразвивающих программ (художественная образовательная программа)</t>
  </si>
  <si>
    <t xml:space="preserve">Организация и проведение  мероприятий </t>
  </si>
  <si>
    <t>Организация деятельности клубных формирований и формирований самодеятельного народного творчества (количество участников клубных формирований)</t>
  </si>
  <si>
    <t>Культурно-массовая деятельность, в результате котрой сохраняются, создаются и осваиваются культурные ценнсти  (количество зрителей, посещающих проводимые мероприятия)</t>
  </si>
  <si>
    <t>Создание экспозиций (выставок) музеев, организация выездных выставок (в стационарных условиях ) кол-во экспозиций</t>
  </si>
  <si>
    <t>Публичный показ музейных предметов, музейных коллекций (число посетителей)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</si>
</sst>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/>
    </xf>
    <xf numFmtId="49" fontId="18" fillId="0" borderId="10" xfId="0" applyNumberFormat="1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vertical="top" wrapText="1"/>
    </xf>
    <xf numFmtId="172" fontId="18" fillId="24" borderId="11" xfId="0" applyNumberFormat="1" applyFont="1" applyFill="1" applyBorder="1" applyAlignment="1">
      <alignment vertical="top" wrapText="1"/>
    </xf>
    <xf numFmtId="172" fontId="18" fillId="25" borderId="11" xfId="0" applyNumberFormat="1" applyFont="1" applyFill="1" applyBorder="1" applyAlignment="1">
      <alignment vertical="top" wrapText="1"/>
    </xf>
    <xf numFmtId="0" fontId="18" fillId="0" borderId="0" xfId="0" applyFont="1" applyFill="1" applyAlignment="1">
      <alignment vertical="top"/>
    </xf>
    <xf numFmtId="49" fontId="18" fillId="0" borderId="11" xfId="0" applyNumberFormat="1" applyFont="1" applyFill="1" applyBorder="1" applyAlignment="1">
      <alignment vertical="top" wrapText="1"/>
    </xf>
    <xf numFmtId="0" fontId="18" fillId="0" borderId="11" xfId="0" applyFont="1" applyFill="1" applyBorder="1" applyAlignment="1">
      <alignment horizontal="center" vertical="top"/>
    </xf>
    <xf numFmtId="172" fontId="18" fillId="25" borderId="11" xfId="0" applyNumberFormat="1" applyFont="1" applyFill="1" applyBorder="1" applyAlignment="1">
      <alignment vertical="top"/>
    </xf>
    <xf numFmtId="3" fontId="18" fillId="25" borderId="11" xfId="0" applyNumberFormat="1" applyFont="1" applyFill="1" applyBorder="1" applyAlignment="1">
      <alignment vertical="top"/>
    </xf>
    <xf numFmtId="49" fontId="18" fillId="0" borderId="0" xfId="0" applyNumberFormat="1" applyFont="1" applyFill="1" applyAlignment="1">
      <alignment vertical="top" wrapText="1"/>
    </xf>
    <xf numFmtId="3" fontId="18" fillId="0" borderId="0" xfId="0" applyNumberFormat="1" applyFont="1" applyFill="1" applyAlignment="1">
      <alignment vertical="top"/>
    </xf>
    <xf numFmtId="0" fontId="19" fillId="0" borderId="11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vertical="top" wrapText="1"/>
    </xf>
    <xf numFmtId="172" fontId="19" fillId="25" borderId="11" xfId="0" applyNumberFormat="1" applyFont="1" applyFill="1" applyBorder="1" applyAlignment="1">
      <alignment vertical="top" wrapText="1"/>
    </xf>
    <xf numFmtId="172" fontId="19" fillId="24" borderId="11" xfId="0" applyNumberFormat="1" applyFont="1" applyFill="1" applyBorder="1" applyAlignment="1">
      <alignment vertical="top" wrapText="1"/>
    </xf>
    <xf numFmtId="0" fontId="19" fillId="0" borderId="11" xfId="0" applyFont="1" applyFill="1" applyBorder="1" applyAlignment="1">
      <alignment horizontal="center" vertical="top"/>
    </xf>
    <xf numFmtId="49" fontId="19" fillId="0" borderId="11" xfId="0" applyNumberFormat="1" applyFont="1" applyFill="1" applyBorder="1" applyAlignment="1">
      <alignment vertical="top" wrapText="1"/>
    </xf>
    <xf numFmtId="172" fontId="19" fillId="25" borderId="11" xfId="0" applyNumberFormat="1" applyFont="1" applyFill="1" applyBorder="1" applyAlignment="1">
      <alignment vertical="top"/>
    </xf>
    <xf numFmtId="3" fontId="19" fillId="25" borderId="11" xfId="0" applyNumberFormat="1" applyFont="1" applyFill="1" applyBorder="1" applyAlignment="1">
      <alignment vertical="top"/>
    </xf>
    <xf numFmtId="172" fontId="19" fillId="26" borderId="11" xfId="0" applyNumberFormat="1" applyFont="1" applyFill="1" applyBorder="1" applyAlignment="1">
      <alignment vertical="top"/>
    </xf>
    <xf numFmtId="49" fontId="19" fillId="0" borderId="0" xfId="0" applyNumberFormat="1" applyFont="1" applyFill="1" applyAlignment="1">
      <alignment horizontal="center" vertical="top" wrapText="1"/>
    </xf>
    <xf numFmtId="172" fontId="19" fillId="0" borderId="11" xfId="0" applyNumberFormat="1" applyFont="1" applyFill="1" applyBorder="1" applyAlignment="1">
      <alignment vertical="top" wrapText="1"/>
    </xf>
    <xf numFmtId="172" fontId="18" fillId="0" borderId="11" xfId="0" applyNumberFormat="1" applyFont="1" applyFill="1" applyBorder="1" applyAlignment="1">
      <alignment vertical="top" wrapText="1"/>
    </xf>
    <xf numFmtId="172" fontId="18" fillId="27" borderId="11" xfId="0" applyNumberFormat="1" applyFont="1" applyFill="1" applyBorder="1" applyAlignment="1">
      <alignment vertical="top" wrapText="1"/>
    </xf>
    <xf numFmtId="172" fontId="28" fillId="25" borderId="11" xfId="0" applyNumberFormat="1" applyFont="1" applyFill="1" applyBorder="1" applyAlignment="1">
      <alignment vertical="top" wrapText="1"/>
    </xf>
    <xf numFmtId="49" fontId="23" fillId="0" borderId="11" xfId="0" applyNumberFormat="1" applyFont="1" applyFill="1" applyBorder="1" applyAlignment="1">
      <alignment vertical="top" wrapText="1"/>
    </xf>
    <xf numFmtId="49" fontId="24" fillId="0" borderId="11" xfId="0" applyNumberFormat="1" applyFont="1" applyFill="1" applyBorder="1" applyAlignment="1">
      <alignment vertical="top" wrapText="1"/>
    </xf>
    <xf numFmtId="172" fontId="24" fillId="24" borderId="11" xfId="0" applyNumberFormat="1" applyFont="1" applyFill="1" applyBorder="1" applyAlignment="1">
      <alignment vertical="top" wrapText="1"/>
    </xf>
    <xf numFmtId="172" fontId="23" fillId="24" borderId="11" xfId="0" applyNumberFormat="1" applyFont="1" applyFill="1" applyBorder="1" applyAlignment="1">
      <alignment vertical="top" wrapText="1"/>
    </xf>
    <xf numFmtId="172" fontId="23" fillId="25" borderId="11" xfId="0" applyNumberFormat="1" applyFont="1" applyFill="1" applyBorder="1" applyAlignment="1">
      <alignment vertical="top"/>
    </xf>
    <xf numFmtId="172" fontId="23" fillId="26" borderId="11" xfId="0" applyNumberFormat="1" applyFont="1" applyFill="1" applyBorder="1" applyAlignment="1">
      <alignment vertical="top"/>
    </xf>
    <xf numFmtId="3" fontId="23" fillId="25" borderId="11" xfId="0" applyNumberFormat="1" applyFont="1" applyFill="1" applyBorder="1" applyAlignment="1">
      <alignment vertical="top"/>
    </xf>
    <xf numFmtId="0" fontId="23" fillId="0" borderId="11" xfId="0" applyFont="1" applyFill="1" applyBorder="1" applyAlignment="1">
      <alignment horizontal="center" vertical="top"/>
    </xf>
    <xf numFmtId="0" fontId="23" fillId="0" borderId="11" xfId="0" applyFont="1" applyFill="1" applyBorder="1" applyAlignment="1">
      <alignment vertical="top" wrapText="1"/>
    </xf>
    <xf numFmtId="172" fontId="29" fillId="25" borderId="11" xfId="0" applyNumberFormat="1" applyFont="1" applyFill="1" applyBorder="1" applyAlignment="1">
      <alignment vertical="top" wrapText="1"/>
    </xf>
    <xf numFmtId="172" fontId="30" fillId="25" borderId="11" xfId="0" applyNumberFormat="1" applyFont="1" applyFill="1" applyBorder="1" applyAlignment="1">
      <alignment vertical="top" wrapText="1"/>
    </xf>
    <xf numFmtId="49" fontId="20" fillId="0" borderId="0" xfId="0" applyNumberFormat="1" applyFont="1" applyFill="1" applyBorder="1" applyAlignment="1">
      <alignment horizontal="right" wrapText="1"/>
    </xf>
    <xf numFmtId="49" fontId="18" fillId="0" borderId="12" xfId="0" applyNumberFormat="1" applyFont="1" applyFill="1" applyBorder="1" applyAlignment="1">
      <alignment horizontal="center" vertical="top" wrapText="1"/>
    </xf>
    <xf numFmtId="49" fontId="18" fillId="0" borderId="13" xfId="0" applyNumberFormat="1" applyFont="1" applyFill="1" applyBorder="1" applyAlignment="1">
      <alignment horizontal="center" vertical="top" wrapText="1"/>
    </xf>
    <xf numFmtId="49" fontId="18" fillId="0" borderId="14" xfId="0" applyNumberFormat="1" applyFont="1" applyFill="1" applyBorder="1" applyAlignment="1">
      <alignment horizontal="center" vertical="top" wrapText="1"/>
    </xf>
    <xf numFmtId="49" fontId="18" fillId="0" borderId="15" xfId="0" applyNumberFormat="1" applyFont="1" applyFill="1" applyBorder="1" applyAlignment="1">
      <alignment horizontal="center" vertical="top" wrapText="1"/>
    </xf>
    <xf numFmtId="49" fontId="18" fillId="0" borderId="16" xfId="0" applyNumberFormat="1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horizontal="center" vertical="top" wrapText="1"/>
    </xf>
    <xf numFmtId="0" fontId="18" fillId="0" borderId="18" xfId="0" applyFont="1" applyFill="1" applyBorder="1" applyAlignment="1">
      <alignment horizontal="center" vertical="top" wrapText="1"/>
    </xf>
    <xf numFmtId="0" fontId="18" fillId="0" borderId="19" xfId="0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 horizontal="center" vertical="top" wrapText="1"/>
    </xf>
    <xf numFmtId="0" fontId="18" fillId="0" borderId="20" xfId="0" applyFont="1" applyFill="1" applyBorder="1" applyAlignment="1">
      <alignment horizontal="center" vertical="top" wrapText="1"/>
    </xf>
    <xf numFmtId="0" fontId="18" fillId="0" borderId="21" xfId="0" applyFont="1" applyFill="1" applyBorder="1" applyAlignment="1">
      <alignment horizontal="center" vertical="top" wrapText="1"/>
    </xf>
    <xf numFmtId="0" fontId="18" fillId="0" borderId="22" xfId="0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49" fontId="18" fillId="0" borderId="23" xfId="0" applyNumberFormat="1" applyFont="1" applyFill="1" applyBorder="1" applyAlignment="1">
      <alignment horizontal="center" vertical="top" wrapText="1"/>
    </xf>
    <xf numFmtId="49" fontId="18" fillId="0" borderId="24" xfId="0" applyNumberFormat="1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vertical="top" wrapText="1"/>
    </xf>
    <xf numFmtId="49" fontId="21" fillId="0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view="pageBreakPreview" zoomScaleSheetLayoutView="100" zoomScalePageLayoutView="0" workbookViewId="0" topLeftCell="A28">
      <selection activeCell="F14" sqref="F14"/>
    </sheetView>
  </sheetViews>
  <sheetFormatPr defaultColWidth="9.140625" defaultRowHeight="12.75"/>
  <cols>
    <col min="1" max="1" width="4.57421875" style="6" customWidth="1"/>
    <col min="2" max="2" width="29.28125" style="6" customWidth="1"/>
    <col min="3" max="3" width="9.140625" style="6" customWidth="1"/>
    <col min="4" max="4" width="15.00390625" style="6" customWidth="1"/>
    <col min="5" max="5" width="11.140625" style="6" customWidth="1"/>
    <col min="6" max="6" width="12.7109375" style="6" customWidth="1"/>
    <col min="7" max="7" width="11.57421875" style="6" customWidth="1"/>
    <col min="8" max="8" width="11.421875" style="6" hidden="1" customWidth="1"/>
    <col min="9" max="9" width="7.8515625" style="6" hidden="1" customWidth="1"/>
    <col min="10" max="10" width="6.140625" style="6" hidden="1" customWidth="1"/>
    <col min="11" max="11" width="15.421875" style="6" customWidth="1"/>
    <col min="12" max="12" width="0" style="6" hidden="1" customWidth="1"/>
    <col min="13" max="16384" width="9.140625" style="6" customWidth="1"/>
  </cols>
  <sheetData>
    <row r="1" spans="1:11" ht="7.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59.25" customHeight="1">
      <c r="A2" s="54" t="s">
        <v>57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8.75" customHeight="1">
      <c r="A3" s="39" t="s">
        <v>0</v>
      </c>
      <c r="B3" s="42" t="s">
        <v>18</v>
      </c>
      <c r="C3" s="51" t="s">
        <v>19</v>
      </c>
      <c r="D3" s="51" t="s">
        <v>38</v>
      </c>
      <c r="E3" s="45" t="s">
        <v>5</v>
      </c>
      <c r="F3" s="46"/>
      <c r="G3" s="47"/>
      <c r="H3" s="44" t="s">
        <v>4</v>
      </c>
      <c r="I3" s="44"/>
      <c r="J3" s="44"/>
      <c r="K3" s="44" t="s">
        <v>39</v>
      </c>
    </row>
    <row r="4" spans="1:11" ht="33.75" customHeight="1">
      <c r="A4" s="40"/>
      <c r="B4" s="42"/>
      <c r="C4" s="52"/>
      <c r="D4" s="52"/>
      <c r="E4" s="48"/>
      <c r="F4" s="49"/>
      <c r="G4" s="50"/>
      <c r="H4" s="44"/>
      <c r="I4" s="44"/>
      <c r="J4" s="44"/>
      <c r="K4" s="44"/>
    </row>
    <row r="5" spans="1:11" ht="41.25" customHeight="1">
      <c r="A5" s="41"/>
      <c r="B5" s="43"/>
      <c r="C5" s="53"/>
      <c r="D5" s="53"/>
      <c r="E5" s="1" t="s">
        <v>30</v>
      </c>
      <c r="F5" s="1" t="s">
        <v>31</v>
      </c>
      <c r="G5" s="1" t="s">
        <v>3</v>
      </c>
      <c r="H5" s="1" t="s">
        <v>1</v>
      </c>
      <c r="I5" s="1" t="s">
        <v>2</v>
      </c>
      <c r="J5" s="1" t="s">
        <v>3</v>
      </c>
      <c r="K5" s="1" t="s">
        <v>40</v>
      </c>
    </row>
    <row r="6" spans="1:12" ht="27" customHeight="1">
      <c r="A6" s="13">
        <v>1</v>
      </c>
      <c r="B6" s="14" t="s">
        <v>7</v>
      </c>
      <c r="C6" s="14"/>
      <c r="D6" s="16">
        <f>G6</f>
        <v>100</v>
      </c>
      <c r="E6" s="15">
        <f>E8+E9</f>
        <v>306</v>
      </c>
      <c r="F6" s="15">
        <f>F8+F9</f>
        <v>306</v>
      </c>
      <c r="G6" s="16">
        <f>F6*100/E6</f>
        <v>100</v>
      </c>
      <c r="H6" s="15"/>
      <c r="I6" s="15"/>
      <c r="J6" s="16" t="e">
        <f>I6*100/H6</f>
        <v>#DIV/0!</v>
      </c>
      <c r="K6" s="16">
        <f>G6</f>
        <v>100</v>
      </c>
      <c r="L6" s="6" t="s">
        <v>6</v>
      </c>
    </row>
    <row r="7" spans="1:11" ht="15.75" customHeight="1">
      <c r="A7" s="2"/>
      <c r="B7" s="3" t="s">
        <v>15</v>
      </c>
      <c r="C7" s="3"/>
      <c r="D7" s="16"/>
      <c r="E7" s="5"/>
      <c r="F7" s="5"/>
      <c r="G7" s="4"/>
      <c r="H7" s="5"/>
      <c r="I7" s="5"/>
      <c r="J7" s="4"/>
      <c r="K7" s="16">
        <f aca="true" t="shared" si="0" ref="K7:K96">G7</f>
        <v>0</v>
      </c>
    </row>
    <row r="8" spans="1:11" ht="19.5" customHeight="1">
      <c r="A8" s="2"/>
      <c r="B8" s="3" t="s">
        <v>28</v>
      </c>
      <c r="C8" s="3" t="s">
        <v>29</v>
      </c>
      <c r="D8" s="4">
        <f aca="true" t="shared" si="1" ref="D8:D96">G8</f>
        <v>100</v>
      </c>
      <c r="E8" s="9">
        <v>228</v>
      </c>
      <c r="F8" s="9">
        <v>228</v>
      </c>
      <c r="G8" s="4">
        <f>F8*100/E8</f>
        <v>100</v>
      </c>
      <c r="H8" s="5"/>
      <c r="I8" s="5"/>
      <c r="J8" s="4"/>
      <c r="K8" s="16">
        <f t="shared" si="0"/>
        <v>100</v>
      </c>
    </row>
    <row r="9" spans="1:11" ht="14.25" customHeight="1">
      <c r="A9" s="2"/>
      <c r="B9" s="3" t="s">
        <v>27</v>
      </c>
      <c r="C9" s="3" t="s">
        <v>14</v>
      </c>
      <c r="D9" s="4">
        <f t="shared" si="1"/>
        <v>100</v>
      </c>
      <c r="E9" s="5">
        <v>78</v>
      </c>
      <c r="F9" s="5">
        <v>78</v>
      </c>
      <c r="G9" s="4">
        <f>F9*100/E9</f>
        <v>100</v>
      </c>
      <c r="H9" s="5"/>
      <c r="I9" s="5"/>
      <c r="J9" s="4"/>
      <c r="K9" s="16">
        <f t="shared" si="0"/>
        <v>100</v>
      </c>
    </row>
    <row r="10" spans="1:11" ht="26.25" customHeight="1">
      <c r="A10" s="17">
        <v>2</v>
      </c>
      <c r="B10" s="18" t="s">
        <v>8</v>
      </c>
      <c r="C10" s="18"/>
      <c r="D10" s="16">
        <f t="shared" si="1"/>
        <v>100</v>
      </c>
      <c r="E10" s="19">
        <f>E12+E13</f>
        <v>338</v>
      </c>
      <c r="F10" s="19">
        <f>F12+F13</f>
        <v>338</v>
      </c>
      <c r="G10" s="16">
        <f>F10*100/E10</f>
        <v>100</v>
      </c>
      <c r="H10" s="20"/>
      <c r="I10" s="20"/>
      <c r="J10" s="16" t="e">
        <f>I10*100/H10</f>
        <v>#DIV/0!</v>
      </c>
      <c r="K10" s="16">
        <f t="shared" si="0"/>
        <v>100</v>
      </c>
    </row>
    <row r="11" spans="1:11" ht="12.75" customHeight="1">
      <c r="A11" s="8"/>
      <c r="B11" s="3" t="s">
        <v>15</v>
      </c>
      <c r="C11" s="3"/>
      <c r="D11" s="16"/>
      <c r="E11" s="9"/>
      <c r="F11" s="9"/>
      <c r="G11" s="4"/>
      <c r="H11" s="10"/>
      <c r="I11" s="10"/>
      <c r="J11" s="4"/>
      <c r="K11" s="16">
        <f t="shared" si="0"/>
        <v>0</v>
      </c>
    </row>
    <row r="12" spans="1:11" ht="18.75" customHeight="1">
      <c r="A12" s="8"/>
      <c r="B12" s="3" t="s">
        <v>28</v>
      </c>
      <c r="C12" s="3" t="s">
        <v>29</v>
      </c>
      <c r="D12" s="4">
        <f t="shared" si="1"/>
        <v>100</v>
      </c>
      <c r="E12" s="9">
        <v>244</v>
      </c>
      <c r="F12" s="9">
        <v>244</v>
      </c>
      <c r="G12" s="4">
        <f>F12*100/E12</f>
        <v>100</v>
      </c>
      <c r="H12" s="10"/>
      <c r="I12" s="10"/>
      <c r="J12" s="4"/>
      <c r="K12" s="16">
        <f t="shared" si="0"/>
        <v>100</v>
      </c>
    </row>
    <row r="13" spans="1:11" ht="19.5" customHeight="1">
      <c r="A13" s="8"/>
      <c r="B13" s="3" t="s">
        <v>27</v>
      </c>
      <c r="C13" s="3" t="s">
        <v>14</v>
      </c>
      <c r="D13" s="4">
        <f t="shared" si="1"/>
        <v>100</v>
      </c>
      <c r="E13" s="9">
        <v>94</v>
      </c>
      <c r="F13" s="9">
        <v>94</v>
      </c>
      <c r="G13" s="4">
        <f>F13*100/E13</f>
        <v>100</v>
      </c>
      <c r="H13" s="10"/>
      <c r="I13" s="10"/>
      <c r="J13" s="4"/>
      <c r="K13" s="16">
        <f t="shared" si="0"/>
        <v>100</v>
      </c>
    </row>
    <row r="14" spans="1:11" ht="19.5" customHeight="1">
      <c r="A14" s="17">
        <v>3</v>
      </c>
      <c r="B14" s="18" t="s">
        <v>21</v>
      </c>
      <c r="C14" s="18"/>
      <c r="D14" s="16">
        <f t="shared" si="1"/>
        <v>100</v>
      </c>
      <c r="E14" s="19">
        <f>E15+E20+E25+E28</f>
        <v>862</v>
      </c>
      <c r="F14" s="19">
        <f>F15+F20+F25+F28</f>
        <v>862</v>
      </c>
      <c r="G14" s="21">
        <v>100</v>
      </c>
      <c r="H14" s="20"/>
      <c r="I14" s="20"/>
      <c r="J14" s="16" t="e">
        <f>I14*100/H14</f>
        <v>#DIV/0!</v>
      </c>
      <c r="K14" s="16">
        <f t="shared" si="0"/>
        <v>100</v>
      </c>
    </row>
    <row r="15" spans="1:11" ht="40.5" customHeight="1">
      <c r="A15" s="17"/>
      <c r="B15" s="27" t="s">
        <v>74</v>
      </c>
      <c r="C15" s="7" t="s">
        <v>82</v>
      </c>
      <c r="D15" s="30">
        <f t="shared" si="1"/>
        <v>100</v>
      </c>
      <c r="E15" s="31">
        <f>E17+E18+E19</f>
        <v>244</v>
      </c>
      <c r="F15" s="31">
        <f>F17+F18+F19</f>
        <v>244</v>
      </c>
      <c r="G15" s="32">
        <v>100</v>
      </c>
      <c r="H15" s="33"/>
      <c r="I15" s="33"/>
      <c r="J15" s="30"/>
      <c r="K15" s="30">
        <f t="shared" si="0"/>
        <v>100</v>
      </c>
    </row>
    <row r="16" spans="1:11" ht="14.25" customHeight="1">
      <c r="A16" s="8"/>
      <c r="B16" s="7" t="s">
        <v>15</v>
      </c>
      <c r="C16" s="7"/>
      <c r="D16" s="16"/>
      <c r="E16" s="9"/>
      <c r="F16" s="9"/>
      <c r="G16" s="4"/>
      <c r="H16" s="10"/>
      <c r="I16" s="10"/>
      <c r="J16" s="4"/>
      <c r="K16" s="16">
        <f t="shared" si="0"/>
        <v>0</v>
      </c>
    </row>
    <row r="17" spans="1:11" ht="42" customHeight="1">
      <c r="A17" s="8"/>
      <c r="B17" s="7" t="s">
        <v>35</v>
      </c>
      <c r="C17" s="7" t="s">
        <v>14</v>
      </c>
      <c r="D17" s="4">
        <f t="shared" si="1"/>
        <v>100</v>
      </c>
      <c r="E17" s="9">
        <v>238</v>
      </c>
      <c r="F17" s="9">
        <v>238</v>
      </c>
      <c r="G17" s="4">
        <f aca="true" t="shared" si="2" ref="G17:G32">F17*100/E17</f>
        <v>100</v>
      </c>
      <c r="H17" s="10"/>
      <c r="I17" s="10"/>
      <c r="J17" s="4" t="e">
        <f aca="true" t="shared" si="3" ref="J17:J31">I17*100/H17</f>
        <v>#DIV/0!</v>
      </c>
      <c r="K17" s="16">
        <f t="shared" si="0"/>
        <v>100</v>
      </c>
    </row>
    <row r="18" spans="1:11" ht="41.25" customHeight="1">
      <c r="A18" s="8"/>
      <c r="B18" s="7" t="s">
        <v>75</v>
      </c>
      <c r="C18" s="7" t="s">
        <v>14</v>
      </c>
      <c r="D18" s="4">
        <f t="shared" si="1"/>
        <v>100</v>
      </c>
      <c r="E18" s="9">
        <v>3</v>
      </c>
      <c r="F18" s="9">
        <v>3</v>
      </c>
      <c r="G18" s="4">
        <f t="shared" si="2"/>
        <v>100</v>
      </c>
      <c r="H18" s="10"/>
      <c r="I18" s="10"/>
      <c r="J18" s="4"/>
      <c r="K18" s="16">
        <f t="shared" si="0"/>
        <v>100</v>
      </c>
    </row>
    <row r="19" spans="1:11" ht="53.25" customHeight="1">
      <c r="A19" s="8"/>
      <c r="B19" s="7" t="s">
        <v>76</v>
      </c>
      <c r="C19" s="7" t="s">
        <v>14</v>
      </c>
      <c r="D19" s="4">
        <f t="shared" si="1"/>
        <v>100</v>
      </c>
      <c r="E19" s="9">
        <v>3</v>
      </c>
      <c r="F19" s="9">
        <v>3</v>
      </c>
      <c r="G19" s="4">
        <f t="shared" si="2"/>
        <v>100</v>
      </c>
      <c r="H19" s="10"/>
      <c r="I19" s="10"/>
      <c r="J19" s="4" t="e">
        <f t="shared" si="3"/>
        <v>#DIV/0!</v>
      </c>
      <c r="K19" s="16">
        <f t="shared" si="0"/>
        <v>100</v>
      </c>
    </row>
    <row r="20" spans="1:11" ht="42.75" customHeight="1">
      <c r="A20" s="8"/>
      <c r="B20" s="27" t="s">
        <v>77</v>
      </c>
      <c r="C20" s="7" t="s">
        <v>14</v>
      </c>
      <c r="D20" s="30">
        <f t="shared" si="1"/>
        <v>100</v>
      </c>
      <c r="E20" s="31">
        <f>E22+E23+E24</f>
        <v>338</v>
      </c>
      <c r="F20" s="31">
        <f>F22+F23+F24</f>
        <v>338</v>
      </c>
      <c r="G20" s="30">
        <f t="shared" si="2"/>
        <v>100</v>
      </c>
      <c r="H20" s="33"/>
      <c r="I20" s="33"/>
      <c r="J20" s="30"/>
      <c r="K20" s="30">
        <f t="shared" si="0"/>
        <v>100</v>
      </c>
    </row>
    <row r="21" spans="1:11" ht="16.5" customHeight="1">
      <c r="A21" s="8"/>
      <c r="B21" s="27" t="s">
        <v>15</v>
      </c>
      <c r="C21" s="7"/>
      <c r="D21" s="4"/>
      <c r="E21" s="9"/>
      <c r="F21" s="9"/>
      <c r="G21" s="4"/>
      <c r="H21" s="10"/>
      <c r="I21" s="10"/>
      <c r="J21" s="4"/>
      <c r="K21" s="16"/>
    </row>
    <row r="22" spans="1:11" ht="28.5" customHeight="1">
      <c r="A22" s="8"/>
      <c r="B22" s="7" t="s">
        <v>78</v>
      </c>
      <c r="C22" s="7" t="s">
        <v>14</v>
      </c>
      <c r="D22" s="4">
        <f t="shared" si="1"/>
        <v>100</v>
      </c>
      <c r="E22" s="9">
        <v>322</v>
      </c>
      <c r="F22" s="9">
        <v>322</v>
      </c>
      <c r="G22" s="4">
        <f t="shared" si="2"/>
        <v>100</v>
      </c>
      <c r="H22" s="10"/>
      <c r="I22" s="10"/>
      <c r="J22" s="4" t="e">
        <f t="shared" si="3"/>
        <v>#DIV/0!</v>
      </c>
      <c r="K22" s="16">
        <f t="shared" si="0"/>
        <v>100</v>
      </c>
    </row>
    <row r="23" spans="1:11" ht="41.25" customHeight="1">
      <c r="A23" s="8"/>
      <c r="B23" s="7" t="s">
        <v>79</v>
      </c>
      <c r="C23" s="7" t="s">
        <v>14</v>
      </c>
      <c r="D23" s="4">
        <f t="shared" si="1"/>
        <v>100</v>
      </c>
      <c r="E23" s="9">
        <v>3</v>
      </c>
      <c r="F23" s="9">
        <v>3</v>
      </c>
      <c r="G23" s="4">
        <f t="shared" si="2"/>
        <v>100</v>
      </c>
      <c r="H23" s="10"/>
      <c r="I23" s="10"/>
      <c r="J23" s="4" t="e">
        <f t="shared" si="3"/>
        <v>#DIV/0!</v>
      </c>
      <c r="K23" s="16">
        <f t="shared" si="0"/>
        <v>100</v>
      </c>
    </row>
    <row r="24" spans="1:11" ht="30.75" customHeight="1">
      <c r="A24" s="8"/>
      <c r="B24" s="7" t="s">
        <v>80</v>
      </c>
      <c r="C24" s="7" t="s">
        <v>14</v>
      </c>
      <c r="D24" s="4">
        <f t="shared" si="1"/>
        <v>100</v>
      </c>
      <c r="E24" s="9">
        <v>13</v>
      </c>
      <c r="F24" s="9">
        <v>13</v>
      </c>
      <c r="G24" s="4">
        <f t="shared" si="2"/>
        <v>100</v>
      </c>
      <c r="H24" s="10"/>
      <c r="I24" s="10"/>
      <c r="J24" s="4" t="e">
        <f t="shared" si="3"/>
        <v>#DIV/0!</v>
      </c>
      <c r="K24" s="16">
        <f t="shared" si="0"/>
        <v>100</v>
      </c>
    </row>
    <row r="25" spans="1:11" ht="38.25" customHeight="1">
      <c r="A25" s="8"/>
      <c r="B25" s="27" t="s">
        <v>81</v>
      </c>
      <c r="C25" s="27" t="s">
        <v>14</v>
      </c>
      <c r="D25" s="30">
        <f t="shared" si="1"/>
        <v>100</v>
      </c>
      <c r="E25" s="31">
        <f>E27</f>
        <v>57</v>
      </c>
      <c r="F25" s="31">
        <f>F27</f>
        <v>57</v>
      </c>
      <c r="G25" s="30">
        <f t="shared" si="2"/>
        <v>100</v>
      </c>
      <c r="H25" s="33"/>
      <c r="I25" s="33"/>
      <c r="J25" s="30"/>
      <c r="K25" s="29">
        <f t="shared" si="0"/>
        <v>100</v>
      </c>
    </row>
    <row r="26" spans="1:11" ht="12.75" customHeight="1">
      <c r="A26" s="8"/>
      <c r="B26" s="27" t="s">
        <v>15</v>
      </c>
      <c r="C26" s="7"/>
      <c r="D26" s="4"/>
      <c r="E26" s="9"/>
      <c r="F26" s="9"/>
      <c r="G26" s="4"/>
      <c r="H26" s="10"/>
      <c r="I26" s="10"/>
      <c r="J26" s="4"/>
      <c r="K26" s="16"/>
    </row>
    <row r="27" spans="1:11" ht="40.5" customHeight="1">
      <c r="A27" s="8"/>
      <c r="B27" s="7" t="s">
        <v>36</v>
      </c>
      <c r="C27" s="7" t="s">
        <v>14</v>
      </c>
      <c r="D27" s="4">
        <f t="shared" si="1"/>
        <v>100</v>
      </c>
      <c r="E27" s="9">
        <v>57</v>
      </c>
      <c r="F27" s="9">
        <v>57</v>
      </c>
      <c r="G27" s="4">
        <f t="shared" si="2"/>
        <v>100</v>
      </c>
      <c r="H27" s="10"/>
      <c r="I27" s="10"/>
      <c r="J27" s="4" t="e">
        <f t="shared" si="3"/>
        <v>#DIV/0!</v>
      </c>
      <c r="K27" s="16">
        <f t="shared" si="0"/>
        <v>100</v>
      </c>
    </row>
    <row r="28" spans="1:11" ht="28.5" customHeight="1">
      <c r="A28" s="34"/>
      <c r="B28" s="27" t="s">
        <v>66</v>
      </c>
      <c r="C28" s="27" t="s">
        <v>14</v>
      </c>
      <c r="D28" s="30">
        <f t="shared" si="1"/>
        <v>100</v>
      </c>
      <c r="E28" s="31">
        <f>E30</f>
        <v>223</v>
      </c>
      <c r="F28" s="31">
        <f>F30</f>
        <v>223</v>
      </c>
      <c r="G28" s="30">
        <f t="shared" si="2"/>
        <v>100</v>
      </c>
      <c r="H28" s="33"/>
      <c r="I28" s="33"/>
      <c r="J28" s="30"/>
      <c r="K28" s="29">
        <f t="shared" si="0"/>
        <v>100</v>
      </c>
    </row>
    <row r="29" spans="1:11" ht="16.5" customHeight="1">
      <c r="A29" s="34"/>
      <c r="B29" s="27" t="s">
        <v>15</v>
      </c>
      <c r="C29" s="27"/>
      <c r="D29" s="30"/>
      <c r="E29" s="31"/>
      <c r="F29" s="31"/>
      <c r="G29" s="30"/>
      <c r="H29" s="33"/>
      <c r="I29" s="33"/>
      <c r="J29" s="30"/>
      <c r="K29" s="29"/>
    </row>
    <row r="30" spans="1:11" ht="25.5" customHeight="1">
      <c r="A30" s="8"/>
      <c r="B30" s="7" t="s">
        <v>25</v>
      </c>
      <c r="C30" s="7" t="s">
        <v>14</v>
      </c>
      <c r="D30" s="4">
        <f t="shared" si="1"/>
        <v>100</v>
      </c>
      <c r="E30" s="9">
        <v>223</v>
      </c>
      <c r="F30" s="9">
        <v>223</v>
      </c>
      <c r="G30" s="4">
        <f>F30*100/E30</f>
        <v>100</v>
      </c>
      <c r="H30" s="10"/>
      <c r="I30" s="10"/>
      <c r="J30" s="4" t="e">
        <f>I30*100/H30</f>
        <v>#DIV/0!</v>
      </c>
      <c r="K30" s="16">
        <f t="shared" si="0"/>
        <v>100</v>
      </c>
    </row>
    <row r="31" spans="1:11" ht="19.5" customHeight="1">
      <c r="A31" s="17">
        <v>4</v>
      </c>
      <c r="B31" s="18" t="s">
        <v>20</v>
      </c>
      <c r="C31" s="18"/>
      <c r="D31" s="16">
        <f t="shared" si="1"/>
        <v>100</v>
      </c>
      <c r="E31" s="19">
        <f>E32+E37+E42+E40</f>
        <v>250</v>
      </c>
      <c r="F31" s="19">
        <f>F32+F37+F42+F40</f>
        <v>250</v>
      </c>
      <c r="G31" s="16">
        <f t="shared" si="2"/>
        <v>100</v>
      </c>
      <c r="H31" s="20"/>
      <c r="I31" s="20"/>
      <c r="J31" s="16" t="e">
        <f t="shared" si="3"/>
        <v>#DIV/0!</v>
      </c>
      <c r="K31" s="16">
        <f t="shared" si="0"/>
        <v>100</v>
      </c>
    </row>
    <row r="32" spans="1:11" ht="28.5" customHeight="1">
      <c r="A32" s="17"/>
      <c r="B32" s="27" t="s">
        <v>63</v>
      </c>
      <c r="C32" s="18"/>
      <c r="D32" s="30">
        <f>G32</f>
        <v>100</v>
      </c>
      <c r="E32" s="31">
        <f>E33+E34</f>
        <v>191</v>
      </c>
      <c r="F32" s="31">
        <f>F33+F34</f>
        <v>191</v>
      </c>
      <c r="G32" s="30">
        <f t="shared" si="2"/>
        <v>100</v>
      </c>
      <c r="H32" s="33"/>
      <c r="I32" s="33"/>
      <c r="J32" s="30"/>
      <c r="K32" s="30">
        <f>G32</f>
        <v>100</v>
      </c>
    </row>
    <row r="33" spans="1:11" ht="18" customHeight="1">
      <c r="A33" s="8"/>
      <c r="B33" s="3" t="s">
        <v>28</v>
      </c>
      <c r="C33" s="7" t="s">
        <v>29</v>
      </c>
      <c r="D33" s="4">
        <f t="shared" si="1"/>
        <v>100</v>
      </c>
      <c r="E33" s="9">
        <v>181</v>
      </c>
      <c r="F33" s="9">
        <v>181</v>
      </c>
      <c r="G33" s="4">
        <v>100</v>
      </c>
      <c r="H33" s="10"/>
      <c r="I33" s="10"/>
      <c r="J33" s="4"/>
      <c r="K33" s="16">
        <f t="shared" si="0"/>
        <v>100</v>
      </c>
    </row>
    <row r="34" spans="1:11" ht="15" customHeight="1">
      <c r="A34" s="8"/>
      <c r="B34" s="3" t="s">
        <v>26</v>
      </c>
      <c r="C34" s="7" t="s">
        <v>14</v>
      </c>
      <c r="D34" s="4">
        <f t="shared" si="1"/>
        <v>100</v>
      </c>
      <c r="E34" s="9">
        <v>10</v>
      </c>
      <c r="F34" s="9">
        <v>10</v>
      </c>
      <c r="G34" s="4">
        <f aca="true" t="shared" si="4" ref="G34:G45">F34*100/E34</f>
        <v>100</v>
      </c>
      <c r="H34" s="10"/>
      <c r="I34" s="10"/>
      <c r="J34" s="4"/>
      <c r="K34" s="16">
        <f t="shared" si="0"/>
        <v>100</v>
      </c>
    </row>
    <row r="35" spans="1:11" ht="66" customHeight="1">
      <c r="A35" s="8"/>
      <c r="B35" s="35" t="s">
        <v>64</v>
      </c>
      <c r="C35" s="7" t="s">
        <v>14</v>
      </c>
      <c r="D35" s="4">
        <f>G35</f>
        <v>100</v>
      </c>
      <c r="E35" s="31">
        <f>E36+E38</f>
        <v>25</v>
      </c>
      <c r="F35" s="31">
        <f>F36+F38</f>
        <v>25</v>
      </c>
      <c r="G35" s="4">
        <v>100</v>
      </c>
      <c r="H35" s="33"/>
      <c r="I35" s="33"/>
      <c r="J35" s="30"/>
      <c r="K35" s="16">
        <f>G35</f>
        <v>100</v>
      </c>
    </row>
    <row r="36" spans="1:11" ht="40.5" customHeight="1">
      <c r="A36" s="8"/>
      <c r="B36" s="7" t="s">
        <v>32</v>
      </c>
      <c r="C36" s="7" t="s">
        <v>14</v>
      </c>
      <c r="D36" s="4">
        <f t="shared" si="1"/>
        <v>100</v>
      </c>
      <c r="E36" s="9">
        <v>25</v>
      </c>
      <c r="F36" s="9">
        <v>25</v>
      </c>
      <c r="G36" s="4">
        <f t="shared" si="4"/>
        <v>100</v>
      </c>
      <c r="H36" s="10"/>
      <c r="I36" s="10"/>
      <c r="J36" s="4"/>
      <c r="K36" s="16">
        <f t="shared" si="0"/>
        <v>100</v>
      </c>
    </row>
    <row r="37" spans="1:11" ht="67.5" customHeight="1">
      <c r="A37" s="8"/>
      <c r="B37" s="27" t="s">
        <v>65</v>
      </c>
      <c r="C37" s="7" t="s">
        <v>14</v>
      </c>
      <c r="D37" s="30">
        <f t="shared" si="1"/>
        <v>100</v>
      </c>
      <c r="E37" s="31">
        <f>E39</f>
        <v>31</v>
      </c>
      <c r="F37" s="31">
        <f>F39</f>
        <v>31</v>
      </c>
      <c r="G37" s="30">
        <f t="shared" si="4"/>
        <v>100</v>
      </c>
      <c r="H37" s="33"/>
      <c r="I37" s="33"/>
      <c r="J37" s="30"/>
      <c r="K37" s="29">
        <f t="shared" si="0"/>
        <v>100</v>
      </c>
    </row>
    <row r="38" spans="1:11" ht="39.75" customHeight="1" hidden="1">
      <c r="A38" s="8"/>
      <c r="B38" s="7"/>
      <c r="C38" s="7" t="s">
        <v>14</v>
      </c>
      <c r="D38" s="4" t="e">
        <f t="shared" si="1"/>
        <v>#DIV/0!</v>
      </c>
      <c r="E38" s="9">
        <v>0</v>
      </c>
      <c r="F38" s="9">
        <v>0</v>
      </c>
      <c r="G38" s="4" t="e">
        <f t="shared" si="4"/>
        <v>#DIV/0!</v>
      </c>
      <c r="H38" s="10"/>
      <c r="I38" s="10"/>
      <c r="J38" s="4"/>
      <c r="K38" s="16" t="e">
        <f t="shared" si="0"/>
        <v>#DIV/0!</v>
      </c>
    </row>
    <row r="39" spans="1:11" ht="38.25" customHeight="1">
      <c r="A39" s="8"/>
      <c r="B39" s="7" t="s">
        <v>86</v>
      </c>
      <c r="C39" s="7" t="s">
        <v>14</v>
      </c>
      <c r="D39" s="4">
        <f t="shared" si="1"/>
        <v>100</v>
      </c>
      <c r="E39" s="9">
        <v>31</v>
      </c>
      <c r="F39" s="9">
        <v>31</v>
      </c>
      <c r="G39" s="4">
        <f>F39*100/E39</f>
        <v>100</v>
      </c>
      <c r="H39" s="10"/>
      <c r="I39" s="10"/>
      <c r="J39" s="4"/>
      <c r="K39" s="16">
        <f t="shared" si="0"/>
        <v>100</v>
      </c>
    </row>
    <row r="40" spans="1:11" ht="69.75" customHeight="1">
      <c r="A40" s="8"/>
      <c r="B40" s="27" t="s">
        <v>72</v>
      </c>
      <c r="C40" s="7" t="s">
        <v>14</v>
      </c>
      <c r="D40" s="30">
        <f>G40</f>
        <v>100</v>
      </c>
      <c r="E40" s="31">
        <f>E41</f>
        <v>6</v>
      </c>
      <c r="F40" s="31">
        <v>6</v>
      </c>
      <c r="G40" s="30">
        <f>F40*100/E40</f>
        <v>100</v>
      </c>
      <c r="H40" s="33"/>
      <c r="I40" s="33"/>
      <c r="J40" s="30"/>
      <c r="K40" s="29">
        <f>G40</f>
        <v>100</v>
      </c>
    </row>
    <row r="41" spans="1:11" ht="44.25" customHeight="1">
      <c r="A41" s="8"/>
      <c r="B41" s="7" t="s">
        <v>34</v>
      </c>
      <c r="C41" s="7" t="s">
        <v>14</v>
      </c>
      <c r="D41" s="4">
        <f t="shared" si="1"/>
        <v>100</v>
      </c>
      <c r="E41" s="9">
        <v>6</v>
      </c>
      <c r="F41" s="9">
        <v>6</v>
      </c>
      <c r="G41" s="4">
        <f t="shared" si="4"/>
        <v>100</v>
      </c>
      <c r="H41" s="10"/>
      <c r="I41" s="10"/>
      <c r="J41" s="4"/>
      <c r="K41" s="16">
        <f t="shared" si="0"/>
        <v>100</v>
      </c>
    </row>
    <row r="42" spans="1:11" ht="32.25" customHeight="1">
      <c r="A42" s="8"/>
      <c r="B42" s="27" t="s">
        <v>67</v>
      </c>
      <c r="C42" s="27" t="s">
        <v>14</v>
      </c>
      <c r="D42" s="30">
        <f>G42</f>
        <v>100</v>
      </c>
      <c r="E42" s="31">
        <f>E43</f>
        <v>22</v>
      </c>
      <c r="F42" s="31">
        <f>F43</f>
        <v>22</v>
      </c>
      <c r="G42" s="30">
        <f t="shared" si="4"/>
        <v>100</v>
      </c>
      <c r="H42" s="33"/>
      <c r="I42" s="33"/>
      <c r="J42" s="30"/>
      <c r="K42" s="29">
        <f>G42</f>
        <v>100</v>
      </c>
    </row>
    <row r="43" spans="1:11" ht="27.75" customHeight="1">
      <c r="A43" s="8"/>
      <c r="B43" s="7" t="s">
        <v>25</v>
      </c>
      <c r="C43" s="7" t="s">
        <v>14</v>
      </c>
      <c r="D43" s="4">
        <f t="shared" si="1"/>
        <v>100</v>
      </c>
      <c r="E43" s="9">
        <v>22</v>
      </c>
      <c r="F43" s="9">
        <v>22</v>
      </c>
      <c r="G43" s="4">
        <f>F43*100/E43</f>
        <v>100</v>
      </c>
      <c r="H43" s="10"/>
      <c r="I43" s="10"/>
      <c r="J43" s="4"/>
      <c r="K43" s="16">
        <f t="shared" si="0"/>
        <v>100</v>
      </c>
    </row>
    <row r="44" spans="1:11" ht="17.25" customHeight="1">
      <c r="A44" s="17">
        <v>5</v>
      </c>
      <c r="B44" s="18" t="s">
        <v>9</v>
      </c>
      <c r="C44" s="18"/>
      <c r="D44" s="16">
        <f t="shared" si="1"/>
        <v>100</v>
      </c>
      <c r="E44" s="19">
        <f>E45+E48+E53+E57+E59</f>
        <v>335</v>
      </c>
      <c r="F44" s="19">
        <f>F45+F48+F53+F57+F59</f>
        <v>335</v>
      </c>
      <c r="G44" s="16">
        <f t="shared" si="4"/>
        <v>100</v>
      </c>
      <c r="H44" s="20"/>
      <c r="I44" s="20"/>
      <c r="J44" s="16" t="e">
        <f>I44*100/H44</f>
        <v>#DIV/0!</v>
      </c>
      <c r="K44" s="16">
        <f t="shared" si="0"/>
        <v>100</v>
      </c>
    </row>
    <row r="45" spans="1:11" ht="30" customHeight="1">
      <c r="A45" s="17"/>
      <c r="B45" s="27" t="s">
        <v>63</v>
      </c>
      <c r="C45" s="18"/>
      <c r="D45" s="30">
        <f t="shared" si="1"/>
        <v>100</v>
      </c>
      <c r="E45" s="31">
        <f>E46+E47</f>
        <v>234</v>
      </c>
      <c r="F45" s="31">
        <f>F46+F47</f>
        <v>234</v>
      </c>
      <c r="G45" s="30">
        <f t="shared" si="4"/>
        <v>100</v>
      </c>
      <c r="H45" s="33"/>
      <c r="I45" s="33"/>
      <c r="J45" s="30"/>
      <c r="K45" s="30">
        <f t="shared" si="0"/>
        <v>100</v>
      </c>
    </row>
    <row r="46" spans="1:11" ht="44.25" customHeight="1">
      <c r="A46" s="8"/>
      <c r="B46" s="3" t="s">
        <v>59</v>
      </c>
      <c r="C46" s="7" t="s">
        <v>29</v>
      </c>
      <c r="D46" s="4">
        <f t="shared" si="1"/>
        <v>100</v>
      </c>
      <c r="E46" s="9">
        <v>220</v>
      </c>
      <c r="F46" s="9">
        <v>220</v>
      </c>
      <c r="G46" s="4">
        <v>100</v>
      </c>
      <c r="H46" s="10"/>
      <c r="I46" s="10"/>
      <c r="J46" s="4"/>
      <c r="K46" s="16">
        <f t="shared" si="0"/>
        <v>100</v>
      </c>
    </row>
    <row r="47" spans="1:11" ht="16.5" customHeight="1">
      <c r="A47" s="8"/>
      <c r="B47" s="3" t="s">
        <v>26</v>
      </c>
      <c r="C47" s="7" t="s">
        <v>14</v>
      </c>
      <c r="D47" s="4">
        <f>G47</f>
        <v>100</v>
      </c>
      <c r="E47" s="9">
        <v>14</v>
      </c>
      <c r="F47" s="9">
        <v>14</v>
      </c>
      <c r="G47" s="4">
        <v>100</v>
      </c>
      <c r="H47" s="10"/>
      <c r="I47" s="10"/>
      <c r="J47" s="4"/>
      <c r="K47" s="16">
        <f t="shared" si="0"/>
        <v>100</v>
      </c>
    </row>
    <row r="48" spans="1:11" ht="64.5" customHeight="1">
      <c r="A48" s="8"/>
      <c r="B48" s="35" t="s">
        <v>64</v>
      </c>
      <c r="C48" s="7" t="s">
        <v>14</v>
      </c>
      <c r="D48" s="4">
        <f>G48</f>
        <v>100</v>
      </c>
      <c r="E48" s="31">
        <f>E49+E50</f>
        <v>25</v>
      </c>
      <c r="F48" s="31">
        <f>F49+F50</f>
        <v>25</v>
      </c>
      <c r="G48" s="4">
        <v>100</v>
      </c>
      <c r="H48" s="33"/>
      <c r="I48" s="33"/>
      <c r="J48" s="30"/>
      <c r="K48" s="16">
        <f t="shared" si="0"/>
        <v>100</v>
      </c>
    </row>
    <row r="49" spans="1:11" ht="26.25" customHeight="1">
      <c r="A49" s="8"/>
      <c r="B49" s="7" t="s">
        <v>68</v>
      </c>
      <c r="C49" s="7" t="s">
        <v>14</v>
      </c>
      <c r="D49" s="4">
        <f t="shared" si="1"/>
        <v>100</v>
      </c>
      <c r="E49" s="9">
        <v>24</v>
      </c>
      <c r="F49" s="9">
        <v>24</v>
      </c>
      <c r="G49" s="4">
        <f aca="true" t="shared" si="5" ref="G49:G62">F49*100/E49</f>
        <v>100</v>
      </c>
      <c r="H49" s="10"/>
      <c r="I49" s="10"/>
      <c r="J49" s="4" t="e">
        <f>I49*100/H49</f>
        <v>#DIV/0!</v>
      </c>
      <c r="K49" s="16">
        <f t="shared" si="0"/>
        <v>100</v>
      </c>
    </row>
    <row r="50" spans="1:11" ht="40.5" customHeight="1">
      <c r="A50" s="8"/>
      <c r="B50" s="7" t="s">
        <v>62</v>
      </c>
      <c r="C50" s="7" t="s">
        <v>14</v>
      </c>
      <c r="D50" s="4">
        <f>G50</f>
        <v>100</v>
      </c>
      <c r="E50" s="9">
        <v>1</v>
      </c>
      <c r="F50" s="9">
        <v>1</v>
      </c>
      <c r="G50" s="4">
        <f t="shared" si="5"/>
        <v>100</v>
      </c>
      <c r="H50" s="10"/>
      <c r="I50" s="10"/>
      <c r="J50" s="4"/>
      <c r="K50" s="16">
        <f>G50</f>
        <v>100</v>
      </c>
    </row>
    <row r="51" spans="1:11" ht="42" customHeight="1" hidden="1">
      <c r="A51" s="8"/>
      <c r="B51" s="7" t="s">
        <v>37</v>
      </c>
      <c r="C51" s="7" t="s">
        <v>14</v>
      </c>
      <c r="D51" s="4" t="e">
        <f>G51</f>
        <v>#DIV/0!</v>
      </c>
      <c r="E51" s="9">
        <v>0</v>
      </c>
      <c r="F51" s="9">
        <v>0</v>
      </c>
      <c r="G51" s="4" t="e">
        <f t="shared" si="5"/>
        <v>#DIV/0!</v>
      </c>
      <c r="H51" s="10"/>
      <c r="I51" s="10"/>
      <c r="J51" s="4" t="e">
        <f>I51*100/H51</f>
        <v>#DIV/0!</v>
      </c>
      <c r="K51" s="16" t="e">
        <f>G51</f>
        <v>#DIV/0!</v>
      </c>
    </row>
    <row r="52" spans="1:11" ht="40.5" customHeight="1" hidden="1">
      <c r="A52" s="8"/>
      <c r="B52" s="7" t="s">
        <v>69</v>
      </c>
      <c r="C52" s="7"/>
      <c r="D52" s="4" t="e">
        <f>G52</f>
        <v>#DIV/0!</v>
      </c>
      <c r="E52" s="9">
        <v>0</v>
      </c>
      <c r="F52" s="9">
        <v>0</v>
      </c>
      <c r="G52" s="4" t="e">
        <f t="shared" si="5"/>
        <v>#DIV/0!</v>
      </c>
      <c r="H52" s="10"/>
      <c r="I52" s="10"/>
      <c r="J52" s="4"/>
      <c r="K52" s="16" t="e">
        <f>G52</f>
        <v>#DIV/0!</v>
      </c>
    </row>
    <row r="53" spans="1:11" ht="65.25" customHeight="1">
      <c r="A53" s="34"/>
      <c r="B53" s="27" t="s">
        <v>65</v>
      </c>
      <c r="C53" s="7" t="s">
        <v>14</v>
      </c>
      <c r="D53" s="30">
        <f>G53</f>
        <v>100</v>
      </c>
      <c r="E53" s="31">
        <f>E54+E55+E56</f>
        <v>47</v>
      </c>
      <c r="F53" s="31">
        <f>F54+F55+F56</f>
        <v>47</v>
      </c>
      <c r="G53" s="30">
        <f t="shared" si="5"/>
        <v>100</v>
      </c>
      <c r="H53" s="33"/>
      <c r="I53" s="33"/>
      <c r="J53" s="30"/>
      <c r="K53" s="29">
        <f>G53</f>
        <v>100</v>
      </c>
    </row>
    <row r="54" spans="1:11" ht="39.75" customHeight="1">
      <c r="A54" s="8"/>
      <c r="B54" s="7" t="s">
        <v>33</v>
      </c>
      <c r="C54" s="7" t="s">
        <v>14</v>
      </c>
      <c r="D54" s="4">
        <f t="shared" si="1"/>
        <v>100</v>
      </c>
      <c r="E54" s="9">
        <v>43</v>
      </c>
      <c r="F54" s="9">
        <v>43</v>
      </c>
      <c r="G54" s="4">
        <f t="shared" si="5"/>
        <v>100</v>
      </c>
      <c r="H54" s="10"/>
      <c r="I54" s="10"/>
      <c r="J54" s="4"/>
      <c r="K54" s="16">
        <f t="shared" si="0"/>
        <v>100</v>
      </c>
    </row>
    <row r="55" spans="1:11" ht="40.5" customHeight="1">
      <c r="A55" s="8"/>
      <c r="B55" s="7" t="s">
        <v>70</v>
      </c>
      <c r="C55" s="7" t="s">
        <v>14</v>
      </c>
      <c r="D55" s="4">
        <f t="shared" si="1"/>
        <v>100</v>
      </c>
      <c r="E55" s="9">
        <v>3</v>
      </c>
      <c r="F55" s="9">
        <v>3</v>
      </c>
      <c r="G55" s="4">
        <f t="shared" si="5"/>
        <v>100</v>
      </c>
      <c r="H55" s="10"/>
      <c r="I55" s="10"/>
      <c r="J55" s="4"/>
      <c r="K55" s="16">
        <f t="shared" si="0"/>
        <v>100</v>
      </c>
    </row>
    <row r="56" spans="1:11" ht="45.75" customHeight="1">
      <c r="A56" s="8"/>
      <c r="B56" s="7" t="s">
        <v>71</v>
      </c>
      <c r="C56" s="7" t="s">
        <v>14</v>
      </c>
      <c r="D56" s="4">
        <f>G56</f>
        <v>100</v>
      </c>
      <c r="E56" s="9">
        <v>1</v>
      </c>
      <c r="F56" s="9">
        <v>1</v>
      </c>
      <c r="G56" s="4">
        <f>F56*100/E56</f>
        <v>100</v>
      </c>
      <c r="H56" s="10"/>
      <c r="I56" s="10"/>
      <c r="J56" s="4"/>
      <c r="K56" s="16">
        <f>G56</f>
        <v>100</v>
      </c>
    </row>
    <row r="57" spans="1:11" ht="66" customHeight="1">
      <c r="A57" s="8"/>
      <c r="B57" s="27" t="s">
        <v>72</v>
      </c>
      <c r="C57" s="7" t="s">
        <v>14</v>
      </c>
      <c r="D57" s="30">
        <f>G57</f>
        <v>100</v>
      </c>
      <c r="E57" s="31">
        <f>E58</f>
        <v>4</v>
      </c>
      <c r="F57" s="31">
        <f>F58</f>
        <v>4</v>
      </c>
      <c r="G57" s="30">
        <f>F57*100/E57</f>
        <v>100</v>
      </c>
      <c r="H57" s="33"/>
      <c r="I57" s="33"/>
      <c r="J57" s="30"/>
      <c r="K57" s="29">
        <f>G57</f>
        <v>100</v>
      </c>
    </row>
    <row r="58" spans="1:11" ht="43.5" customHeight="1">
      <c r="A58" s="8"/>
      <c r="B58" s="7" t="s">
        <v>36</v>
      </c>
      <c r="C58" s="7" t="s">
        <v>14</v>
      </c>
      <c r="D58" s="4">
        <f t="shared" si="1"/>
        <v>100</v>
      </c>
      <c r="E58" s="9">
        <v>4</v>
      </c>
      <c r="F58" s="9">
        <v>4</v>
      </c>
      <c r="G58" s="4">
        <f t="shared" si="5"/>
        <v>100</v>
      </c>
      <c r="H58" s="10"/>
      <c r="I58" s="10"/>
      <c r="J58" s="4" t="e">
        <f>I58*100/H58</f>
        <v>#DIV/0!</v>
      </c>
      <c r="K58" s="16">
        <f t="shared" si="0"/>
        <v>100</v>
      </c>
    </row>
    <row r="59" spans="1:11" ht="43.5" customHeight="1">
      <c r="A59" s="8"/>
      <c r="B59" s="27" t="s">
        <v>73</v>
      </c>
      <c r="C59" s="7" t="s">
        <v>14</v>
      </c>
      <c r="D59" s="30">
        <f t="shared" si="1"/>
        <v>100</v>
      </c>
      <c r="E59" s="31">
        <f>E60</f>
        <v>25</v>
      </c>
      <c r="F59" s="31">
        <f>F60</f>
        <v>25</v>
      </c>
      <c r="G59" s="30">
        <f t="shared" si="5"/>
        <v>100</v>
      </c>
      <c r="H59" s="33"/>
      <c r="I59" s="33"/>
      <c r="J59" s="30"/>
      <c r="K59" s="29">
        <f t="shared" si="0"/>
        <v>100</v>
      </c>
    </row>
    <row r="60" spans="1:11" ht="30.75" customHeight="1">
      <c r="A60" s="8"/>
      <c r="B60" s="7" t="s">
        <v>25</v>
      </c>
      <c r="C60" s="7" t="s">
        <v>14</v>
      </c>
      <c r="D60" s="4">
        <f>G60</f>
        <v>100</v>
      </c>
      <c r="E60" s="9">
        <v>25</v>
      </c>
      <c r="F60" s="9">
        <v>25</v>
      </c>
      <c r="G60" s="4">
        <f>F60*100/E60</f>
        <v>100</v>
      </c>
      <c r="H60" s="10"/>
      <c r="I60" s="10"/>
      <c r="J60" s="4"/>
      <c r="K60" s="16">
        <f>G60</f>
        <v>100</v>
      </c>
    </row>
    <row r="61" spans="1:11" ht="12.75">
      <c r="A61" s="17">
        <v>6</v>
      </c>
      <c r="B61" s="18" t="s">
        <v>10</v>
      </c>
      <c r="C61" s="18"/>
      <c r="D61" s="16">
        <f t="shared" si="1"/>
        <v>100</v>
      </c>
      <c r="E61" s="19">
        <f>SUM(E63:E72)</f>
        <v>323</v>
      </c>
      <c r="F61" s="19">
        <f>SUM(F63:F72)</f>
        <v>323</v>
      </c>
      <c r="G61" s="16">
        <f t="shared" si="5"/>
        <v>100</v>
      </c>
      <c r="H61" s="20"/>
      <c r="I61" s="20"/>
      <c r="J61" s="16" t="e">
        <f>I61*100/H61</f>
        <v>#DIV/0!</v>
      </c>
      <c r="K61" s="16">
        <f t="shared" si="0"/>
        <v>100</v>
      </c>
    </row>
    <row r="62" spans="1:11" ht="25.5">
      <c r="A62" s="17"/>
      <c r="B62" s="27" t="s">
        <v>63</v>
      </c>
      <c r="C62" s="28"/>
      <c r="D62" s="30">
        <f t="shared" si="1"/>
        <v>100</v>
      </c>
      <c r="E62" s="31">
        <f>E63+E64</f>
        <v>171</v>
      </c>
      <c r="F62" s="31">
        <f>F63+F64</f>
        <v>171</v>
      </c>
      <c r="G62" s="30">
        <f t="shared" si="5"/>
        <v>100</v>
      </c>
      <c r="H62" s="33"/>
      <c r="I62" s="33"/>
      <c r="J62" s="30"/>
      <c r="K62" s="30">
        <f t="shared" si="0"/>
        <v>100</v>
      </c>
    </row>
    <row r="63" spans="1:11" ht="38.25">
      <c r="A63" s="8"/>
      <c r="B63" s="3" t="s">
        <v>59</v>
      </c>
      <c r="C63" s="7" t="s">
        <v>29</v>
      </c>
      <c r="D63" s="4">
        <f t="shared" si="1"/>
        <v>100</v>
      </c>
      <c r="E63" s="9">
        <v>161</v>
      </c>
      <c r="F63" s="9">
        <v>161</v>
      </c>
      <c r="G63" s="4">
        <v>100</v>
      </c>
      <c r="H63" s="10"/>
      <c r="I63" s="10"/>
      <c r="J63" s="4"/>
      <c r="K63" s="16">
        <f t="shared" si="0"/>
        <v>100</v>
      </c>
    </row>
    <row r="64" spans="1:11" ht="25.5">
      <c r="A64" s="8"/>
      <c r="B64" s="3" t="s">
        <v>58</v>
      </c>
      <c r="C64" s="7" t="s">
        <v>14</v>
      </c>
      <c r="D64" s="4">
        <f t="shared" si="1"/>
        <v>100</v>
      </c>
      <c r="E64" s="9">
        <v>10</v>
      </c>
      <c r="F64" s="9">
        <v>10</v>
      </c>
      <c r="G64" s="4">
        <f aca="true" t="shared" si="6" ref="G64:G76">F64*100/E64</f>
        <v>100</v>
      </c>
      <c r="H64" s="10"/>
      <c r="I64" s="10"/>
      <c r="J64" s="4" t="e">
        <f>I64*100/H64</f>
        <v>#DIV/0!</v>
      </c>
      <c r="K64" s="16">
        <f t="shared" si="0"/>
        <v>100</v>
      </c>
    </row>
    <row r="65" spans="1:11" ht="66.75" customHeight="1">
      <c r="A65" s="8"/>
      <c r="B65" s="35" t="s">
        <v>64</v>
      </c>
      <c r="C65" s="7" t="s">
        <v>14</v>
      </c>
      <c r="D65" s="30">
        <f t="shared" si="1"/>
        <v>100</v>
      </c>
      <c r="E65" s="31">
        <f>E66+E67</f>
        <v>30</v>
      </c>
      <c r="F65" s="31">
        <f>F66+F67</f>
        <v>30</v>
      </c>
      <c r="G65" s="30">
        <f t="shared" si="6"/>
        <v>100</v>
      </c>
      <c r="H65" s="33"/>
      <c r="I65" s="33"/>
      <c r="J65" s="30"/>
      <c r="K65" s="29">
        <f t="shared" si="0"/>
        <v>100</v>
      </c>
    </row>
    <row r="66" spans="1:11" ht="26.25" customHeight="1">
      <c r="A66" s="8"/>
      <c r="B66" s="7" t="s">
        <v>60</v>
      </c>
      <c r="C66" s="7" t="s">
        <v>14</v>
      </c>
      <c r="D66" s="4">
        <f t="shared" si="1"/>
        <v>100</v>
      </c>
      <c r="E66" s="9">
        <v>29</v>
      </c>
      <c r="F66" s="9">
        <v>29</v>
      </c>
      <c r="G66" s="4">
        <f t="shared" si="6"/>
        <v>100</v>
      </c>
      <c r="H66" s="10"/>
      <c r="I66" s="10"/>
      <c r="J66" s="4" t="e">
        <f>I66*100/H66</f>
        <v>#DIV/0!</v>
      </c>
      <c r="K66" s="16">
        <f t="shared" si="0"/>
        <v>100</v>
      </c>
    </row>
    <row r="67" spans="1:11" ht="40.5" customHeight="1">
      <c r="A67" s="8"/>
      <c r="B67" s="7" t="s">
        <v>62</v>
      </c>
      <c r="C67" s="7" t="s">
        <v>14</v>
      </c>
      <c r="D67" s="4">
        <f t="shared" si="1"/>
        <v>100</v>
      </c>
      <c r="E67" s="9">
        <v>1</v>
      </c>
      <c r="F67" s="9">
        <v>1</v>
      </c>
      <c r="G67" s="4">
        <f t="shared" si="6"/>
        <v>100</v>
      </c>
      <c r="H67" s="10"/>
      <c r="I67" s="10"/>
      <c r="J67" s="4"/>
      <c r="K67" s="16">
        <f t="shared" si="0"/>
        <v>100</v>
      </c>
    </row>
    <row r="68" spans="1:11" ht="66" customHeight="1">
      <c r="A68" s="8"/>
      <c r="B68" s="27" t="s">
        <v>65</v>
      </c>
      <c r="C68" s="7" t="s">
        <v>14</v>
      </c>
      <c r="D68" s="30">
        <f t="shared" si="1"/>
        <v>100</v>
      </c>
      <c r="E68" s="31">
        <f>E69+E70</f>
        <v>37</v>
      </c>
      <c r="F68" s="31">
        <f>F69+F70</f>
        <v>37</v>
      </c>
      <c r="G68" s="30">
        <f t="shared" si="6"/>
        <v>100</v>
      </c>
      <c r="H68" s="33"/>
      <c r="I68" s="33"/>
      <c r="J68" s="30"/>
      <c r="K68" s="29">
        <f t="shared" si="0"/>
        <v>100</v>
      </c>
    </row>
    <row r="69" spans="1:11" ht="39.75" customHeight="1">
      <c r="A69" s="8"/>
      <c r="B69" s="7" t="s">
        <v>33</v>
      </c>
      <c r="C69" s="7" t="s">
        <v>14</v>
      </c>
      <c r="D69" s="4">
        <f t="shared" si="1"/>
        <v>100</v>
      </c>
      <c r="E69" s="9">
        <v>34</v>
      </c>
      <c r="F69" s="9">
        <v>34</v>
      </c>
      <c r="G69" s="4">
        <f t="shared" si="6"/>
        <v>100</v>
      </c>
      <c r="H69" s="10"/>
      <c r="I69" s="10"/>
      <c r="J69" s="4"/>
      <c r="K69" s="16">
        <f t="shared" si="0"/>
        <v>100</v>
      </c>
    </row>
    <row r="70" spans="1:11" ht="42" customHeight="1">
      <c r="A70" s="8"/>
      <c r="B70" s="7" t="s">
        <v>61</v>
      </c>
      <c r="C70" s="7" t="s">
        <v>14</v>
      </c>
      <c r="D70" s="4">
        <f t="shared" si="1"/>
        <v>100</v>
      </c>
      <c r="E70" s="9">
        <v>3</v>
      </c>
      <c r="F70" s="9">
        <v>3</v>
      </c>
      <c r="G70" s="4">
        <f t="shared" si="6"/>
        <v>100</v>
      </c>
      <c r="H70" s="10"/>
      <c r="I70" s="10"/>
      <c r="J70" s="4"/>
      <c r="K70" s="16">
        <f>G70</f>
        <v>100</v>
      </c>
    </row>
    <row r="71" spans="1:11" ht="67.5" customHeight="1">
      <c r="A71" s="8"/>
      <c r="B71" s="27" t="s">
        <v>65</v>
      </c>
      <c r="C71" s="27" t="s">
        <v>14</v>
      </c>
      <c r="D71" s="30">
        <f t="shared" si="1"/>
        <v>100</v>
      </c>
      <c r="E71" s="31">
        <f>E72</f>
        <v>9</v>
      </c>
      <c r="F71" s="31">
        <f>F72</f>
        <v>9</v>
      </c>
      <c r="G71" s="30">
        <f t="shared" si="6"/>
        <v>100</v>
      </c>
      <c r="H71" s="33"/>
      <c r="I71" s="33"/>
      <c r="J71" s="30"/>
      <c r="K71" s="29">
        <f>G71</f>
        <v>100</v>
      </c>
    </row>
    <row r="72" spans="1:11" ht="40.5" customHeight="1">
      <c r="A72" s="8"/>
      <c r="B72" s="7" t="s">
        <v>34</v>
      </c>
      <c r="C72" s="7" t="s">
        <v>14</v>
      </c>
      <c r="D72" s="4">
        <f t="shared" si="1"/>
        <v>100</v>
      </c>
      <c r="E72" s="9">
        <v>9</v>
      </c>
      <c r="F72" s="9">
        <v>9</v>
      </c>
      <c r="G72" s="4">
        <f t="shared" si="6"/>
        <v>100</v>
      </c>
      <c r="H72" s="10"/>
      <c r="I72" s="10"/>
      <c r="J72" s="4"/>
      <c r="K72" s="16">
        <f t="shared" si="0"/>
        <v>100</v>
      </c>
    </row>
    <row r="73" spans="1:11" ht="26.25" customHeight="1">
      <c r="A73" s="8"/>
      <c r="B73" s="27" t="s">
        <v>67</v>
      </c>
      <c r="C73" s="27" t="s">
        <v>14</v>
      </c>
      <c r="D73" s="30">
        <f t="shared" si="1"/>
        <v>100</v>
      </c>
      <c r="E73" s="31">
        <f>E74</f>
        <v>30</v>
      </c>
      <c r="F73" s="31">
        <f>F74</f>
        <v>30</v>
      </c>
      <c r="G73" s="30">
        <f t="shared" si="6"/>
        <v>100</v>
      </c>
      <c r="H73" s="33"/>
      <c r="I73" s="33"/>
      <c r="J73" s="30"/>
      <c r="K73" s="29">
        <f t="shared" si="0"/>
        <v>100</v>
      </c>
    </row>
    <row r="74" spans="1:11" ht="27" customHeight="1">
      <c r="A74" s="8"/>
      <c r="B74" s="7" t="s">
        <v>66</v>
      </c>
      <c r="C74" s="7" t="s">
        <v>14</v>
      </c>
      <c r="D74" s="4">
        <f>G74</f>
        <v>100</v>
      </c>
      <c r="E74" s="9">
        <v>30</v>
      </c>
      <c r="F74" s="9">
        <v>30</v>
      </c>
      <c r="G74" s="4">
        <f>F74*100/E74</f>
        <v>100</v>
      </c>
      <c r="H74" s="10"/>
      <c r="I74" s="10"/>
      <c r="J74" s="4"/>
      <c r="K74" s="16">
        <f>G74</f>
        <v>100</v>
      </c>
    </row>
    <row r="75" spans="1:11" ht="28.5" customHeight="1">
      <c r="A75" s="17">
        <v>7</v>
      </c>
      <c r="B75" s="18" t="s">
        <v>11</v>
      </c>
      <c r="C75" s="18"/>
      <c r="D75" s="16">
        <f t="shared" si="1"/>
        <v>100</v>
      </c>
      <c r="E75" s="19">
        <f>E76+E80+E83+E86+E88</f>
        <v>259</v>
      </c>
      <c r="F75" s="19">
        <f>F76+F80+F83+F86+F88</f>
        <v>259</v>
      </c>
      <c r="G75" s="16">
        <f t="shared" si="6"/>
        <v>100</v>
      </c>
      <c r="H75" s="20"/>
      <c r="I75" s="20"/>
      <c r="J75" s="16" t="e">
        <f>I75*100/H75</f>
        <v>#DIV/0!</v>
      </c>
      <c r="K75" s="16">
        <f t="shared" si="0"/>
        <v>100</v>
      </c>
    </row>
    <row r="76" spans="1:11" ht="28.5" customHeight="1">
      <c r="A76" s="17"/>
      <c r="B76" s="27" t="s">
        <v>83</v>
      </c>
      <c r="C76" s="28"/>
      <c r="D76" s="30">
        <f t="shared" si="1"/>
        <v>100</v>
      </c>
      <c r="E76" s="31">
        <f>E77+E78</f>
        <v>163</v>
      </c>
      <c r="F76" s="31">
        <f>F77+F78</f>
        <v>163</v>
      </c>
      <c r="G76" s="30">
        <f t="shared" si="6"/>
        <v>100</v>
      </c>
      <c r="H76" s="33"/>
      <c r="I76" s="33"/>
      <c r="J76" s="30"/>
      <c r="K76" s="30">
        <f t="shared" si="0"/>
        <v>100</v>
      </c>
    </row>
    <row r="77" spans="1:11" ht="18" customHeight="1">
      <c r="A77" s="8"/>
      <c r="B77" s="3" t="s">
        <v>28</v>
      </c>
      <c r="C77" s="7" t="s">
        <v>29</v>
      </c>
      <c r="D77" s="4">
        <f t="shared" si="1"/>
        <v>100</v>
      </c>
      <c r="E77" s="9">
        <v>150</v>
      </c>
      <c r="F77" s="9">
        <v>150</v>
      </c>
      <c r="G77" s="4">
        <v>100</v>
      </c>
      <c r="H77" s="10"/>
      <c r="I77" s="10"/>
      <c r="J77" s="4"/>
      <c r="K77" s="16">
        <f t="shared" si="0"/>
        <v>100</v>
      </c>
    </row>
    <row r="78" spans="1:11" ht="15.75" customHeight="1">
      <c r="A78" s="8"/>
      <c r="B78" s="3" t="s">
        <v>26</v>
      </c>
      <c r="C78" s="7" t="s">
        <v>14</v>
      </c>
      <c r="D78" s="4">
        <f t="shared" si="1"/>
        <v>100</v>
      </c>
      <c r="E78" s="9">
        <v>13</v>
      </c>
      <c r="F78" s="9">
        <v>13</v>
      </c>
      <c r="G78" s="4">
        <f>F78*100/E78</f>
        <v>100</v>
      </c>
      <c r="H78" s="10"/>
      <c r="I78" s="10"/>
      <c r="J78" s="4" t="e">
        <f aca="true" t="shared" si="7" ref="J78:J90">I78*100/H78</f>
        <v>#DIV/0!</v>
      </c>
      <c r="K78" s="16">
        <f t="shared" si="0"/>
        <v>100</v>
      </c>
    </row>
    <row r="79" spans="1:11" ht="52.5" customHeight="1" hidden="1">
      <c r="A79" s="8"/>
      <c r="B79" s="3"/>
      <c r="C79" s="7" t="s">
        <v>14</v>
      </c>
      <c r="D79" s="4" t="e">
        <f t="shared" si="1"/>
        <v>#DIV/0!</v>
      </c>
      <c r="E79" s="9"/>
      <c r="F79" s="9"/>
      <c r="G79" s="4" t="e">
        <f>F79*100/E79</f>
        <v>#DIV/0!</v>
      </c>
      <c r="H79" s="10"/>
      <c r="I79" s="10"/>
      <c r="J79" s="4"/>
      <c r="K79" s="16" t="e">
        <f t="shared" si="0"/>
        <v>#DIV/0!</v>
      </c>
    </row>
    <row r="80" spans="1:11" ht="44.25" customHeight="1">
      <c r="A80" s="8"/>
      <c r="B80" s="35" t="s">
        <v>74</v>
      </c>
      <c r="C80" s="27" t="s">
        <v>14</v>
      </c>
      <c r="D80" s="30">
        <f t="shared" si="1"/>
        <v>100</v>
      </c>
      <c r="E80" s="31">
        <f>E81+E82</f>
        <v>22</v>
      </c>
      <c r="F80" s="31">
        <f>F81+F82</f>
        <v>22</v>
      </c>
      <c r="G80" s="30">
        <f>F80*100/E80</f>
        <v>100</v>
      </c>
      <c r="H80" s="33"/>
      <c r="I80" s="33"/>
      <c r="J80" s="30"/>
      <c r="K80" s="29">
        <f t="shared" si="0"/>
        <v>100</v>
      </c>
    </row>
    <row r="81" spans="1:11" ht="41.25" customHeight="1">
      <c r="A81" s="8"/>
      <c r="B81" s="7" t="s">
        <v>16</v>
      </c>
      <c r="C81" s="7" t="s">
        <v>14</v>
      </c>
      <c r="D81" s="4">
        <f t="shared" si="1"/>
        <v>100</v>
      </c>
      <c r="E81" s="9">
        <v>22</v>
      </c>
      <c r="F81" s="9">
        <v>22</v>
      </c>
      <c r="G81" s="4">
        <f aca="true" t="shared" si="8" ref="G81:G93">F81*100/E81</f>
        <v>100</v>
      </c>
      <c r="H81" s="10"/>
      <c r="I81" s="10"/>
      <c r="J81" s="4" t="e">
        <f t="shared" si="7"/>
        <v>#DIV/0!</v>
      </c>
      <c r="K81" s="16">
        <f t="shared" si="0"/>
        <v>100</v>
      </c>
    </row>
    <row r="82" spans="1:11" ht="51.75" customHeight="1" hidden="1">
      <c r="A82" s="8"/>
      <c r="B82" s="7" t="s">
        <v>85</v>
      </c>
      <c r="C82" s="7" t="s">
        <v>14</v>
      </c>
      <c r="D82" s="4" t="e">
        <f t="shared" si="1"/>
        <v>#DIV/0!</v>
      </c>
      <c r="E82" s="9">
        <v>0</v>
      </c>
      <c r="F82" s="9">
        <v>0</v>
      </c>
      <c r="G82" s="4" t="e">
        <f>F82*100/E82</f>
        <v>#DIV/0!</v>
      </c>
      <c r="H82" s="10"/>
      <c r="I82" s="10"/>
      <c r="J82" s="4" t="e">
        <f t="shared" si="7"/>
        <v>#DIV/0!</v>
      </c>
      <c r="K82" s="16" t="e">
        <f t="shared" si="0"/>
        <v>#DIV/0!</v>
      </c>
    </row>
    <row r="83" spans="1:11" ht="40.5" customHeight="1">
      <c r="A83" s="8"/>
      <c r="B83" s="27" t="s">
        <v>77</v>
      </c>
      <c r="C83" s="7" t="s">
        <v>14</v>
      </c>
      <c r="D83" s="30">
        <f t="shared" si="1"/>
        <v>100</v>
      </c>
      <c r="E83" s="31">
        <f>E84+E87</f>
        <v>49</v>
      </c>
      <c r="F83" s="31">
        <f>F84+F87</f>
        <v>49</v>
      </c>
      <c r="G83" s="30">
        <f>F83*100/E83</f>
        <v>100</v>
      </c>
      <c r="H83" s="33"/>
      <c r="I83" s="33"/>
      <c r="J83" s="30"/>
      <c r="K83" s="29">
        <f t="shared" si="0"/>
        <v>100</v>
      </c>
    </row>
    <row r="84" spans="1:11" ht="37.5" customHeight="1">
      <c r="A84" s="8"/>
      <c r="B84" s="7" t="s">
        <v>84</v>
      </c>
      <c r="C84" s="7" t="s">
        <v>14</v>
      </c>
      <c r="D84" s="4">
        <f t="shared" si="1"/>
        <v>100</v>
      </c>
      <c r="E84" s="9">
        <v>44</v>
      </c>
      <c r="F84" s="9">
        <v>44</v>
      </c>
      <c r="G84" s="4">
        <f>F84*100/E84</f>
        <v>100</v>
      </c>
      <c r="H84" s="10"/>
      <c r="I84" s="10"/>
      <c r="J84" s="4" t="e">
        <f t="shared" si="7"/>
        <v>#DIV/0!</v>
      </c>
      <c r="K84" s="16">
        <f t="shared" si="0"/>
        <v>100</v>
      </c>
    </row>
    <row r="85" spans="1:11" ht="37.5" customHeight="1">
      <c r="A85" s="8"/>
      <c r="B85" s="7" t="s">
        <v>80</v>
      </c>
      <c r="C85" s="7" t="s">
        <v>14</v>
      </c>
      <c r="D85" s="4">
        <f>G85</f>
        <v>100</v>
      </c>
      <c r="E85" s="9">
        <v>6</v>
      </c>
      <c r="F85" s="9">
        <v>6</v>
      </c>
      <c r="G85" s="4">
        <f>F85*100/E85</f>
        <v>100</v>
      </c>
      <c r="H85" s="10"/>
      <c r="I85" s="10"/>
      <c r="J85" s="4" t="e">
        <f>I85*100/H85</f>
        <v>#DIV/0!</v>
      </c>
      <c r="K85" s="16">
        <f>G85</f>
        <v>100</v>
      </c>
    </row>
    <row r="86" spans="1:11" ht="37.5" customHeight="1">
      <c r="A86" s="34"/>
      <c r="B86" s="27" t="s">
        <v>81</v>
      </c>
      <c r="C86" s="7" t="s">
        <v>14</v>
      </c>
      <c r="D86" s="30">
        <f>G86</f>
        <v>100</v>
      </c>
      <c r="E86" s="31">
        <f>E87</f>
        <v>5</v>
      </c>
      <c r="F86" s="31">
        <f>F87</f>
        <v>5</v>
      </c>
      <c r="G86" s="30">
        <f>F86*100/E86</f>
        <v>100</v>
      </c>
      <c r="H86" s="33"/>
      <c r="I86" s="33"/>
      <c r="J86" s="30"/>
      <c r="K86" s="29">
        <f>G86</f>
        <v>100</v>
      </c>
    </row>
    <row r="87" spans="1:11" ht="40.5" customHeight="1">
      <c r="A87" s="8"/>
      <c r="B87" s="7" t="s">
        <v>17</v>
      </c>
      <c r="C87" s="7" t="s">
        <v>14</v>
      </c>
      <c r="D87" s="4">
        <f t="shared" si="1"/>
        <v>100</v>
      </c>
      <c r="E87" s="9">
        <v>5</v>
      </c>
      <c r="F87" s="9">
        <v>5</v>
      </c>
      <c r="G87" s="4">
        <f t="shared" si="8"/>
        <v>100</v>
      </c>
      <c r="H87" s="10"/>
      <c r="I87" s="10"/>
      <c r="J87" s="4" t="e">
        <f t="shared" si="7"/>
        <v>#DIV/0!</v>
      </c>
      <c r="K87" s="16">
        <f t="shared" si="0"/>
        <v>100</v>
      </c>
    </row>
    <row r="88" spans="1:11" ht="40.5" customHeight="1">
      <c r="A88" s="8"/>
      <c r="B88" s="27" t="s">
        <v>67</v>
      </c>
      <c r="C88" s="27" t="s">
        <v>14</v>
      </c>
      <c r="D88" s="30">
        <f>G88</f>
        <v>100</v>
      </c>
      <c r="E88" s="31">
        <f>E89</f>
        <v>20</v>
      </c>
      <c r="F88" s="31">
        <f>F89</f>
        <v>20</v>
      </c>
      <c r="G88" s="30">
        <f t="shared" si="8"/>
        <v>100</v>
      </c>
      <c r="H88" s="33"/>
      <c r="I88" s="33"/>
      <c r="J88" s="30"/>
      <c r="K88" s="29">
        <f>G88</f>
        <v>100</v>
      </c>
    </row>
    <row r="89" spans="1:11" ht="40.5" customHeight="1">
      <c r="A89" s="8"/>
      <c r="B89" s="7" t="s">
        <v>66</v>
      </c>
      <c r="C89" s="7" t="s">
        <v>14</v>
      </c>
      <c r="D89" s="4">
        <f>G89</f>
        <v>100</v>
      </c>
      <c r="E89" s="9">
        <v>20</v>
      </c>
      <c r="F89" s="9">
        <v>20</v>
      </c>
      <c r="G89" s="4">
        <f>F89*100/E89</f>
        <v>100</v>
      </c>
      <c r="H89" s="10"/>
      <c r="I89" s="10"/>
      <c r="J89" s="4"/>
      <c r="K89" s="16">
        <f>G89</f>
        <v>100</v>
      </c>
    </row>
    <row r="90" spans="1:11" ht="12.75" customHeight="1">
      <c r="A90" s="17">
        <v>8</v>
      </c>
      <c r="B90" s="18" t="s">
        <v>12</v>
      </c>
      <c r="C90" s="18"/>
      <c r="D90" s="16">
        <f t="shared" si="1"/>
        <v>100</v>
      </c>
      <c r="E90" s="19">
        <f>E92+E93</f>
        <v>116620</v>
      </c>
      <c r="F90" s="19">
        <f>F92+F93</f>
        <v>116620</v>
      </c>
      <c r="G90" s="16">
        <f t="shared" si="8"/>
        <v>100</v>
      </c>
      <c r="H90" s="20"/>
      <c r="I90" s="20"/>
      <c r="J90" s="16" t="e">
        <f t="shared" si="7"/>
        <v>#DIV/0!</v>
      </c>
      <c r="K90" s="16">
        <f t="shared" si="0"/>
        <v>100</v>
      </c>
    </row>
    <row r="91" spans="1:11" ht="18.75" customHeight="1">
      <c r="A91" s="8"/>
      <c r="B91" s="7" t="s">
        <v>15</v>
      </c>
      <c r="C91" s="7"/>
      <c r="D91" s="16"/>
      <c r="E91" s="9"/>
      <c r="F91" s="9"/>
      <c r="G91" s="4"/>
      <c r="H91" s="10"/>
      <c r="I91" s="10"/>
      <c r="J91" s="4"/>
      <c r="K91" s="16">
        <f t="shared" si="0"/>
        <v>0</v>
      </c>
    </row>
    <row r="92" spans="1:11" ht="61.5" customHeight="1">
      <c r="A92" s="8"/>
      <c r="B92" s="7" t="s">
        <v>87</v>
      </c>
      <c r="C92" s="7" t="s">
        <v>22</v>
      </c>
      <c r="D92" s="4">
        <f t="shared" si="1"/>
        <v>100</v>
      </c>
      <c r="E92" s="9">
        <v>21250</v>
      </c>
      <c r="F92" s="9">
        <v>21250</v>
      </c>
      <c r="G92" s="4">
        <f t="shared" si="8"/>
        <v>100</v>
      </c>
      <c r="H92" s="10"/>
      <c r="I92" s="10"/>
      <c r="J92" s="4"/>
      <c r="K92" s="16">
        <f t="shared" si="0"/>
        <v>100</v>
      </c>
    </row>
    <row r="93" spans="1:11" ht="31.5" customHeight="1">
      <c r="A93" s="8"/>
      <c r="B93" s="7" t="s">
        <v>23</v>
      </c>
      <c r="C93" s="7" t="s">
        <v>22</v>
      </c>
      <c r="D93" s="4">
        <f t="shared" si="1"/>
        <v>100</v>
      </c>
      <c r="E93" s="9">
        <v>95370</v>
      </c>
      <c r="F93" s="9">
        <v>95370</v>
      </c>
      <c r="G93" s="4">
        <f t="shared" si="8"/>
        <v>100</v>
      </c>
      <c r="H93" s="10"/>
      <c r="I93" s="10"/>
      <c r="J93" s="4"/>
      <c r="K93" s="16">
        <f t="shared" si="0"/>
        <v>100</v>
      </c>
    </row>
    <row r="94" spans="1:11" ht="27.75" customHeight="1">
      <c r="A94" s="17">
        <v>9</v>
      </c>
      <c r="B94" s="18" t="s">
        <v>13</v>
      </c>
      <c r="C94" s="18"/>
      <c r="D94" s="16">
        <f t="shared" si="1"/>
        <v>100</v>
      </c>
      <c r="E94" s="19">
        <v>53176</v>
      </c>
      <c r="F94" s="19">
        <v>53176</v>
      </c>
      <c r="G94" s="16">
        <f>F94*100/E94</f>
        <v>100</v>
      </c>
      <c r="H94" s="20"/>
      <c r="I94" s="20"/>
      <c r="J94" s="16" t="e">
        <f>I94*100/H94</f>
        <v>#DIV/0!</v>
      </c>
      <c r="K94" s="16">
        <f t="shared" si="0"/>
        <v>100</v>
      </c>
    </row>
    <row r="95" spans="1:11" ht="15.75" customHeight="1">
      <c r="A95" s="8"/>
      <c r="B95" s="7" t="s">
        <v>15</v>
      </c>
      <c r="C95" s="7"/>
      <c r="D95" s="16"/>
      <c r="E95" s="9"/>
      <c r="F95" s="9"/>
      <c r="G95" s="4"/>
      <c r="H95" s="10"/>
      <c r="I95" s="10"/>
      <c r="J95" s="4"/>
      <c r="K95" s="16">
        <f t="shared" si="0"/>
        <v>0</v>
      </c>
    </row>
    <row r="96" spans="1:11" ht="25.5">
      <c r="A96" s="2"/>
      <c r="B96" s="7" t="s">
        <v>24</v>
      </c>
      <c r="C96" s="7" t="s">
        <v>22</v>
      </c>
      <c r="D96" s="4">
        <f t="shared" si="1"/>
        <v>100</v>
      </c>
      <c r="E96" s="5">
        <v>53176</v>
      </c>
      <c r="F96" s="5">
        <v>53176</v>
      </c>
      <c r="G96" s="4">
        <f>F96*100/E96</f>
        <v>100</v>
      </c>
      <c r="H96" s="5"/>
      <c r="I96" s="5"/>
      <c r="J96" s="4" t="e">
        <f>I96*100/H96</f>
        <v>#DIV/0!</v>
      </c>
      <c r="K96" s="16">
        <f t="shared" si="0"/>
        <v>100</v>
      </c>
    </row>
    <row r="97" spans="2:11" ht="12.75">
      <c r="B97" s="11"/>
      <c r="C97" s="11"/>
      <c r="D97" s="11"/>
      <c r="E97" s="12"/>
      <c r="F97" s="12"/>
      <c r="G97" s="12"/>
      <c r="H97" s="12"/>
      <c r="I97" s="12"/>
      <c r="J97" s="12"/>
      <c r="K97" s="12"/>
    </row>
    <row r="98" spans="2:11" ht="12.75">
      <c r="B98" s="11"/>
      <c r="C98" s="11"/>
      <c r="D98" s="11"/>
      <c r="E98" s="12"/>
      <c r="F98" s="12"/>
      <c r="G98" s="12"/>
      <c r="H98" s="12"/>
      <c r="I98" s="12"/>
      <c r="J98" s="12"/>
      <c r="K98" s="12"/>
    </row>
    <row r="99" spans="2:11" ht="12.75">
      <c r="B99" s="11"/>
      <c r="C99" s="11"/>
      <c r="D99" s="11"/>
      <c r="E99" s="12"/>
      <c r="F99" s="12"/>
      <c r="G99" s="12"/>
      <c r="H99" s="12"/>
      <c r="I99" s="12"/>
      <c r="J99" s="12"/>
      <c r="K99" s="12"/>
    </row>
    <row r="100" spans="2:11" ht="12.75">
      <c r="B100" s="11"/>
      <c r="C100" s="11"/>
      <c r="D100" s="11"/>
      <c r="E100" s="12"/>
      <c r="F100" s="12"/>
      <c r="G100" s="12"/>
      <c r="H100" s="12"/>
      <c r="I100" s="12"/>
      <c r="J100" s="12"/>
      <c r="K100" s="12"/>
    </row>
    <row r="101" spans="2:11" ht="12.75">
      <c r="B101" s="11"/>
      <c r="C101" s="11"/>
      <c r="D101" s="11"/>
      <c r="E101" s="12"/>
      <c r="F101" s="12"/>
      <c r="G101" s="12"/>
      <c r="H101" s="12"/>
      <c r="I101" s="12"/>
      <c r="J101" s="12"/>
      <c r="K101" s="12"/>
    </row>
    <row r="102" spans="2:11" ht="12.75">
      <c r="B102" s="11"/>
      <c r="C102" s="11"/>
      <c r="D102" s="11"/>
      <c r="E102" s="12"/>
      <c r="F102" s="12"/>
      <c r="G102" s="12"/>
      <c r="H102" s="12"/>
      <c r="I102" s="12"/>
      <c r="J102" s="12"/>
      <c r="K102" s="12"/>
    </row>
    <row r="103" spans="2:11" ht="12.75">
      <c r="B103" s="11"/>
      <c r="C103" s="11"/>
      <c r="D103" s="11"/>
      <c r="E103" s="12"/>
      <c r="F103" s="12"/>
      <c r="G103" s="12"/>
      <c r="H103" s="12"/>
      <c r="I103" s="12"/>
      <c r="J103" s="12"/>
      <c r="K103" s="12"/>
    </row>
    <row r="104" spans="2:11" ht="12.75">
      <c r="B104" s="11"/>
      <c r="C104" s="11"/>
      <c r="D104" s="11"/>
      <c r="E104" s="12"/>
      <c r="F104" s="12"/>
      <c r="G104" s="12"/>
      <c r="H104" s="12"/>
      <c r="I104" s="12"/>
      <c r="J104" s="12"/>
      <c r="K104" s="12"/>
    </row>
    <row r="105" spans="2:11" ht="12.75">
      <c r="B105" s="11"/>
      <c r="C105" s="11"/>
      <c r="D105" s="11"/>
      <c r="E105" s="12"/>
      <c r="F105" s="12"/>
      <c r="G105" s="12"/>
      <c r="H105" s="12"/>
      <c r="I105" s="12"/>
      <c r="J105" s="12"/>
      <c r="K105" s="12"/>
    </row>
  </sheetData>
  <sheetProtection selectLockedCells="1" selectUnlockedCells="1"/>
  <mergeCells count="9">
    <mergeCell ref="A1:K1"/>
    <mergeCell ref="A3:A5"/>
    <mergeCell ref="B3:B5"/>
    <mergeCell ref="H3:J4"/>
    <mergeCell ref="K3:K4"/>
    <mergeCell ref="E3:G4"/>
    <mergeCell ref="C3:C5"/>
    <mergeCell ref="A2:K2"/>
    <mergeCell ref="D3:D5"/>
  </mergeCells>
  <printOptions/>
  <pageMargins left="0.7480314960629921" right="0.31496062992125984" top="0.5118110236220472" bottom="0.35433070866141736" header="0.5511811023622047" footer="0.2362204724409449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0">
      <selection activeCell="D17" sqref="D17"/>
    </sheetView>
  </sheetViews>
  <sheetFormatPr defaultColWidth="9.140625" defaultRowHeight="12.75"/>
  <cols>
    <col min="1" max="1" width="4.421875" style="0" customWidth="1"/>
    <col min="2" max="2" width="30.57421875" style="0" customWidth="1"/>
    <col min="3" max="3" width="5.421875" style="0" customWidth="1"/>
  </cols>
  <sheetData>
    <row r="1" spans="1:8" ht="51" customHeight="1">
      <c r="A1" s="55" t="s">
        <v>57</v>
      </c>
      <c r="B1" s="55"/>
      <c r="C1" s="55"/>
      <c r="D1" s="55"/>
      <c r="E1" s="55"/>
      <c r="F1" s="55"/>
      <c r="G1" s="55"/>
      <c r="H1" s="55"/>
    </row>
    <row r="2" spans="1:8" ht="12.75">
      <c r="A2" s="6"/>
      <c r="B2" s="22"/>
      <c r="C2" s="22"/>
      <c r="D2" s="22"/>
      <c r="E2" s="22"/>
      <c r="F2" s="22"/>
      <c r="G2" s="22"/>
      <c r="H2" s="22"/>
    </row>
    <row r="3" spans="1:8" ht="12.75" customHeight="1">
      <c r="A3" s="42" t="s">
        <v>0</v>
      </c>
      <c r="B3" s="42" t="s">
        <v>18</v>
      </c>
      <c r="C3" s="51" t="s">
        <v>41</v>
      </c>
      <c r="D3" s="51" t="s">
        <v>38</v>
      </c>
      <c r="E3" s="45" t="s">
        <v>5</v>
      </c>
      <c r="F3" s="46"/>
      <c r="G3" s="47"/>
      <c r="H3" s="44" t="s">
        <v>39</v>
      </c>
    </row>
    <row r="4" spans="1:8" ht="12.75">
      <c r="A4" s="42"/>
      <c r="B4" s="42"/>
      <c r="C4" s="52"/>
      <c r="D4" s="52"/>
      <c r="E4" s="48"/>
      <c r="F4" s="49"/>
      <c r="G4" s="50"/>
      <c r="H4" s="44"/>
    </row>
    <row r="5" spans="1:8" ht="25.5">
      <c r="A5" s="43"/>
      <c r="B5" s="43"/>
      <c r="C5" s="53"/>
      <c r="D5" s="52"/>
      <c r="E5" s="1" t="s">
        <v>1</v>
      </c>
      <c r="F5" s="1" t="s">
        <v>2</v>
      </c>
      <c r="G5" s="1" t="s">
        <v>3</v>
      </c>
      <c r="H5" s="1" t="s">
        <v>40</v>
      </c>
    </row>
    <row r="6" spans="1:8" ht="51">
      <c r="A6" s="13">
        <v>1</v>
      </c>
      <c r="B6" s="14" t="s">
        <v>42</v>
      </c>
      <c r="C6" s="14"/>
      <c r="D6" s="23">
        <v>100</v>
      </c>
      <c r="E6" s="15">
        <f>E8+E9+E10+E11+E12</f>
        <v>335854</v>
      </c>
      <c r="F6" s="15">
        <f>F8+F9+F10+F11+F12</f>
        <v>335854</v>
      </c>
      <c r="G6" s="16">
        <f>F6*100/E6</f>
        <v>100</v>
      </c>
      <c r="H6" s="16">
        <f>(D6+G6)/2</f>
        <v>100</v>
      </c>
    </row>
    <row r="7" spans="1:8" ht="12.75">
      <c r="A7" s="2"/>
      <c r="B7" s="3" t="s">
        <v>43</v>
      </c>
      <c r="C7" s="3"/>
      <c r="D7" s="24"/>
      <c r="E7" s="5"/>
      <c r="F7" s="5"/>
      <c r="G7" s="4"/>
      <c r="H7" s="4"/>
    </row>
    <row r="8" spans="1:8" ht="51">
      <c r="A8" s="2"/>
      <c r="B8" s="3" t="s">
        <v>44</v>
      </c>
      <c r="C8" s="3" t="s">
        <v>45</v>
      </c>
      <c r="D8" s="24">
        <v>100</v>
      </c>
      <c r="E8" s="5">
        <v>148800</v>
      </c>
      <c r="F8" s="5">
        <v>148800</v>
      </c>
      <c r="G8" s="4">
        <f aca="true" t="shared" si="0" ref="G8:G22">F8*100/E8</f>
        <v>100</v>
      </c>
      <c r="H8" s="4">
        <f aca="true" t="shared" si="1" ref="H8:H22">(D8+G8)/2</f>
        <v>100</v>
      </c>
    </row>
    <row r="9" spans="1:8" ht="51">
      <c r="A9" s="2"/>
      <c r="B9" s="3" t="s">
        <v>46</v>
      </c>
      <c r="C9" s="3" t="s">
        <v>45</v>
      </c>
      <c r="D9" s="24">
        <v>100</v>
      </c>
      <c r="E9" s="5">
        <v>5500</v>
      </c>
      <c r="F9" s="5">
        <v>5500</v>
      </c>
      <c r="G9" s="4">
        <f>F9*100/E9</f>
        <v>100</v>
      </c>
      <c r="H9" s="4">
        <f t="shared" si="1"/>
        <v>100</v>
      </c>
    </row>
    <row r="10" spans="1:8" ht="63.75">
      <c r="A10" s="2"/>
      <c r="B10" s="3" t="s">
        <v>47</v>
      </c>
      <c r="C10" s="3" t="s">
        <v>48</v>
      </c>
      <c r="D10" s="24">
        <v>100</v>
      </c>
      <c r="E10" s="5">
        <v>180750</v>
      </c>
      <c r="F10" s="5">
        <v>180750</v>
      </c>
      <c r="G10" s="4">
        <f t="shared" si="0"/>
        <v>100</v>
      </c>
      <c r="H10" s="4">
        <f t="shared" si="1"/>
        <v>100</v>
      </c>
    </row>
    <row r="11" spans="1:8" ht="38.25">
      <c r="A11" s="2"/>
      <c r="B11" s="3" t="s">
        <v>49</v>
      </c>
      <c r="C11" s="3" t="s">
        <v>50</v>
      </c>
      <c r="D11" s="24">
        <v>100</v>
      </c>
      <c r="E11" s="5">
        <v>800</v>
      </c>
      <c r="F11" s="5">
        <v>800</v>
      </c>
      <c r="G11" s="4">
        <f t="shared" si="0"/>
        <v>100</v>
      </c>
      <c r="H11" s="4">
        <f t="shared" si="1"/>
        <v>100</v>
      </c>
    </row>
    <row r="12" spans="1:8" ht="25.5">
      <c r="A12" s="2"/>
      <c r="B12" s="3" t="s">
        <v>51</v>
      </c>
      <c r="C12" s="3" t="s">
        <v>48</v>
      </c>
      <c r="D12" s="24">
        <v>100</v>
      </c>
      <c r="E12" s="5">
        <v>4</v>
      </c>
      <c r="F12" s="5">
        <v>4</v>
      </c>
      <c r="G12" s="4">
        <f t="shared" si="0"/>
        <v>100</v>
      </c>
      <c r="H12" s="4">
        <f t="shared" si="1"/>
        <v>100</v>
      </c>
    </row>
    <row r="13" spans="1:8" ht="51">
      <c r="A13" s="13">
        <v>2</v>
      </c>
      <c r="B13" s="14" t="s">
        <v>52</v>
      </c>
      <c r="C13" s="14"/>
      <c r="D13" s="23">
        <v>100</v>
      </c>
      <c r="E13" s="37">
        <f>E15+E16+E17+E18+E19+E20+E21+E22</f>
        <v>126408</v>
      </c>
      <c r="F13" s="37">
        <f>F15+F16+F17+F18+F19+F20+F21+F22</f>
        <v>126408</v>
      </c>
      <c r="G13" s="16">
        <f t="shared" si="0"/>
        <v>100</v>
      </c>
      <c r="H13" s="16">
        <f t="shared" si="1"/>
        <v>100</v>
      </c>
    </row>
    <row r="14" spans="1:8" ht="25.5">
      <c r="A14" s="13"/>
      <c r="B14" s="3" t="s">
        <v>88</v>
      </c>
      <c r="C14" s="14"/>
      <c r="D14" s="23"/>
      <c r="E14" s="26"/>
      <c r="F14" s="26"/>
      <c r="G14" s="16"/>
      <c r="H14" s="16"/>
    </row>
    <row r="15" spans="1:8" ht="76.5">
      <c r="A15" s="13"/>
      <c r="B15" s="3" t="s">
        <v>90</v>
      </c>
      <c r="C15" s="3" t="s">
        <v>53</v>
      </c>
      <c r="D15" s="24">
        <v>100</v>
      </c>
      <c r="E15" s="36">
        <v>120500</v>
      </c>
      <c r="F15" s="36">
        <v>120500</v>
      </c>
      <c r="G15" s="4">
        <f t="shared" si="0"/>
        <v>100</v>
      </c>
      <c r="H15" s="4">
        <f t="shared" si="1"/>
        <v>100</v>
      </c>
    </row>
    <row r="16" spans="1:8" ht="63.75">
      <c r="A16" s="13"/>
      <c r="B16" s="3" t="s">
        <v>89</v>
      </c>
      <c r="C16" s="3" t="s">
        <v>53</v>
      </c>
      <c r="D16" s="25">
        <v>100</v>
      </c>
      <c r="E16" s="36">
        <v>1424</v>
      </c>
      <c r="F16" s="36">
        <v>1424</v>
      </c>
      <c r="G16" s="4">
        <f>F16*100/E16</f>
        <v>100</v>
      </c>
      <c r="H16" s="4">
        <f>(D16+G16)/2</f>
        <v>100</v>
      </c>
    </row>
    <row r="17" spans="1:8" ht="51">
      <c r="A17" s="13"/>
      <c r="B17" s="3" t="s">
        <v>91</v>
      </c>
      <c r="C17" s="14" t="s">
        <v>48</v>
      </c>
      <c r="D17" s="24">
        <v>100</v>
      </c>
      <c r="E17" s="36">
        <v>6</v>
      </c>
      <c r="F17" s="36">
        <v>6</v>
      </c>
      <c r="G17" s="4">
        <f t="shared" si="0"/>
        <v>100</v>
      </c>
      <c r="H17" s="4">
        <f t="shared" si="1"/>
        <v>100</v>
      </c>
    </row>
    <row r="18" spans="1:8" ht="25.5">
      <c r="A18" s="2"/>
      <c r="B18" s="3" t="s">
        <v>54</v>
      </c>
      <c r="C18" s="3"/>
      <c r="D18" s="25">
        <v>100</v>
      </c>
      <c r="E18" s="36">
        <v>615</v>
      </c>
      <c r="F18" s="36">
        <v>615</v>
      </c>
      <c r="G18" s="4">
        <f t="shared" si="0"/>
        <v>100</v>
      </c>
      <c r="H18" s="4">
        <f t="shared" si="1"/>
        <v>100</v>
      </c>
    </row>
    <row r="19" spans="1:8" ht="12.75">
      <c r="A19" s="2"/>
      <c r="B19" s="3"/>
      <c r="C19" s="3" t="s">
        <v>48</v>
      </c>
      <c r="D19" s="25">
        <v>100</v>
      </c>
      <c r="E19" s="36">
        <v>103</v>
      </c>
      <c r="F19" s="36">
        <v>103</v>
      </c>
      <c r="G19" s="4">
        <f t="shared" si="0"/>
        <v>100</v>
      </c>
      <c r="H19" s="4">
        <f t="shared" si="1"/>
        <v>100</v>
      </c>
    </row>
    <row r="20" spans="1:8" ht="25.5">
      <c r="A20" s="2"/>
      <c r="B20" s="3" t="s">
        <v>55</v>
      </c>
      <c r="C20" s="3" t="s">
        <v>53</v>
      </c>
      <c r="D20" s="25">
        <v>100</v>
      </c>
      <c r="E20" s="36">
        <v>1424</v>
      </c>
      <c r="F20" s="36">
        <v>1424</v>
      </c>
      <c r="G20" s="4">
        <f t="shared" si="0"/>
        <v>100</v>
      </c>
      <c r="H20" s="4">
        <f t="shared" si="1"/>
        <v>100</v>
      </c>
    </row>
    <row r="21" spans="1:8" ht="51">
      <c r="A21" s="2"/>
      <c r="B21" s="3" t="s">
        <v>56</v>
      </c>
      <c r="C21" s="3" t="s">
        <v>48</v>
      </c>
      <c r="D21" s="24">
        <v>100</v>
      </c>
      <c r="E21" s="36">
        <v>20</v>
      </c>
      <c r="F21" s="36">
        <v>20</v>
      </c>
      <c r="G21" s="4">
        <f t="shared" si="0"/>
        <v>100</v>
      </c>
      <c r="H21" s="4">
        <f t="shared" si="1"/>
        <v>100</v>
      </c>
    </row>
    <row r="22" spans="1:8" ht="38.25">
      <c r="A22" s="2"/>
      <c r="B22" s="3" t="s">
        <v>92</v>
      </c>
      <c r="C22" s="3" t="s">
        <v>53</v>
      </c>
      <c r="D22" s="25">
        <v>100</v>
      </c>
      <c r="E22" s="36">
        <v>2316</v>
      </c>
      <c r="F22" s="36">
        <v>2316</v>
      </c>
      <c r="G22" s="4">
        <f t="shared" si="0"/>
        <v>100</v>
      </c>
      <c r="H22" s="4">
        <f t="shared" si="1"/>
        <v>100</v>
      </c>
    </row>
    <row r="23" spans="1:8" ht="12.75">
      <c r="A23" s="2"/>
      <c r="B23" s="3"/>
      <c r="C23" s="3"/>
      <c r="D23" s="24"/>
      <c r="E23" s="5"/>
      <c r="F23" s="5"/>
      <c r="G23" s="4"/>
      <c r="H23" s="4"/>
    </row>
    <row r="24" spans="1:8" ht="12.75">
      <c r="A24" s="2"/>
      <c r="B24" s="3"/>
      <c r="C24" s="3"/>
      <c r="D24" s="24"/>
      <c r="E24" s="5"/>
      <c r="F24" s="5"/>
      <c r="G24" s="4"/>
      <c r="H24" s="4"/>
    </row>
    <row r="25" spans="1:8" ht="12.75">
      <c r="A25" s="2"/>
      <c r="B25" s="3"/>
      <c r="C25" s="3"/>
      <c r="D25" s="24"/>
      <c r="E25" s="5"/>
      <c r="F25" s="5"/>
      <c r="G25" s="4"/>
      <c r="H25" s="4"/>
    </row>
  </sheetData>
  <sheetProtection/>
  <mergeCells count="7">
    <mergeCell ref="A1:H1"/>
    <mergeCell ref="A3:A5"/>
    <mergeCell ref="B3:B5"/>
    <mergeCell ref="C3:C5"/>
    <mergeCell ref="D3:D5"/>
    <mergeCell ref="E3:G4"/>
    <mergeCell ref="H3:H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2024-01-31T15:39:59Z</cp:lastPrinted>
  <dcterms:created xsi:type="dcterms:W3CDTF">2012-06-07T11:25:40Z</dcterms:created>
  <dcterms:modified xsi:type="dcterms:W3CDTF">2024-02-06T08:26:27Z</dcterms:modified>
  <cp:category/>
  <cp:version/>
  <cp:contentType/>
  <cp:contentStatus/>
</cp:coreProperties>
</file>