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3" sheetId="1" r:id="rId1"/>
  </sheets>
  <calcPr calcId="145621"/>
</workbook>
</file>

<file path=xl/calcChain.xml><?xml version="1.0" encoding="utf-8"?>
<calcChain xmlns="http://schemas.openxmlformats.org/spreadsheetml/2006/main">
  <c r="C15" i="1" l="1"/>
  <c r="C25" i="1"/>
  <c r="C37" i="1"/>
  <c r="C57" i="1"/>
  <c r="C47" i="1"/>
  <c r="C35" i="1" s="1"/>
  <c r="C34" i="1" s="1"/>
  <c r="C11" i="1"/>
  <c r="C9" i="1" s="1"/>
  <c r="C13" i="1"/>
  <c r="C20" i="1"/>
  <c r="C22" i="1"/>
  <c r="C30" i="1"/>
  <c r="C28" i="1"/>
  <c r="C61" i="1" l="1"/>
</calcChain>
</file>

<file path=xl/sharedStrings.xml><?xml version="1.0" encoding="utf-8"?>
<sst xmlns="http://schemas.openxmlformats.org/spreadsheetml/2006/main" count="93" uniqueCount="89">
  <si>
    <t xml:space="preserve">Прогнозируемые объемы </t>
  </si>
  <si>
    <t>Наименование доходов</t>
  </si>
  <si>
    <t>в том числе:</t>
  </si>
  <si>
    <t>НАЛОГИ НА ПРИБЫЛЬ, ДОХОДЫ</t>
  </si>
  <si>
    <t>налог на доходы физических лиц</t>
  </si>
  <si>
    <t>из них: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</si>
  <si>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</si>
  <si>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Субвенции бюджетам субъектов Российской Федерации, всего</t>
  </si>
  <si>
    <t xml:space="preserve">ВСЕГО ДОХОДОВ </t>
  </si>
  <si>
    <t>Код бюджетной классификации</t>
  </si>
  <si>
    <t xml:space="preserve"> (рублей)</t>
  </si>
  <si>
    <t xml:space="preserve">Сумма </t>
  </si>
  <si>
    <t>10102000010000110</t>
  </si>
  <si>
    <t>11105000000000120</t>
  </si>
  <si>
    <t>НАЛОГИ НА СОВОКУПНЫЙ ДОХОД</t>
  </si>
  <si>
    <t>ДОХОДЫ ОТ ПРОДАЖИ МАТЕРИАЛЬНЫХ И НЕМАТЕРИАЛЬНЫХ АКТИВОВ</t>
  </si>
  <si>
    <r>
      <t>НАЛОГОВЫЕ И НЕНАЛОГОВЫЕ ДОХОДЫ</t>
    </r>
    <r>
      <rPr>
        <sz val="12"/>
        <color indexed="8"/>
        <rFont val="Times New Roman"/>
        <family val="1"/>
        <charset val="204"/>
      </rPr>
      <t>, всего</t>
    </r>
  </si>
  <si>
    <r>
      <t>ДОХОДЫ ОТ ИСПОЛЬЗОВАНИЯ ИМУЩЕСТВА, НАХОДЯЩЕГОСЯ В ГОСУДАРСТВЕННОЙ И МУНИЦИПАЛЬНОЙ СОБСТВЕННОСТИ</t>
    </r>
    <r>
      <rPr>
        <sz val="12"/>
        <color indexed="8"/>
        <rFont val="Times New Roman"/>
        <family val="1"/>
        <charset val="204"/>
      </rPr>
      <t>, всего</t>
    </r>
  </si>
  <si>
    <r>
      <t xml:space="preserve">БЕЗВОЗМЕЗДНЫЕ ПОСТУПЛЕНИЯ, </t>
    </r>
    <r>
      <rPr>
        <sz val="12"/>
        <color indexed="8"/>
        <rFont val="Times New Roman"/>
        <family val="1"/>
        <charset val="204"/>
      </rPr>
      <t>всего</t>
    </r>
  </si>
  <si>
    <r>
      <t xml:space="preserve">Безвозмездные поступления от других бюджетов бюджетной системы Российской Федерации, </t>
    </r>
    <r>
      <rPr>
        <sz val="12"/>
        <color indexed="8"/>
        <rFont val="Times New Roman"/>
        <family val="1"/>
        <charset val="204"/>
      </rPr>
      <t>всего</t>
    </r>
  </si>
  <si>
    <r>
      <t>в том числе</t>
    </r>
    <r>
      <rPr>
        <b/>
        <sz val="12"/>
        <color indexed="8"/>
        <rFont val="Times New Roman"/>
        <family val="1"/>
        <charset val="204"/>
      </rPr>
      <t>:</t>
    </r>
  </si>
  <si>
    <r>
      <t xml:space="preserve">Субсидии бюджетам бюджетной системы Российской Федерации (межбюджетные субсидии), </t>
    </r>
    <r>
      <rPr>
        <sz val="12"/>
        <color indexed="8"/>
        <rFont val="Times New Roman"/>
        <family val="1"/>
        <charset val="204"/>
      </rPr>
      <t>всего</t>
    </r>
  </si>
  <si>
    <t>11400000000000000</t>
  </si>
  <si>
    <t>Приложение 5</t>
  </si>
  <si>
    <t>единый сельскохозяйственный налог</t>
  </si>
  <si>
    <t>10503000010000110</t>
  </si>
  <si>
    <t>НАЛОГИ НА ИМУЩЕСТВО</t>
  </si>
  <si>
    <t>10604000020000110</t>
  </si>
  <si>
    <t>ГОСУДАРСТВЕННАЯ ПОШЛИНА</t>
  </si>
  <si>
    <t>10800000000000000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</si>
  <si>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</si>
  <si>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</si>
  <si>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</si>
  <si>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   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</si>
  <si>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</si>
  <si>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</si>
  <si>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</si>
  <si>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патентной системы налогообложения</t>
  </si>
  <si>
    <t>НАЛОГИ, СБОРЫ И РЕГУЛЯРНЫЕ ПЛАТЕЖИ ЗА ПОЛЬЗОВАНИЕ ПРИРОДНЫМИ РЕСУРСАМИ</t>
  </si>
  <si>
    <t xml:space="preserve">налог на добычу общераспространенных полезных ископаемых 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</si>
  <si>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</si>
  <si>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</si>
  <si>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</si>
  <si>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ШТРАФЫ, САНКЦИИ, ВОЗМЕЩЕНИЕ УЩЕРБА</t>
  </si>
  <si>
    <t>10302000010000110</t>
  </si>
  <si>
    <t>10504000020000110</t>
  </si>
  <si>
    <t>10701000010000110</t>
  </si>
  <si>
    <t>11201000010000120</t>
  </si>
  <si>
    <t>11301995050000130</t>
  </si>
  <si>
    <t>Прочие доходы от оказания платных услуг (работ) получателями средств бюджетов муниципальных районов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</si>
  <si>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</si>
  <si>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</si>
  <si>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</si>
  <si>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</si>
  <si>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субвенции бюджетам муниципальных районов на государственную регистрацию актов гражданского состояния
прочие субвенции
</t>
  </si>
  <si>
    <r>
      <t xml:space="preserve">Иные межбюджетные трансферты, </t>
    </r>
    <r>
      <rPr>
        <sz val="12"/>
        <color indexed="8"/>
        <rFont val="Times New Roman"/>
        <family val="1"/>
        <charset val="204"/>
      </rPr>
      <t>всего</t>
    </r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</si>
  <si>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</si>
  <si>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субсидии бюджетам муниципальных районов на реализацию мероприятий по обеспечению жильем молодых семей</t>
  </si>
  <si>
    <t>20220000000000150</t>
  </si>
  <si>
    <t>20220216050000150</t>
  </si>
  <si>
    <t>20225497050000150</t>
  </si>
  <si>
    <t>20225555050000150</t>
  </si>
  <si>
    <t>20229999050000150</t>
  </si>
  <si>
    <t>20230000000000150</t>
  </si>
  <si>
    <t>20230024050000150</t>
  </si>
  <si>
    <t>20230029050000150</t>
  </si>
  <si>
    <t>20235082050000150</t>
  </si>
  <si>
    <t>20235118050000150</t>
  </si>
  <si>
    <t>20235120050000150</t>
  </si>
  <si>
    <t>20235260050000150</t>
  </si>
  <si>
    <t>налог, взимаемый в связи с применением упрощенной системы налогообложения</t>
  </si>
  <si>
    <t>20235930050000150</t>
  </si>
  <si>
    <t>20240000000000150</t>
  </si>
  <si>
    <t>20240014050000150</t>
  </si>
  <si>
    <t>20235469050000150</t>
  </si>
  <si>
    <t>субвенции бюджетам муниципальных районов на проведение Всероссийской переписи населения 2020 года</t>
  </si>
  <si>
    <t xml:space="preserve">к решению Вурнарского районного Собрания депутатов Чувашской Республики "О бюджете Вурнарского района Чувашской Республики на 2021 год и на плановый период 2022 и 2023 годов" </t>
  </si>
  <si>
    <t xml:space="preserve">поступлений доходов в бюджет Вурнарского района Чувашской  Республики на 2021 год </t>
  </si>
  <si>
    <t>20225097050000150</t>
  </si>
  <si>
    <t>20225299050000150</t>
  </si>
  <si>
    <t>20225304050000150</t>
  </si>
  <si>
    <t>20225576050000150</t>
  </si>
  <si>
    <t>20249999050000150</t>
  </si>
  <si>
    <t>транспортный налог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</si>
  <si>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</si>
  <si>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</si>
  <si>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</si>
  <si>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субсидии бюджетам муниципальных районов на обеспечение комплексного развития сельских территорий</t>
  </si>
  <si>
    <t>прочие межбюджетные трансферты, передаваемые бюджетам муниципальных районов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</si>
</sst>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indexed="8"/>
      <name val="Calibri"/>
      <family val="2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indexed="8"/>
      <name val="Arial Cy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" fontId="15" fillId="0" borderId="1">
      <alignment horizontal="center" vertical="top" shrinkToFit="1"/>
    </xf>
    <xf numFmtId="0" fontId="15" fillId="0" borderId="1">
      <alignment horizontal="left" vertical="top" wrapText="1"/>
    </xf>
    <xf numFmtId="43" fontId="13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vertical="center" wrapText="1"/>
    </xf>
    <xf numFmtId="0" fontId="6" fillId="0" borderId="0" xfId="0" applyFont="1"/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3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43" fontId="11" fillId="0" borderId="2" xfId="3" applyFont="1" applyBorder="1" applyAlignment="1">
      <alignment horizontal="center" vertical="center"/>
    </xf>
    <xf numFmtId="43" fontId="3" fillId="0" borderId="2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 vertical="center"/>
    </xf>
    <xf numFmtId="43" fontId="10" fillId="0" borderId="2" xfId="3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1" xfId="2" applyNumberFormat="1" applyFont="1" applyAlignment="1" applyProtection="1">
      <alignment horizontal="left" vertical="top" wrapText="1"/>
    </xf>
    <xf numFmtId="0" fontId="3" fillId="0" borderId="1" xfId="2" applyNumberFormat="1" applyFont="1" applyProtection="1">
      <alignment horizontal="left" vertical="top" wrapText="1"/>
    </xf>
    <xf numFmtId="43" fontId="9" fillId="0" borderId="2" xfId="3" applyFont="1" applyBorder="1" applyAlignment="1">
      <alignment horizontal="center" vertical="center"/>
    </xf>
    <xf numFmtId="0" fontId="9" fillId="0" borderId="1" xfId="2" applyNumberFormat="1" applyFont="1" applyProtection="1">
      <alignment horizontal="left" vertical="top" wrapText="1"/>
    </xf>
    <xf numFmtId="0" fontId="3" fillId="0" borderId="3" xfId="0" applyFont="1" applyBorder="1" applyAlignment="1">
      <alignment wrapText="1"/>
    </xf>
    <xf numFmtId="0" fontId="9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43" fontId="3" fillId="0" borderId="2" xfId="3" applyFont="1" applyFill="1" applyBorder="1" applyAlignment="1">
      <alignment horizontal="center" vertical="center"/>
    </xf>
    <xf numFmtId="43" fontId="9" fillId="0" borderId="2" xfId="3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0" fontId="3" fillId="0" borderId="2" xfId="2" applyNumberFormat="1" applyFont="1" applyBorder="1" applyProtection="1">
      <alignment horizontal="left" vertical="top" wrapText="1"/>
    </xf>
    <xf numFmtId="1" fontId="10" fillId="0" borderId="2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/>
    </xf>
    <xf numFmtId="1" fontId="9" fillId="0" borderId="1" xfId="1" applyNumberFormat="1" applyFont="1" applyAlignment="1" applyProtection="1">
      <alignment horizontal="center" vertical="top" shrinkToFit="1"/>
    </xf>
    <xf numFmtId="49" fontId="3" fillId="0" borderId="2" xfId="0" applyNumberFormat="1" applyFont="1" applyBorder="1" applyAlignment="1">
      <alignment horizontal="center" vertical="top"/>
    </xf>
    <xf numFmtId="1" fontId="3" fillId="0" borderId="2" xfId="0" applyNumberFormat="1" applyFont="1" applyBorder="1" applyAlignment="1">
      <alignment horizontal="center" vertical="top"/>
    </xf>
    <xf numFmtId="49" fontId="10" fillId="0" borderId="2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49" fontId="9" fillId="0" borderId="3" xfId="0" applyNumberFormat="1" applyFont="1" applyBorder="1" applyAlignment="1">
      <alignment horizontal="center" vertical="top"/>
    </xf>
    <xf numFmtId="1" fontId="9" fillId="0" borderId="2" xfId="0" applyNumberFormat="1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center" vertical="top"/>
    </xf>
    <xf numFmtId="0" fontId="9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">
    <cellStyle name="xl23" xfId="1"/>
    <cellStyle name="xl44" xfId="2"/>
    <cellStyle name="Обычный" xfId="0" builtinId="0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topLeftCell="A13" zoomScaleNormal="100" workbookViewId="0">
      <selection activeCell="D17" sqref="D17"/>
    </sheetView>
  </sheetViews>
  <sheetFormatPr defaultRowHeight="15" x14ac:dyDescent="0.25"/>
  <cols>
    <col min="1" max="1" width="35.140625" customWidth="1"/>
    <col min="2" max="2" width="60.7109375" customWidth="1"/>
    <col min="3" max="3" width="30.85546875" customWidth="1"/>
    <col min="4" max="4" width="21.7109375" customWidth="1"/>
  </cols>
  <sheetData>
    <row r="1" spans="1:4" ht="20.25" customHeight="1" x14ac:dyDescent="0.3">
      <c r="B1" s="2"/>
      <c r="C1" s="7" t="s">
        <v>23</v>
      </c>
      <c r="D1" s="2"/>
    </row>
    <row r="2" spans="1:4" ht="117.75" customHeight="1" x14ac:dyDescent="0.3">
      <c r="B2" s="9"/>
      <c r="C2" s="8" t="s">
        <v>76</v>
      </c>
      <c r="D2" s="2"/>
    </row>
    <row r="3" spans="1:4" ht="18.75" x14ac:dyDescent="0.25">
      <c r="A3" s="42"/>
      <c r="B3" s="42"/>
      <c r="C3" s="42"/>
      <c r="D3" s="42"/>
    </row>
    <row r="4" spans="1:4" ht="18.75" x14ac:dyDescent="0.25">
      <c r="A4" s="43" t="s">
        <v>0</v>
      </c>
      <c r="B4" s="43"/>
      <c r="C4" s="43"/>
      <c r="D4" s="3"/>
    </row>
    <row r="5" spans="1:4" ht="35.25" customHeight="1" x14ac:dyDescent="0.25">
      <c r="A5" s="44" t="s">
        <v>77</v>
      </c>
      <c r="B5" s="44"/>
      <c r="C5" s="44"/>
      <c r="D5" s="3"/>
    </row>
    <row r="6" spans="1:4" ht="15.75" x14ac:dyDescent="0.25">
      <c r="A6" s="1"/>
      <c r="B6" s="1"/>
      <c r="C6" s="18" t="s">
        <v>10</v>
      </c>
      <c r="D6" s="1"/>
    </row>
    <row r="7" spans="1:4" ht="46.5" customHeight="1" x14ac:dyDescent="0.25">
      <c r="A7" s="4" t="s">
        <v>9</v>
      </c>
      <c r="B7" s="4" t="s">
        <v>1</v>
      </c>
      <c r="C7" s="4" t="s">
        <v>11</v>
      </c>
    </row>
    <row r="8" spans="1:4" x14ac:dyDescent="0.25">
      <c r="A8" s="5">
        <v>1</v>
      </c>
      <c r="B8" s="6">
        <v>2</v>
      </c>
      <c r="C8" s="5">
        <v>3</v>
      </c>
    </row>
    <row r="9" spans="1:4" ht="15.75" x14ac:dyDescent="0.25">
      <c r="A9" s="30">
        <v>1E+16</v>
      </c>
      <c r="B9" s="11" t="s">
        <v>16</v>
      </c>
      <c r="C9" s="14">
        <f>C11+C15+C20+C24+C25+C32+C13+C22+C28+C30+C33</f>
        <v>174715510</v>
      </c>
    </row>
    <row r="10" spans="1:4" ht="15.75" x14ac:dyDescent="0.25">
      <c r="A10" s="30"/>
      <c r="B10" s="12" t="s">
        <v>2</v>
      </c>
      <c r="C10" s="14"/>
    </row>
    <row r="11" spans="1:4" ht="15.75" x14ac:dyDescent="0.25">
      <c r="A11" s="30">
        <v>1.01E+16</v>
      </c>
      <c r="B11" s="11" t="s">
        <v>3</v>
      </c>
      <c r="C11" s="14">
        <f>C12</f>
        <v>141886742</v>
      </c>
    </row>
    <row r="12" spans="1:4" ht="15.75" x14ac:dyDescent="0.25">
      <c r="A12" s="31" t="s">
        <v>12</v>
      </c>
      <c r="B12" s="12" t="s">
        <v>4</v>
      </c>
      <c r="C12" s="15">
        <v>141886742</v>
      </c>
    </row>
    <row r="13" spans="1:4" ht="47.25" x14ac:dyDescent="0.25">
      <c r="A13" s="32">
        <v>1.03E+16</v>
      </c>
      <c r="B13" s="19" t="s">
        <v>35</v>
      </c>
      <c r="C13" s="21">
        <f>C14</f>
        <v>4400000</v>
      </c>
    </row>
    <row r="14" spans="1:4" ht="31.5" x14ac:dyDescent="0.25">
      <c r="A14" s="33" t="s">
        <v>44</v>
      </c>
      <c r="B14" s="20" t="s">
        <v>36</v>
      </c>
      <c r="C14" s="15">
        <v>4400000</v>
      </c>
    </row>
    <row r="15" spans="1:4" ht="15.75" x14ac:dyDescent="0.25">
      <c r="A15" s="30">
        <v>1.05E+16</v>
      </c>
      <c r="B15" s="11" t="s">
        <v>14</v>
      </c>
      <c r="C15" s="14">
        <f>C18+C19+C17</f>
        <v>11210000</v>
      </c>
    </row>
    <row r="16" spans="1:4" ht="15.75" x14ac:dyDescent="0.25">
      <c r="A16" s="30"/>
      <c r="B16" s="12" t="s">
        <v>5</v>
      </c>
      <c r="C16" s="14"/>
    </row>
    <row r="17" spans="1:3" ht="31.5" x14ac:dyDescent="0.25">
      <c r="A17" s="34">
        <v>1.05010000000001E+16</v>
      </c>
      <c r="B17" s="28" t="s">
        <v>70</v>
      </c>
      <c r="C17" s="15">
        <v>9150000</v>
      </c>
    </row>
    <row r="18" spans="1:3" ht="15.75" x14ac:dyDescent="0.25">
      <c r="A18" s="33" t="s">
        <v>25</v>
      </c>
      <c r="B18" s="12" t="s">
        <v>24</v>
      </c>
      <c r="C18" s="15">
        <v>1760000</v>
      </c>
    </row>
    <row r="19" spans="1:3" ht="31.5" x14ac:dyDescent="0.25">
      <c r="A19" s="33" t="s">
        <v>45</v>
      </c>
      <c r="B19" s="20" t="s">
        <v>37</v>
      </c>
      <c r="C19" s="15">
        <v>300000</v>
      </c>
    </row>
    <row r="20" spans="1:3" ht="15.75" x14ac:dyDescent="0.25">
      <c r="A20" s="30">
        <v>1.06E+16</v>
      </c>
      <c r="B20" s="11" t="s">
        <v>26</v>
      </c>
      <c r="C20" s="14">
        <f>C21</f>
        <v>2300000</v>
      </c>
    </row>
    <row r="21" spans="1:3" ht="15.75" x14ac:dyDescent="0.25">
      <c r="A21" s="33" t="s">
        <v>27</v>
      </c>
      <c r="B21" s="25" t="s">
        <v>83</v>
      </c>
      <c r="C21" s="15">
        <v>2300000</v>
      </c>
    </row>
    <row r="22" spans="1:3" ht="31.5" x14ac:dyDescent="0.25">
      <c r="A22" s="32">
        <v>1.07E+16</v>
      </c>
      <c r="B22" s="22" t="s">
        <v>38</v>
      </c>
      <c r="C22" s="21">
        <f>C23</f>
        <v>250000</v>
      </c>
    </row>
    <row r="23" spans="1:3" ht="31.5" x14ac:dyDescent="0.25">
      <c r="A23" s="33" t="s">
        <v>46</v>
      </c>
      <c r="B23" s="20" t="s">
        <v>39</v>
      </c>
      <c r="C23" s="15">
        <v>250000</v>
      </c>
    </row>
    <row r="24" spans="1:3" ht="15.75" x14ac:dyDescent="0.25">
      <c r="A24" s="35" t="s">
        <v>29</v>
      </c>
      <c r="B24" s="11" t="s">
        <v>28</v>
      </c>
      <c r="C24" s="14">
        <v>2100000</v>
      </c>
    </row>
    <row r="25" spans="1:3" ht="47.25" x14ac:dyDescent="0.25">
      <c r="A25" s="30">
        <v>1.11E+16</v>
      </c>
      <c r="B25" s="11" t="s">
        <v>17</v>
      </c>
      <c r="C25" s="14">
        <f>C27</f>
        <v>5120000</v>
      </c>
    </row>
    <row r="26" spans="1:3" ht="15.75" x14ac:dyDescent="0.25">
      <c r="A26" s="30"/>
      <c r="B26" s="12" t="s">
        <v>5</v>
      </c>
      <c r="C26" s="14"/>
    </row>
    <row r="27" spans="1:3" ht="94.5" x14ac:dyDescent="0.25">
      <c r="A27" s="36" t="s">
        <v>13</v>
      </c>
      <c r="B27" s="13" t="s">
        <v>6</v>
      </c>
      <c r="C27" s="16">
        <v>5120000</v>
      </c>
    </row>
    <row r="28" spans="1:3" ht="31.5" x14ac:dyDescent="0.25">
      <c r="A28" s="32">
        <v>1.12E+16</v>
      </c>
      <c r="B28" s="22" t="s">
        <v>40</v>
      </c>
      <c r="C28" s="21">
        <f>C29</f>
        <v>700000</v>
      </c>
    </row>
    <row r="29" spans="1:3" ht="15.75" x14ac:dyDescent="0.25">
      <c r="A29" s="36" t="s">
        <v>47</v>
      </c>
      <c r="B29" s="20" t="s">
        <v>41</v>
      </c>
      <c r="C29" s="16">
        <v>700000</v>
      </c>
    </row>
    <row r="30" spans="1:3" ht="31.5" x14ac:dyDescent="0.25">
      <c r="A30" s="32">
        <v>1.13E+16</v>
      </c>
      <c r="B30" s="22" t="s">
        <v>42</v>
      </c>
      <c r="C30" s="21">
        <f>C31</f>
        <v>3248768</v>
      </c>
    </row>
    <row r="31" spans="1:3" ht="31.5" x14ac:dyDescent="0.25">
      <c r="A31" s="36" t="s">
        <v>48</v>
      </c>
      <c r="B31" s="23" t="s">
        <v>49</v>
      </c>
      <c r="C31" s="16">
        <v>3248768</v>
      </c>
    </row>
    <row r="32" spans="1:3" ht="31.5" x14ac:dyDescent="0.25">
      <c r="A32" s="37" t="s">
        <v>22</v>
      </c>
      <c r="B32" s="10" t="s">
        <v>15</v>
      </c>
      <c r="C32" s="17">
        <v>1500000</v>
      </c>
    </row>
    <row r="33" spans="1:3" ht="15.75" x14ac:dyDescent="0.25">
      <c r="A33" s="32">
        <v>1.16E+16</v>
      </c>
      <c r="B33" s="22" t="s">
        <v>43</v>
      </c>
      <c r="C33" s="17">
        <v>2000000</v>
      </c>
    </row>
    <row r="34" spans="1:3" ht="15.75" x14ac:dyDescent="0.25">
      <c r="A34" s="38">
        <v>2E+16</v>
      </c>
      <c r="B34" s="24" t="s">
        <v>18</v>
      </c>
      <c r="C34" s="21">
        <f>C35</f>
        <v>499871688.37</v>
      </c>
    </row>
    <row r="35" spans="1:3" ht="31.5" x14ac:dyDescent="0.25">
      <c r="A35" s="38">
        <v>2.02E+16</v>
      </c>
      <c r="B35" s="24" t="s">
        <v>19</v>
      </c>
      <c r="C35" s="21">
        <f>C37+C47+C57</f>
        <v>499871688.37</v>
      </c>
    </row>
    <row r="36" spans="1:3" ht="15.75" x14ac:dyDescent="0.25">
      <c r="A36" s="38"/>
      <c r="B36" s="25" t="s">
        <v>20</v>
      </c>
      <c r="C36" s="21"/>
    </row>
    <row r="37" spans="1:3" ht="31.5" x14ac:dyDescent="0.25">
      <c r="A37" s="39" t="s">
        <v>58</v>
      </c>
      <c r="B37" s="24" t="s">
        <v>21</v>
      </c>
      <c r="C37" s="21">
        <f>C46+C39+C44+C43+C40+C41+C42+C45</f>
        <v>100084036.89</v>
      </c>
    </row>
    <row r="38" spans="1:3" ht="15.75" x14ac:dyDescent="0.25">
      <c r="A38" s="39"/>
      <c r="B38" s="25" t="s">
        <v>5</v>
      </c>
      <c r="C38" s="15"/>
    </row>
    <row r="39" spans="1:3" ht="94.5" x14ac:dyDescent="0.25">
      <c r="A39" s="33" t="s">
        <v>59</v>
      </c>
      <c r="B39" s="25" t="s">
        <v>50</v>
      </c>
      <c r="C39" s="26">
        <v>19641900</v>
      </c>
    </row>
    <row r="40" spans="1:3" ht="63" x14ac:dyDescent="0.25">
      <c r="A40" s="33" t="s">
        <v>78</v>
      </c>
      <c r="B40" s="25" t="s">
        <v>84</v>
      </c>
      <c r="C40" s="26">
        <v>2753300</v>
      </c>
    </row>
    <row r="41" spans="1:3" ht="78.75" x14ac:dyDescent="0.25">
      <c r="A41" s="33" t="s">
        <v>79</v>
      </c>
      <c r="B41" s="25" t="s">
        <v>85</v>
      </c>
      <c r="C41" s="26">
        <v>99600</v>
      </c>
    </row>
    <row r="42" spans="1:3" ht="78.75" x14ac:dyDescent="0.25">
      <c r="A42" s="33" t="s">
        <v>80</v>
      </c>
      <c r="B42" s="25" t="s">
        <v>86</v>
      </c>
      <c r="C42" s="26">
        <v>14283800</v>
      </c>
    </row>
    <row r="43" spans="1:3" ht="47.25" x14ac:dyDescent="0.25">
      <c r="A43" s="33" t="s">
        <v>60</v>
      </c>
      <c r="B43" s="29" t="s">
        <v>57</v>
      </c>
      <c r="C43" s="26">
        <v>21161236.82</v>
      </c>
    </row>
    <row r="44" spans="1:3" ht="65.25" customHeight="1" x14ac:dyDescent="0.25">
      <c r="A44" s="33" t="s">
        <v>61</v>
      </c>
      <c r="B44" s="25" t="s">
        <v>34</v>
      </c>
      <c r="C44" s="26">
        <v>7373956.0700000003</v>
      </c>
    </row>
    <row r="45" spans="1:3" ht="36" customHeight="1" x14ac:dyDescent="0.25">
      <c r="A45" s="33" t="s">
        <v>81</v>
      </c>
      <c r="B45" s="20" t="s">
        <v>87</v>
      </c>
      <c r="C45" s="26">
        <v>1892144</v>
      </c>
    </row>
    <row r="46" spans="1:3" ht="21" customHeight="1" x14ac:dyDescent="0.25">
      <c r="A46" s="33" t="s">
        <v>62</v>
      </c>
      <c r="B46" s="25" t="s">
        <v>30</v>
      </c>
      <c r="C46" s="26">
        <v>32878100</v>
      </c>
    </row>
    <row r="47" spans="1:3" ht="31.5" x14ac:dyDescent="0.25">
      <c r="A47" s="39" t="s">
        <v>63</v>
      </c>
      <c r="B47" s="24" t="s">
        <v>7</v>
      </c>
      <c r="C47" s="27">
        <f>C49+C50+C51+C52+C54+C56+C53+C55</f>
        <v>358855847.48000002</v>
      </c>
    </row>
    <row r="48" spans="1:3" ht="15.75" x14ac:dyDescent="0.25">
      <c r="A48" s="34"/>
      <c r="B48" s="25" t="s">
        <v>5</v>
      </c>
      <c r="C48" s="26"/>
    </row>
    <row r="49" spans="1:3" ht="47.25" x14ac:dyDescent="0.25">
      <c r="A49" s="33" t="s">
        <v>64</v>
      </c>
      <c r="B49" s="25" t="s">
        <v>31</v>
      </c>
      <c r="C49" s="26">
        <v>344295180</v>
      </c>
    </row>
    <row r="50" spans="1:3" ht="94.5" x14ac:dyDescent="0.25">
      <c r="A50" s="33" t="s">
        <v>65</v>
      </c>
      <c r="B50" s="25" t="s">
        <v>51</v>
      </c>
      <c r="C50" s="26">
        <v>289600</v>
      </c>
    </row>
    <row r="51" spans="1:3" ht="78.75" x14ac:dyDescent="0.25">
      <c r="A51" s="33" t="s">
        <v>66</v>
      </c>
      <c r="B51" s="25" t="s">
        <v>52</v>
      </c>
      <c r="C51" s="26">
        <v>9509940</v>
      </c>
    </row>
    <row r="52" spans="1:3" ht="47.25" x14ac:dyDescent="0.25">
      <c r="A52" s="33" t="s">
        <v>67</v>
      </c>
      <c r="B52" s="25" t="s">
        <v>32</v>
      </c>
      <c r="C52" s="26">
        <v>2377900</v>
      </c>
    </row>
    <row r="53" spans="1:3" ht="63" x14ac:dyDescent="0.25">
      <c r="A53" s="33" t="s">
        <v>68</v>
      </c>
      <c r="B53" s="25" t="s">
        <v>53</v>
      </c>
      <c r="C53" s="26">
        <v>11900</v>
      </c>
    </row>
    <row r="54" spans="1:3" ht="47.25" x14ac:dyDescent="0.25">
      <c r="A54" s="33" t="s">
        <v>69</v>
      </c>
      <c r="B54" s="25" t="s">
        <v>33</v>
      </c>
      <c r="C54" s="26">
        <v>169827.48</v>
      </c>
    </row>
    <row r="55" spans="1:3" ht="38.25" customHeight="1" x14ac:dyDescent="0.25">
      <c r="A55" s="33" t="s">
        <v>74</v>
      </c>
      <c r="B55" s="25" t="s">
        <v>75</v>
      </c>
      <c r="C55" s="26">
        <v>445300</v>
      </c>
    </row>
    <row r="56" spans="1:3" ht="59.25" customHeight="1" x14ac:dyDescent="0.25">
      <c r="A56" s="33" t="s">
        <v>71</v>
      </c>
      <c r="B56" s="25" t="s">
        <v>54</v>
      </c>
      <c r="C56" s="26">
        <v>1756200</v>
      </c>
    </row>
    <row r="57" spans="1:3" ht="15.75" x14ac:dyDescent="0.25">
      <c r="A57" s="39" t="s">
        <v>72</v>
      </c>
      <c r="B57" s="24" t="s">
        <v>55</v>
      </c>
      <c r="C57" s="21">
        <f>C59+C60</f>
        <v>40931804</v>
      </c>
    </row>
    <row r="58" spans="1:3" ht="15.75" x14ac:dyDescent="0.25">
      <c r="A58" s="33"/>
      <c r="B58" s="25" t="s">
        <v>5</v>
      </c>
      <c r="C58" s="15"/>
    </row>
    <row r="59" spans="1:3" ht="78.75" x14ac:dyDescent="0.25">
      <c r="A59" s="33" t="s">
        <v>73</v>
      </c>
      <c r="B59" s="25" t="s">
        <v>56</v>
      </c>
      <c r="C59" s="15">
        <v>23276704</v>
      </c>
    </row>
    <row r="60" spans="1:3" ht="31.5" x14ac:dyDescent="0.25">
      <c r="A60" s="33" t="s">
        <v>82</v>
      </c>
      <c r="B60" s="25" t="s">
        <v>88</v>
      </c>
      <c r="C60" s="15">
        <v>17655100</v>
      </c>
    </row>
    <row r="61" spans="1:3" ht="24.75" customHeight="1" x14ac:dyDescent="0.25">
      <c r="A61" s="40" t="s">
        <v>8</v>
      </c>
      <c r="B61" s="41"/>
      <c r="C61" s="21">
        <f>C9+C34</f>
        <v>674587198.37</v>
      </c>
    </row>
  </sheetData>
  <mergeCells count="4">
    <mergeCell ref="A61:B61"/>
    <mergeCell ref="A3:D3"/>
    <mergeCell ref="A4:C4"/>
    <mergeCell ref="A5:C5"/>
  </mergeCells>
  <phoneticPr fontId="14" type="noConversion"/>
  <pageMargins left="0.35433070866141736" right="0.15748031496062992" top="0.33" bottom="0.31496062992125984" header="0.15748031496062992" footer="0.23622047244094491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2021-03-30T08:01:08Z</dcterms:modified>
</cp:coreProperties>
</file>